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H30決算\03 財政状況資料集\08 市町村→県\01 提出\●12 甲州市\"/>
    </mc:Choice>
  </mc:AlternateContent>
  <bookViews>
    <workbookView xWindow="0" yWindow="0" windowWidth="23040" windowHeight="9096" tabRatio="76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W39" i="10" s="1"/>
  <c r="BW40" i="10" s="1"/>
  <c r="BW41" i="10" s="1"/>
  <c r="BW42" i="10" s="1"/>
  <c r="BW43"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<sst xmlns="http://schemas.openxmlformats.org/spreadsheetml/2006/main" count="1097" uniqueCount="615">
  <si>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</si>
  <si>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</si>
  <si>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</si>
  <si>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</si>
  <si>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</si>
  <si>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</si>
  <si>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</si>
  <si>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</si>
  <si>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</si>
  <si>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</si>
  <si>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</si>
  <si>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</si>
  <si>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</si>
  <si>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</si>
  <si>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</si>
  <si>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</si>
  <si>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</si>
  <si>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</si>
  <si>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</si>
  <si>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</si>
  <si>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</si>
  <si>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</si>
  <si>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</si>
  <si>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</si>
  <si>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</si>
  <si>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</si>
  <si>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</si>
  <si>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</si>
  <si>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</si>
  <si>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</si>
  <si>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</si>
  <si>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</si>
  <si>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</si>
  <si>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</si>
  <si>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</si>
  <si>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</si>
  <si>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</si>
  <si>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</si>
  <si>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</si>
  <si>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</si>
  <si>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</si>
  <si>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</si>
  <si>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</si>
  <si>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</si>
  <si>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</si>
  <si>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</si>
  <si>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</si>
  <si>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</si>
  <si>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</si>
  <si>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</si>
  <si>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</si>
  <si>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</si>
  <si>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</si>
  <si>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</si>
  <si>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</si>
  <si>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</si>
  <si>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</si>
  <si>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</si>
  <si>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</si>
  <si>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</si>
  <si>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</si>
  <si>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</si>
  <si>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</si>
  <si>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</si>
  <si>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</si>
  <si>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</si>
  <si>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</si>
  <si>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</si>
  <si>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</si>
  <si>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</si>
  <si>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</si>
  <si>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</si>
  <si>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</si>
  <si>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</si>
  <si>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</si>
  <si>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</si>
  <si>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</si>
  <si>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</si>
  <si>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</si>
  <si>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</si>
  <si>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</si>
  <si>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</si>
  <si>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</si>
  <si>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</si>
  <si>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</si>
  <si>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</si>
  <si>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</si>
  <si>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</si>
  <si>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</si>
  <si>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</si>
  <si>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</si>
  <si>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</si>
  <si>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</si>
  <si>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</si>
  <si>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</si>
  <si>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</si>
  <si>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</si>
  <si>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</si>
  <si>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甲州市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</si>
  <si>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</si>
  <si>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</si>
  <si>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</si>
  <si>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</si>
  <si>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</si>
  <si>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</si>
  <si>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</si>
  <si>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</si>
  <si>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</si>
  <si>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</si>
  <si>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</si>
  <si>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</si>
  <si>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</si>
  <si>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</si>
  <si>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</si>
  <si>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</si>
  <si>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</si>
  <si>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</si>
  <si>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</si>
  <si>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</si>
  <si>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</si>
  <si>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</si>
  <si>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</si>
  <si>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</si>
  <si>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</si>
  <si>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</si>
  <si>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</si>
  <si>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</si>
  <si>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</si>
  <si>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</si>
  <si>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</si>
  <si>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</si>
  <si>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</si>
  <si>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</si>
  <si>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</si>
  <si>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</si>
  <si>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</si>
  <si>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</si>
  <si>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</si>
  <si>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</si>
  <si>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</si>
  <si>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</si>
  <si>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</si>
  <si>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</si>
  <si>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</si>
  <si>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</si>
  <si>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</si>
  <si>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</si>
  <si>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</si>
  <si>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</si>
  <si>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</si>
  <si>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</si>
  <si>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</si>
  <si>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</si>
  <si>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</si>
  <si>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</si>
  <si>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</si>
  <si>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</si>
  <si>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</si>
  <si>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</si>
  <si>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</si>
  <si>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</si>
  <si>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</si>
  <si>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</si>
  <si>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</si>
  <si>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</si>
  <si>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</si>
  <si>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</si>
  <si>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</si>
  <si>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</si>
  <si>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</si>
  <si>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</si>
  <si>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</si>
  <si>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</si>
  <si>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</si>
  <si>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</si>
  <si>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</si>
  <si>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</si>
  <si>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</si>
  <si>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</si>
  <si>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</si>
  <si>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</si>
  <si>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</si>
  <si>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</si>
  <si>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</si>
  <si>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</si>
  <si>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</si>
  <si>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</si>
  <si>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</si>
  <si>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</si>
  <si>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</si>
  <si>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</si>
  <si>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</si>
  <si>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</si>
  <si>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</si>
  <si>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</si>
  <si>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</si>
  <si>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</si>
  <si>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</si>
  <si>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</si>
  <si>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</si>
  <si>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</si>
  <si>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</si>
  <si>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</si>
  <si>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</si>
  <si>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</si>
  <si>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</si>
  <si>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</si>
  <si>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</si>
  <si>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</si>
  <si>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</si>
  <si>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</si>
  <si>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</si>
  <si>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</si>
  <si>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山梨県甲州市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</si>
  <si>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</si>
  <si>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</si>
  <si>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</si>
  <si>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</si>
  <si>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</si>
  <si>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</si>
  <si>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</si>
  <si>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</si>
  <si>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</si>
  <si>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</si>
  <si>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</si>
  <si>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</si>
  <si>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</si>
  <si>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</si>
  <si>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</si>
  <si>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</si>
  <si>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</si>
  <si>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</si>
  <si>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</si>
  <si>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</si>
  <si>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</si>
  <si>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</si>
  <si>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</si>
  <si>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</si>
  <si>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</si>
  <si>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</si>
  <si>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</si>
  <si>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</si>
  <si>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</si>
  <si>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</si>
  <si>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</si>
  <si>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</si>
  <si>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</si>
  <si>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</si>
  <si>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</si>
  <si>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</si>
  <si>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</si>
  <si>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</si>
  <si>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</si>
  <si>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</si>
  <si>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</si>
  <si>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</si>
  <si>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</si>
  <si>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</si>
  <si>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</si>
  <si>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</si>
  <si>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</si>
  <si>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</si>
  <si>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</si>
  <si>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</si>
  <si>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</si>
  <si>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</si>
  <si>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</si>
  <si>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</si>
  <si>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</si>
  <si>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</si>
  <si>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</si>
  <si>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</si>
  <si>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</si>
  <si>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</si>
  <si>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</si>
  <si>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</si>
  <si>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</si>
  <si>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</si>
  <si>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</si>
  <si>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</si>
  <si>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</si>
  <si>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</si>
  <si>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</si>
  <si>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</si>
  <si>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</si>
  <si>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</si>
  <si>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</si>
  <si>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</si>
  <si>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</si>
  <si>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</si>
  <si>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</si>
  <si>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</si>
  <si>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</si>
  <si>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</si>
  <si>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</si>
  <si>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</si>
  <si>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</si>
  <si>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</si>
  <si>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</si>
  <si>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</si>
  <si>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</si>
  <si>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</si>
  <si>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</si>
  <si>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</si>
  <si>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</si>
  <si>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</si>
  <si>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</si>
  <si>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</si>
  <si>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</si>
  <si>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</si>
  <si>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</si>
  <si>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</si>
  <si>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</si>
  <si>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</si>
  <si>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</si>
  <si>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</si>
  <si>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</si>
  <si>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</si>
  <si>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</si>
  <si>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</si>
  <si>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</si>
  <si>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</si>
  <si>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</si>
  <si>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</si>
  <si>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</si>
  <si>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</si>
  <si>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</si>
  <si>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</si>
  <si>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</si>
  <si>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</si>
  <si>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</si>
  <si>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</si>
  <si>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</si>
  <si>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</si>
  <si>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</si>
  <si>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</si>
  <si>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</si>
  <si>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</si>
  <si>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</si>
  <si>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</si>
  <si>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</si>
  <si>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</si>
  <si>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</si>
  <si>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</si>
  <si>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</si>
  <si>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</si>
  <si>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</si>
  <si>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</si>
  <si>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</si>
  <si>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</si>
  <si>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</si>
  <si>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</si>
  <si>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</si>
  <si>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</si>
  <si>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</si>
  <si>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</si>
  <si>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</si>
  <si>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</si>
  <si>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</si>
  <si>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</si>
  <si>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</si>
  <si>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</si>
  <si>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</si>
  <si>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山梨県甲州市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</si>
  <si>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</si>
  <si>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</si>
  <si>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</si>
  <si>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</si>
  <si>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</si>
  <si>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</si>
  <si>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</si>
  <si>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</si>
  <si>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</si>
  <si>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</si>
  <si>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</si>
  <si>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</si>
  <si>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</si>
  <si>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</si>
  <si>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</si>
  <si>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</si>
  <si>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</si>
  <si>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</si>
  <si>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</si>
  <si>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</si>
  <si>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</si>
  <si>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</si>
  <si>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</si>
  <si>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</si>
  <si>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</si>
  <si>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</si>
  <si>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</si>
  <si>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</si>
  <si>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</si>
  <si>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</si>
  <si>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</si>
  <si>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</si>
  <si>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</si>
  <si>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</si>
  <si>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診療所事業特別会計</t>
    <phoneticPr fontId="5"/>
  </si>
  <si>
    <t>後期高齢者医療特別会計</t>
    <phoneticPr fontId="5"/>
  </si>
  <si>
    <t>介護保険事業特別会計</t>
    <phoneticPr fontId="5"/>
  </si>
  <si>
    <t>居宅介護予防支援事業特別会計</t>
    <phoneticPr fontId="5"/>
  </si>
  <si>
    <t>訪問看護事業特別会計</t>
    <phoneticPr fontId="5"/>
  </si>
  <si>
    <t>水道事業会計</t>
    <phoneticPr fontId="5"/>
  </si>
  <si>
    <t>法適用企業</t>
    <phoneticPr fontId="5"/>
  </si>
  <si>
    <t>勝沼ぶどうの丘事業会計</t>
    <phoneticPr fontId="5"/>
  </si>
  <si>
    <t>勝沼病院事業会計</t>
    <phoneticPr fontId="5"/>
  </si>
  <si>
    <t>法適用企業</t>
    <phoneticPr fontId="5"/>
  </si>
  <si>
    <t>下水道事業特別会計</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</si>
  <si>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</si>
  <si>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</si>
  <si>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</si>
  <si>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</si>
  <si>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</si>
  <si>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</si>
  <si>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</si>
  <si>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</si>
  <si>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</si>
  <si>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</si>
  <si>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</si>
  <si>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</si>
  <si>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</si>
  <si>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</si>
  <si>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</si>
  <si>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</si>
  <si>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</si>
  <si>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</si>
  <si>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</si>
  <si>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</si>
  <si>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</si>
  <si>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</si>
  <si>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</si>
  <si>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</si>
  <si>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</si>
  <si>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</si>
  <si>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</si>
  <si>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</si>
  <si>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</si>
  <si>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</si>
  <si>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</si>
  <si>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</si>
  <si>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</si>
  <si>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</si>
  <si>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</si>
  <si>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</si>
  <si>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</si>
  <si>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</si>
  <si>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</si>
  <si>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</si>
  <si>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</si>
  <si>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</si>
  <si>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</si>
  <si>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</si>
  <si>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</si>
  <si>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</si>
  <si>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</si>
  <si>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</si>
  <si>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</si>
  <si>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</si>
  <si>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</si>
  <si>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</si>
  <si>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</si>
  <si>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</si>
  <si>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</si>
  <si>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</si>
  <si>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</si>
  <si>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</si>
  <si>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</si>
  <si>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</si>
  <si>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</si>
  <si>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</si>
  <si>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</si>
  <si>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勝沼病院事業会計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</si>
  <si>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</si>
  <si>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</si>
  <si>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</si>
  <si>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</si>
  <si>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</si>
  <si>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</si>
  <si>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</si>
  <si>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</si>
  <si>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</si>
  <si>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</si>
  <si>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</si>
  <si>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</si>
  <si>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</si>
  <si>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</si>
  <si>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</si>
  <si>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</si>
  <si>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</si>
  <si>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</si>
  <si>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</si>
  <si>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</si>
  <si>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</si>
  <si>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</si>
  <si>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</si>
  <si>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</si>
  <si>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</si>
  <si>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</si>
  <si>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</si>
  <si>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</si>
  <si>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</si>
  <si>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</si>
  <si>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</si>
  <si>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</si>
  <si>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</si>
  <si>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</si>
  <si>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</si>
  <si>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</si>
  <si>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</si>
  <si>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</si>
  <si>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</si>
  <si>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</si>
  <si>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</si>
  <si>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</si>
  <si>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</si>
  <si>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</si>
  <si>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</si>
  <si>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</si>
  <si>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</si>
  <si>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</si>
  <si>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</si>
  <si>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</si>
  <si>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</si>
  <si>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</si>
  <si>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</si>
  <si>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</si>
  <si>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</si>
  <si>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</si>
  <si>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</si>
  <si>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</si>
  <si>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</si>
  <si>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</si>
  <si>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</si>
  <si>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</si>
  <si>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</si>
  <si>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</si>
  <si>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</si>
  <si>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</si>
  <si>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</si>
  <si>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</si>
  <si>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</si>
  <si>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</si>
  <si>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</si>
  <si>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</si>
  <si>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</si>
  <si>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</si>
  <si>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</si>
  <si>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</si>
  <si>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</si>
  <si>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</si>
  <si>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</si>
  <si>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</si>
  <si>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</si>
  <si>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</si>
  <si>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</si>
  <si>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</si>
  <si>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</si>
  <si>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9.99</t>
  </si>
  <si>
    <t>▲ 2.42</t>
  </si>
  <si>
    <t>▲ 1.29</t>
  </si>
  <si>
    <t>▲ 1.57</t>
  </si>
  <si>
    <t>水道事業会計</t>
  </si>
  <si>
    <t>一般会計</t>
  </si>
  <si>
    <t>勝沼ぶどうの丘事業会計</t>
  </si>
  <si>
    <t>介護保険事業特別会計</t>
  </si>
  <si>
    <t>国民健康保険事業特別会計</t>
  </si>
  <si>
    <t>勝沼病院事業会計</t>
  </si>
  <si>
    <t>後期高齢者医療特別会計</t>
  </si>
  <si>
    <t>居宅介護予防支援事業特別会計</t>
  </si>
  <si>
    <t>その他会計（赤字）</t>
  </si>
  <si>
    <t>その他会計（黒字）</t>
  </si>
  <si>
    <t>H25末</t>
    <phoneticPr fontId="5"/>
  </si>
  <si>
    <t>H26末</t>
    <phoneticPr fontId="5"/>
  </si>
  <si>
    <t>H27末</t>
    <phoneticPr fontId="5"/>
  </si>
  <si>
    <t>H28末</t>
    <phoneticPr fontId="5"/>
  </si>
  <si>
    <t>H29末</t>
    <phoneticPr fontId="5"/>
  </si>
  <si>
    <t>東山梨行政事務組合</t>
  </si>
  <si>
    <t>市町村総合事務組合(一般会計)</t>
  </si>
  <si>
    <t>市町村総合事務組合(電子化会館管理・研修会計)</t>
  </si>
  <si>
    <t>市町村総合事務組合(最終処分場)</t>
  </si>
  <si>
    <t>市町村総合事務組合(入札参加会計)</t>
  </si>
  <si>
    <t>市町村総合事務組合(交通災害会計)</t>
  </si>
  <si>
    <t>峡東地域広域水道企業団</t>
  </si>
  <si>
    <t>甲府・峡東地域ごみ処理施設事務組合</t>
  </si>
  <si>
    <t>後期高齢者医療広域連合(一般会計)</t>
  </si>
  <si>
    <t>後期高齢者医療広域連合(特別会計)</t>
  </si>
  <si>
    <t>釈迦堂遺跡博物館組合</t>
  </si>
  <si>
    <t>甲州市土地開発公社</t>
  </si>
  <si>
    <t>合併振興基金</t>
    <rPh sb="0" eb="2">
      <t>ガッペイ</t>
    </rPh>
    <rPh sb="2" eb="4">
      <t>シンコウ</t>
    </rPh>
    <rPh sb="4" eb="6">
      <t>キキン</t>
    </rPh>
    <phoneticPr fontId="11"/>
  </si>
  <si>
    <t>ふるさと支援基金</t>
    <rPh sb="4" eb="6">
      <t>シエン</t>
    </rPh>
    <rPh sb="6" eb="8">
      <t>キキン</t>
    </rPh>
    <phoneticPr fontId="11"/>
  </si>
  <si>
    <t>社会福祉基金</t>
    <rPh sb="0" eb="2">
      <t>シャカイ</t>
    </rPh>
    <rPh sb="2" eb="4">
      <t>フクシ</t>
    </rPh>
    <rPh sb="4" eb="6">
      <t>キキン</t>
    </rPh>
    <phoneticPr fontId="11"/>
  </si>
  <si>
    <t>公共施設整備基金</t>
    <rPh sb="0" eb="2">
      <t>コウキョウ</t>
    </rPh>
    <rPh sb="2" eb="4">
      <t>シセツ</t>
    </rPh>
    <rPh sb="4" eb="6">
      <t>セイビ</t>
    </rPh>
    <rPh sb="6" eb="8">
      <t>キキン</t>
    </rPh>
    <phoneticPr fontId="11"/>
  </si>
  <si>
    <t>在宅介護支援基金</t>
    <phoneticPr fontId="2"/>
  </si>
  <si>
    <t>-</t>
    <phoneticPr fontId="2"/>
  </si>
  <si>
    <t>-</t>
    <phoneticPr fontId="2"/>
  </si>
  <si>
    <t>-</t>
    <phoneticPr fontId="2"/>
  </si>
  <si>
    <t>-</t>
    <phoneticPr fontId="2"/>
  </si>
  <si>
    <t>-</t>
    <phoneticPr fontId="2"/>
  </si>
  <si>
    <t>-</t>
    <phoneticPr fontId="2"/>
  </si>
  <si>
    <t>法適用企業</t>
    <rPh sb="0" eb="1">
      <t>ホウ</t>
    </rPh>
    <rPh sb="1" eb="3">
      <t>テキヨウ</t>
    </rPh>
    <rPh sb="3" eb="5">
      <t>キギョウ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</si>
  <si>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</si>
  <si>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</si>
  <si>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</si>
  <si>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</si>
  <si>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</si>
  <si>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前年度との比較では、将来負担比率が5.8ポイント、有形固定資産減価償却率が0.8ポイント増となった。将来負担比率、有形固定資産減価償却率とも、類似団体平均値を大きく上回っている。高止まりしている要因については、将来負担比率で地方債残高及び公営企業債等繰入見込額が高い値で推移しており、充当可能歳入も減少したことなどが挙げられ、また、有形固定資産減価償却率においては、保有資産量に突出した除却はなく、他の老朽化施設についても小規模修繕にて対応し、資産を活用している等の理由が考えられる。今後、将来負担比率においては、比率の上昇が予想される中で、長期的に比率が改善できるよう公共施設等総合管理計画に掲げた目標を着実に実行に移し、事業実施にあっては、建設事業の選択実施を継続し公債費負担の適正化を図っていく必要がある。</t>
    <rPh sb="189" eb="191">
      <t>トッシュツ</t>
    </rPh>
    <rPh sb="193" eb="195">
      <t>ジョキャク</t>
    </rPh>
    <rPh sb="199" eb="200">
      <t>タ</t>
    </rPh>
    <rPh sb="201" eb="204">
      <t>ロウキュウカ</t>
    </rPh>
    <rPh sb="204" eb="206">
      <t>シセツ</t>
    </rPh>
    <rPh sb="218" eb="220">
      <t>タイオウ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</si>
  <si>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</si>
  <si>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</si>
  <si>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</si>
  <si>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</si>
  <si>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</si>
  <si>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</si>
  <si>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前年度との比較では、将来負担比率が5.8ポイント、実質公債費比率が1.6ポイント増となった。充当可能特定歳入に算入される都市計画税の賦課休止が比率上昇の主な要因として挙げられる。また、各比率とも類似団体平均値を大きく上回っている状況にあり、地方債残高及び公営企業債等繰入見込額が高どまっていることが主な要因として挙げられる。今後は、新市まちづくり計画に基づき実施してきた各事業の充当財源である合併特例事業債の償還がさらに本格的となり、また、令和元年までの間、都市計画税の賦課を休止する決定がされており、更には、平成28年度から普通交付税の合併縮減が始まったことに伴い標準財政規模の減少が見込まれるなど、各比率とも上昇が予想されることから、公債費の償還のピークを考慮する中で、引き続き、建設事業の選択実施を継続し、公債費負担の適正化を図り、長期での比率改善に向け更なる財政の健全化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</si>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</sst>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83280</c:v>
                </c:pt>
                <c:pt idx="3">
                  <c:v>88968</c:v>
                </c:pt>
                <c:pt idx="4">
                  <c:v>85173</c:v>
                </c:pt>
              </c:numCache>
            </c:numRef>
          </c:val>
          <c:smooth val="0"/>
          <c:extLst>
            <c:ext xmlns:c16="http://schemas.microsoft.com/office/drawing/2014/chart" uri="{C3380CC4-5D6E-409C-BE32-E72D297353CC}">
              <c16:uniqueId val="{00000000-530F-45CC-83AA-11930D4C11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104948</c:v>
                </c:pt>
                <c:pt idx="1">
                  <c:v>72991</c:v>
                </c:pt>
                <c:pt idx="2">
                  <c:v>63774</c:v>
                </c:pt>
                <c:pt idx="3">
                  <c:v>45305</c:v>
                </c:pt>
                <c:pt idx="4">
                  <c:v>53099</c:v>
                </c:pt>
              </c:numCache>
            </c:numRef>
          </c:val>
          <c:smooth val="0"/>
          <c:extLst>
            <c:ext xmlns:c16="http://schemas.microsoft.com/office/drawing/2014/chart" uri="{C3380CC4-5D6E-409C-BE32-E72D297353CC}">
              <c16:uniqueId val="{00000001-530F-45CC-83AA-11930D4C11A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5.12</c:v>
                </c:pt>
                <c:pt idx="1">
                  <c:v>8.36</c:v>
                </c:pt>
                <c:pt idx="2">
                  <c:v>5.26</c:v>
                </c:pt>
                <c:pt idx="3">
                  <c:v>4.03</c:v>
                </c:pt>
                <c:pt idx="4">
                  <c:v>3.94</c:v>
                </c:pt>
              </c:numCache>
            </c:numRef>
          </c:val>
          <c:extLst>
            <c:ext xmlns:c16="http://schemas.microsoft.com/office/drawing/2014/chart" uri="{C3380CC4-5D6E-409C-BE32-E72D297353CC}">
              <c16:uniqueId val="{00000000-7F15-468A-B640-32CED68F01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8.9700000000000006</c:v>
                </c:pt>
                <c:pt idx="1">
                  <c:v>8.89</c:v>
                </c:pt>
                <c:pt idx="2">
                  <c:v>9.81</c:v>
                </c:pt>
                <c:pt idx="3">
                  <c:v>9.93</c:v>
                </c:pt>
                <c:pt idx="4">
                  <c:v>8.42</c:v>
                </c:pt>
              </c:numCache>
            </c:numRef>
          </c:val>
          <c:extLst>
            <c:ext xmlns:c16="http://schemas.microsoft.com/office/drawing/2014/chart" uri="{C3380CC4-5D6E-409C-BE32-E72D297353CC}">
              <c16:uniqueId val="{00000001-7F15-468A-B640-32CED68F01E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-9.99</c:v>
                </c:pt>
                <c:pt idx="1">
                  <c:v>3.29</c:v>
                </c:pt>
                <c:pt idx="2">
                  <c:v>-2.42</c:v>
                </c:pt>
                <c:pt idx="3">
                  <c:v>-1.29</c:v>
                </c:pt>
                <c:pt idx="4">
                  <c:v>-1.57</c:v>
                </c:pt>
              </c:numCache>
            </c:numRef>
          </c:val>
          <c:smooth val="0"/>
          <c:extLst>
            <c:ext xmlns:c16="http://schemas.microsoft.com/office/drawing/2014/chart" uri="{C3380CC4-5D6E-409C-BE32-E72D297353CC}">
              <c16:uniqueId val="{00000002-7F15-468A-B640-32CED68F01E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0.06</c:v>
                </c:pt>
                <c:pt idx="2">
                  <c:v>#N/A</c:v>
                </c:pt>
                <c:pt idx="3">
                  <c:v>0.02</c:v>
                </c:pt>
                <c:pt idx="4">
                  <c:v>#N/A</c:v>
                </c:pt>
                <c:pt idx="5">
                  <c:v>0.03</c:v>
                </c:pt>
                <c:pt idx="6">
                  <c:v>#N/A</c:v>
                </c:pt>
                <c:pt idx="7">
                  <c:v>0.01</c:v>
                </c:pt>
                <c:pt idx="8">
                  <c:v>#N/A</c:v>
                </c:pt>
                <c:pt idx="9">
                  <c:v>0.01</c:v>
                </c:pt>
              </c:numCache>
            </c:numRef>
          </c:val>
          <c:extLst>
            <c:ext xmlns:c16="http://schemas.microsoft.com/office/drawing/2014/chart" uri="{C3380CC4-5D6E-409C-BE32-E72D297353CC}">
              <c16:uniqueId val="{00000000-5825-4E06-9FC8-52EBCC1010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825-4E06-9FC8-52EBCC101007}"/>
            </c:ext>
          </c:extLst>
        </c:ser>
        <c:ser>
          <c:idx val="2"/>
          <c:order val="2"/>
          <c:tx>
            <c:strRef>
              <c:f>データシート!$A$29</c:f>
              <c:strCache>
                <c:ptCount val="1"/>
                <c:pt idx="0">
                  <c:v>居宅介護予防支援事業特別会計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0.05</c:v>
                </c:pt>
                <c:pt idx="2">
                  <c:v>#N/A</c:v>
                </c:pt>
                <c:pt idx="3">
                  <c:v>7.0000000000000007E-2</c:v>
                </c:pt>
                <c:pt idx="4">
                  <c:v>#N/A</c:v>
                </c:pt>
                <c:pt idx="5">
                  <c:v>0.04</c:v>
                </c:pt>
                <c:pt idx="6">
                  <c:v>#N/A</c:v>
                </c:pt>
                <c:pt idx="7">
                  <c:v>0.02</c:v>
                </c:pt>
                <c:pt idx="8">
                  <c:v>#N/A</c:v>
                </c:pt>
                <c:pt idx="9">
                  <c:v>0.01</c:v>
                </c:pt>
              </c:numCache>
            </c:numRef>
          </c:val>
          <c:extLst>
            <c:ext xmlns:c16="http://schemas.microsoft.com/office/drawing/2014/chart" uri="{C3380CC4-5D6E-409C-BE32-E72D297353CC}">
              <c16:uniqueId val="{00000002-5825-4E06-9FC8-52EBCC10100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0.02</c:v>
                </c:pt>
                <c:pt idx="8">
                  <c:v>#N/A</c:v>
                </c:pt>
                <c:pt idx="9">
                  <c:v>0.02</c:v>
                </c:pt>
              </c:numCache>
            </c:numRef>
          </c:val>
          <c:extLst>
            <c:ext xmlns:c16="http://schemas.microsoft.com/office/drawing/2014/chart" uri="{C3380CC4-5D6E-409C-BE32-E72D297353CC}">
              <c16:uniqueId val="{00000003-5825-4E06-9FC8-52EBCC101007}"/>
            </c:ext>
          </c:extLst>
        </c:ser>
        <c:ser>
          <c:idx val="4"/>
          <c:order val="4"/>
          <c:tx>
            <c:strRef>
              <c:f>データシート!$A$31</c:f>
              <c:strCache>
                <c:ptCount val="1"/>
                <c:pt idx="0">
                  <c:v>勝沼病院事業会計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0.34</c:v>
                </c:pt>
                <c:pt idx="2">
                  <c:v>#N/A</c:v>
                </c:pt>
                <c:pt idx="3">
                  <c:v>0.36</c:v>
                </c:pt>
                <c:pt idx="4">
                  <c:v>#N/A</c:v>
                </c:pt>
                <c:pt idx="5">
                  <c:v>0.42</c:v>
                </c:pt>
                <c:pt idx="6">
                  <c:v>#N/A</c:v>
                </c:pt>
                <c:pt idx="7">
                  <c:v>0.52</c:v>
                </c:pt>
                <c:pt idx="8">
                  <c:v>#N/A</c:v>
                </c:pt>
                <c:pt idx="9">
                  <c:v>0.57999999999999996</c:v>
                </c:pt>
              </c:numCache>
            </c:numRef>
          </c:val>
          <c:extLst>
            <c:ext xmlns:c16="http://schemas.microsoft.com/office/drawing/2014/chart" uri="{C3380CC4-5D6E-409C-BE32-E72D297353CC}">
              <c16:uniqueId val="{00000004-5825-4E06-9FC8-52EBCC101007}"/>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c:v>
                </c:pt>
                <c:pt idx="2">
                  <c:v>#N/A</c:v>
                </c:pt>
                <c:pt idx="3">
                  <c:v>0</c:v>
                </c:pt>
                <c:pt idx="4">
                  <c:v>#N/A</c:v>
                </c:pt>
                <c:pt idx="5">
                  <c:v>0.27</c:v>
                </c:pt>
                <c:pt idx="6">
                  <c:v>#N/A</c:v>
                </c:pt>
                <c:pt idx="7">
                  <c:v>1.05</c:v>
                </c:pt>
                <c:pt idx="8">
                  <c:v>#N/A</c:v>
                </c:pt>
                <c:pt idx="9">
                  <c:v>0.82</c:v>
                </c:pt>
              </c:numCache>
            </c:numRef>
          </c:val>
          <c:extLst>
            <c:ext xmlns:c16="http://schemas.microsoft.com/office/drawing/2014/chart" uri="{C3380CC4-5D6E-409C-BE32-E72D297353CC}">
              <c16:uniqueId val="{00000005-5825-4E06-9FC8-52EBCC10100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0.06</c:v>
                </c:pt>
                <c:pt idx="2">
                  <c:v>#N/A</c:v>
                </c:pt>
                <c:pt idx="3">
                  <c:v>0.28999999999999998</c:v>
                </c:pt>
                <c:pt idx="4">
                  <c:v>#N/A</c:v>
                </c:pt>
                <c:pt idx="5">
                  <c:v>0.45</c:v>
                </c:pt>
                <c:pt idx="6">
                  <c:v>#N/A</c:v>
                </c:pt>
                <c:pt idx="7">
                  <c:v>0.81</c:v>
                </c:pt>
                <c:pt idx="8">
                  <c:v>#N/A</c:v>
                </c:pt>
                <c:pt idx="9">
                  <c:v>1.5</c:v>
                </c:pt>
              </c:numCache>
            </c:numRef>
          </c:val>
          <c:extLst>
            <c:ext xmlns:c16="http://schemas.microsoft.com/office/drawing/2014/chart" uri="{C3380CC4-5D6E-409C-BE32-E72D297353CC}">
              <c16:uniqueId val="{00000006-5825-4E06-9FC8-52EBCC101007}"/>
            </c:ext>
          </c:extLst>
        </c:ser>
        <c:ser>
          <c:idx val="7"/>
          <c:order val="7"/>
          <c:tx>
            <c:strRef>
              <c:f>データシート!$A$34</c:f>
              <c:strCache>
                <c:ptCount val="1"/>
                <c:pt idx="0">
                  <c:v>勝沼ぶどうの丘事業会計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2.6</c:v>
                </c:pt>
                <c:pt idx="2">
                  <c:v>#N/A</c:v>
                </c:pt>
                <c:pt idx="3">
                  <c:v>2.63</c:v>
                </c:pt>
                <c:pt idx="4">
                  <c:v>#N/A</c:v>
                </c:pt>
                <c:pt idx="5">
                  <c:v>2.2200000000000002</c:v>
                </c:pt>
                <c:pt idx="6">
                  <c:v>#N/A</c:v>
                </c:pt>
                <c:pt idx="7">
                  <c:v>2.16</c:v>
                </c:pt>
                <c:pt idx="8">
                  <c:v>#N/A</c:v>
                </c:pt>
                <c:pt idx="9">
                  <c:v>2.0499999999999998</c:v>
                </c:pt>
              </c:numCache>
            </c:numRef>
          </c:val>
          <c:extLst>
            <c:ext xmlns:c16="http://schemas.microsoft.com/office/drawing/2014/chart" uri="{C3380CC4-5D6E-409C-BE32-E72D297353CC}">
              <c16:uniqueId val="{00000007-5825-4E06-9FC8-52EBCC10100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5.12</c:v>
                </c:pt>
                <c:pt idx="2">
                  <c:v>#N/A</c:v>
                </c:pt>
                <c:pt idx="3">
                  <c:v>8.36</c:v>
                </c:pt>
                <c:pt idx="4">
                  <c:v>#N/A</c:v>
                </c:pt>
                <c:pt idx="5">
                  <c:v>5.25</c:v>
                </c:pt>
                <c:pt idx="6">
                  <c:v>#N/A</c:v>
                </c:pt>
                <c:pt idx="7">
                  <c:v>4.03</c:v>
                </c:pt>
                <c:pt idx="8">
                  <c:v>#N/A</c:v>
                </c:pt>
                <c:pt idx="9">
                  <c:v>3.93</c:v>
                </c:pt>
              </c:numCache>
            </c:numRef>
          </c:val>
          <c:extLst>
            <c:ext xmlns:c16="http://schemas.microsoft.com/office/drawing/2014/chart" uri="{C3380CC4-5D6E-409C-BE32-E72D297353CC}">
              <c16:uniqueId val="{00000008-5825-4E06-9FC8-52EBCC10100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10.15</c:v>
                </c:pt>
                <c:pt idx="2">
                  <c:v>#N/A</c:v>
                </c:pt>
                <c:pt idx="3">
                  <c:v>10.32</c:v>
                </c:pt>
                <c:pt idx="4">
                  <c:v>#N/A</c:v>
                </c:pt>
                <c:pt idx="5">
                  <c:v>10.23</c:v>
                </c:pt>
                <c:pt idx="6">
                  <c:v>#N/A</c:v>
                </c:pt>
                <c:pt idx="7">
                  <c:v>9.36</c:v>
                </c:pt>
                <c:pt idx="8">
                  <c:v>#N/A</c:v>
                </c:pt>
                <c:pt idx="9">
                  <c:v>8.82</c:v>
                </c:pt>
              </c:numCache>
            </c:numRef>
          </c:val>
          <c:extLst>
            <c:ext xmlns:c16="http://schemas.microsoft.com/office/drawing/2014/chart" uri="{C3380CC4-5D6E-409C-BE32-E72D297353CC}">
              <c16:uniqueId val="{00000009-5825-4E06-9FC8-52EBCC10100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2090</c:v>
                </c:pt>
                <c:pt idx="5">
                  <c:v>2063</c:v>
                </c:pt>
                <c:pt idx="8">
                  <c:v>1983</c:v>
                </c:pt>
                <c:pt idx="11">
                  <c:v>2092</c:v>
                </c:pt>
                <c:pt idx="14">
                  <c:v>2173</c:v>
                </c:pt>
              </c:numCache>
            </c:numRef>
          </c:val>
          <c:extLst>
            <c:ext xmlns:c16="http://schemas.microsoft.com/office/drawing/2014/chart" uri="{C3380CC4-5D6E-409C-BE32-E72D297353CC}">
              <c16:uniqueId val="{00000000-5625-43D1-8AC0-5713AD9F133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5625-43D1-8AC0-5713AD9F133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123</c:v>
                </c:pt>
                <c:pt idx="3">
                  <c:v>122</c:v>
                </c:pt>
                <c:pt idx="6">
                  <c:v>98</c:v>
                </c:pt>
                <c:pt idx="9">
                  <c:v>97</c:v>
                </c:pt>
                <c:pt idx="12">
                  <c:v>210</c:v>
                </c:pt>
              </c:numCache>
            </c:numRef>
          </c:val>
          <c:extLst>
            <c:ext xmlns:c16="http://schemas.microsoft.com/office/drawing/2014/chart" uri="{C3380CC4-5D6E-409C-BE32-E72D297353CC}">
              <c16:uniqueId val="{00000002-5625-43D1-8AC0-5713AD9F133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93</c:v>
                </c:pt>
                <c:pt idx="3">
                  <c:v>105</c:v>
                </c:pt>
                <c:pt idx="6">
                  <c:v>108</c:v>
                </c:pt>
                <c:pt idx="9">
                  <c:v>130</c:v>
                </c:pt>
                <c:pt idx="12">
                  <c:v>137</c:v>
                </c:pt>
              </c:numCache>
            </c:numRef>
          </c:val>
          <c:extLst>
            <c:ext xmlns:c16="http://schemas.microsoft.com/office/drawing/2014/chart" uri="{C3380CC4-5D6E-409C-BE32-E72D297353CC}">
              <c16:uniqueId val="{00000003-5625-43D1-8AC0-5713AD9F133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700</c:v>
                </c:pt>
                <c:pt idx="3">
                  <c:v>706</c:v>
                </c:pt>
                <c:pt idx="6">
                  <c:v>713</c:v>
                </c:pt>
                <c:pt idx="9">
                  <c:v>845</c:v>
                </c:pt>
                <c:pt idx="12">
                  <c:v>861</c:v>
                </c:pt>
              </c:numCache>
            </c:numRef>
          </c:val>
          <c:extLst>
            <c:ext xmlns:c16="http://schemas.microsoft.com/office/drawing/2014/chart" uri="{C3380CC4-5D6E-409C-BE32-E72D297353CC}">
              <c16:uniqueId val="{00000004-5625-43D1-8AC0-5713AD9F133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25-43D1-8AC0-5713AD9F133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625-43D1-8AC0-5713AD9F133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2252</c:v>
                </c:pt>
                <c:pt idx="3">
                  <c:v>2120</c:v>
                </c:pt>
                <c:pt idx="6">
                  <c:v>2166</c:v>
                </c:pt>
                <c:pt idx="9">
                  <c:v>2191</c:v>
                </c:pt>
                <c:pt idx="12">
                  <c:v>2286</c:v>
                </c:pt>
              </c:numCache>
            </c:numRef>
          </c:val>
          <c:extLst>
            <c:ext xmlns:c16="http://schemas.microsoft.com/office/drawing/2014/chart" uri="{C3380CC4-5D6E-409C-BE32-E72D297353CC}">
              <c16:uniqueId val="{00000007-5625-43D1-8AC0-5713AD9F133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1079</c:v>
                </c:pt>
                <c:pt idx="2">
                  <c:v>#N/A</c:v>
                </c:pt>
                <c:pt idx="3">
                  <c:v>#N/A</c:v>
                </c:pt>
                <c:pt idx="4">
                  <c:v>991</c:v>
                </c:pt>
                <c:pt idx="5">
                  <c:v>#N/A</c:v>
                </c:pt>
                <c:pt idx="6">
                  <c:v>#N/A</c:v>
                </c:pt>
                <c:pt idx="7">
                  <c:v>1102</c:v>
                </c:pt>
                <c:pt idx="8">
                  <c:v>#N/A</c:v>
                </c:pt>
                <c:pt idx="9">
                  <c:v>#N/A</c:v>
                </c:pt>
                <c:pt idx="10">
                  <c:v>1171</c:v>
                </c:pt>
                <c:pt idx="11">
                  <c:v>#N/A</c:v>
                </c:pt>
                <c:pt idx="12">
                  <c:v>#N/A</c:v>
                </c:pt>
                <c:pt idx="13">
                  <c:v>1321</c:v>
                </c:pt>
                <c:pt idx="14">
                  <c:v>#N/A</c:v>
                </c:pt>
              </c:numCache>
            </c:numRef>
          </c:val>
          <c:smooth val="0"/>
          <c:extLst>
            <c:ext xmlns:c16="http://schemas.microsoft.com/office/drawing/2014/chart" uri="{C3380CC4-5D6E-409C-BE32-E72D297353CC}">
              <c16:uniqueId val="{00000008-5625-43D1-8AC0-5713AD9F133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24123</c:v>
                </c:pt>
                <c:pt idx="5">
                  <c:v>24330</c:v>
                </c:pt>
                <c:pt idx="8">
                  <c:v>24389</c:v>
                </c:pt>
                <c:pt idx="11">
                  <c:v>23536</c:v>
                </c:pt>
                <c:pt idx="14">
                  <c:v>22547</c:v>
                </c:pt>
              </c:numCache>
            </c:numRef>
          </c:val>
          <c:extLst>
            <c:ext xmlns:c16="http://schemas.microsoft.com/office/drawing/2014/chart" uri="{C3380CC4-5D6E-409C-BE32-E72D297353CC}">
              <c16:uniqueId val="{00000000-6B33-4674-AC95-69C101F0AA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2209</c:v>
                </c:pt>
                <c:pt idx="5">
                  <c:v>2075</c:v>
                </c:pt>
                <c:pt idx="8">
                  <c:v>1358</c:v>
                </c:pt>
                <c:pt idx="11">
                  <c:v>712</c:v>
                </c:pt>
                <c:pt idx="14">
                  <c:v>100</c:v>
                </c:pt>
              </c:numCache>
            </c:numRef>
          </c:val>
          <c:extLst>
            <c:ext xmlns:c16="http://schemas.microsoft.com/office/drawing/2014/chart" uri="{C3380CC4-5D6E-409C-BE32-E72D297353CC}">
              <c16:uniqueId val="{00000001-6B33-4674-AC95-69C101F0AA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2801</c:v>
                </c:pt>
                <c:pt idx="5">
                  <c:v>3141</c:v>
                </c:pt>
                <c:pt idx="8">
                  <c:v>3320</c:v>
                </c:pt>
                <c:pt idx="11">
                  <c:v>3271</c:v>
                </c:pt>
                <c:pt idx="14">
                  <c:v>3115</c:v>
                </c:pt>
              </c:numCache>
            </c:numRef>
          </c:val>
          <c:extLst>
            <c:ext xmlns:c16="http://schemas.microsoft.com/office/drawing/2014/chart" uri="{C3380CC4-5D6E-409C-BE32-E72D297353CC}">
              <c16:uniqueId val="{00000002-6B33-4674-AC95-69C101F0AA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B33-4674-AC95-69C101F0AA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B33-4674-AC95-69C101F0AA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33-4674-AC95-69C101F0AA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3079</c:v>
                </c:pt>
                <c:pt idx="3">
                  <c:v>3125</c:v>
                </c:pt>
                <c:pt idx="6">
                  <c:v>3031</c:v>
                </c:pt>
                <c:pt idx="9">
                  <c:v>2888</c:v>
                </c:pt>
                <c:pt idx="12">
                  <c:v>2840</c:v>
                </c:pt>
              </c:numCache>
            </c:numRef>
          </c:val>
          <c:extLst>
            <c:ext xmlns:c16="http://schemas.microsoft.com/office/drawing/2014/chart" uri="{C3380CC4-5D6E-409C-BE32-E72D297353CC}">
              <c16:uniqueId val="{00000006-6B33-4674-AC95-69C101F0AA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1110</c:v>
                </c:pt>
                <c:pt idx="3">
                  <c:v>1657</c:v>
                </c:pt>
                <c:pt idx="6">
                  <c:v>2230</c:v>
                </c:pt>
                <c:pt idx="9">
                  <c:v>2124</c:v>
                </c:pt>
                <c:pt idx="12">
                  <c:v>2019</c:v>
                </c:pt>
              </c:numCache>
            </c:numRef>
          </c:val>
          <c:extLst>
            <c:ext xmlns:c16="http://schemas.microsoft.com/office/drawing/2014/chart" uri="{C3380CC4-5D6E-409C-BE32-E72D297353CC}">
              <c16:uniqueId val="{00000007-6B33-4674-AC95-69C101F0AA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10334</c:v>
                </c:pt>
                <c:pt idx="3">
                  <c:v>10021</c:v>
                </c:pt>
                <c:pt idx="6">
                  <c:v>9630</c:v>
                </c:pt>
                <c:pt idx="9">
                  <c:v>9477</c:v>
                </c:pt>
                <c:pt idx="12">
                  <c:v>9210</c:v>
                </c:pt>
              </c:numCache>
            </c:numRef>
          </c:val>
          <c:extLst>
            <c:ext xmlns:c16="http://schemas.microsoft.com/office/drawing/2014/chart" uri="{C3380CC4-5D6E-409C-BE32-E72D297353CC}">
              <c16:uniqueId val="{00000008-6B33-4674-AC95-69C101F0AA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964</c:v>
                </c:pt>
                <c:pt idx="3">
                  <c:v>851</c:v>
                </c:pt>
                <c:pt idx="6">
                  <c:v>761</c:v>
                </c:pt>
                <c:pt idx="9">
                  <c:v>671</c:v>
                </c:pt>
                <c:pt idx="12">
                  <c:v>463</c:v>
                </c:pt>
              </c:numCache>
            </c:numRef>
          </c:val>
          <c:extLst>
            <c:ext xmlns:c16="http://schemas.microsoft.com/office/drawing/2014/chart" uri="{C3380CC4-5D6E-409C-BE32-E72D297353CC}">
              <c16:uniqueId val="{00000009-6B33-4674-AC95-69C101F0AA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24625</c:v>
                </c:pt>
                <c:pt idx="3">
                  <c:v>24738</c:v>
                </c:pt>
                <c:pt idx="6">
                  <c:v>24498</c:v>
                </c:pt>
                <c:pt idx="9">
                  <c:v>24000</c:v>
                </c:pt>
                <c:pt idx="12">
                  <c:v>23252</c:v>
                </c:pt>
              </c:numCache>
            </c:numRef>
          </c:val>
          <c:extLst>
            <c:ext xmlns:c16="http://schemas.microsoft.com/office/drawing/2014/chart" uri="{C3380CC4-5D6E-409C-BE32-E72D297353CC}">
              <c16:uniqueId val="{0000000A-6B33-4674-AC95-69C101F0AAA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10979</c:v>
                </c:pt>
                <c:pt idx="2">
                  <c:v>#N/A</c:v>
                </c:pt>
                <c:pt idx="3">
                  <c:v>#N/A</c:v>
                </c:pt>
                <c:pt idx="4">
                  <c:v>10845</c:v>
                </c:pt>
                <c:pt idx="5">
                  <c:v>#N/A</c:v>
                </c:pt>
                <c:pt idx="6">
                  <c:v>#N/A</c:v>
                </c:pt>
                <c:pt idx="7">
                  <c:v>11081</c:v>
                </c:pt>
                <c:pt idx="8">
                  <c:v>#N/A</c:v>
                </c:pt>
                <c:pt idx="9">
                  <c:v>#N/A</c:v>
                </c:pt>
                <c:pt idx="10">
                  <c:v>11641</c:v>
                </c:pt>
                <c:pt idx="11">
                  <c:v>#N/A</c:v>
                </c:pt>
                <c:pt idx="12">
                  <c:v>#N/A</c:v>
                </c:pt>
                <c:pt idx="13">
                  <c:v>12023</c:v>
                </c:pt>
                <c:pt idx="14">
                  <c:v>#N/A</c:v>
                </c:pt>
              </c:numCache>
            </c:numRef>
          </c:val>
          <c:smooth val="0"/>
          <c:extLst>
            <c:ext xmlns:c16="http://schemas.microsoft.com/office/drawing/2014/chart" uri="{C3380CC4-5D6E-409C-BE32-E72D297353CC}">
              <c16:uniqueId val="{0000000B-6B33-4674-AC95-69C101F0AAA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998</c:v>
                </c:pt>
                <c:pt idx="1">
                  <c:v>998</c:v>
                </c:pt>
                <c:pt idx="2">
                  <c:v>848</c:v>
                </c:pt>
              </c:numCache>
            </c:numRef>
          </c:val>
          <c:extLst>
            <c:ext xmlns:c16="http://schemas.microsoft.com/office/drawing/2014/chart" uri="{C3380CC4-5D6E-409C-BE32-E72D297353CC}">
              <c16:uniqueId val="{00000000-1AFD-402F-A202-3040B8DD23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151</c:v>
                </c:pt>
                <c:pt idx="1">
                  <c:v>151</c:v>
                </c:pt>
                <c:pt idx="2">
                  <c:v>151</c:v>
                </c:pt>
              </c:numCache>
            </c:numRef>
          </c:val>
          <c:extLst>
            <c:ext xmlns:c16="http://schemas.microsoft.com/office/drawing/2014/chart" uri="{C3380CC4-5D6E-409C-BE32-E72D297353CC}">
              <c16:uniqueId val="{00000001-1AFD-402F-A202-3040B8DD23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2602</c:v>
                </c:pt>
                <c:pt idx="1">
                  <c:v>2558</c:v>
                </c:pt>
                <c:pt idx="2">
                  <c:v>2517</c:v>
                </c:pt>
              </c:numCache>
            </c:numRef>
          </c:val>
          <c:extLst>
            <c:ext xmlns:c16="http://schemas.microsoft.com/office/drawing/2014/chart" uri="{C3380CC4-5D6E-409C-BE32-E72D297353CC}">
              <c16:uniqueId val="{00000002-1AFD-402F-A202-3040B8DD23F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{1F7596FB-F828-4110-B9F2-461E471CA02E}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5A9-4FB2-BBBC-4610E8A9EC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{C1C13C64-1A0B-48E9-9033-DAB60905804F}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A9-4FB2-BBBC-4610E8A9EC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{1014E232-1B40-4D36-8FF0-0E0DD7962108}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A9-4FB2-BBBC-4610E8A9EC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{532FB4D8-FE51-45C6-AFFF-271B55FC1CC4}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A9-4FB2-BBBC-4610E8A9EC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{F9B04B02-6875-4286-B69A-CAA44A9E048E}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A9-4FB2-BBBC-4610E8A9EC3A}"/>
                </c:ext>
              </c:extLst>
            </c:dLbl>
            <c:dLbl>
              <c:idx val="8"/>
              <c:layout>
                <c:manualLayout>
                  <c:x val="-4.1712983685828056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{497A292E-FDA6-4AE5-A1AC-9C9428344ABA}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5A9-4FB2-BBBC-4610E8A9EC3A}"/>
                </c:ext>
              </c:extLst>
            </c:dLbl>
            <c:dLbl>
              <c:idx val="16"/>
              <c:layout>
                <c:manualLayout>
                  <c:x val="-2.2577417253316551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{6624BA65-5E53-453F-9137-1B76F7505429}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5A9-4FB2-BBBC-4610E8A9EC3A}"/>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{CCBFE665-30BF-4568-8188-BD74879DF6C4}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5A9-4FB2-BBBC-4610E8A9EC3A}"/>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{27865C83-216B-4C57-8683-54D05AAECEB9}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5A9-4FB2-BBBC-4610E8A9EC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74.900000000000006</c:v>
                </c:pt>
                <c:pt idx="16">
                  <c:v>75.099999999999994</c:v>
                </c:pt>
                <c:pt idx="24">
                  <c:v>75.599999999999994</c:v>
                </c:pt>
                <c:pt idx="32">
                  <c:v>76.400000000000006</c:v>
                </c:pt>
              </c:numCache>
            </c:numRef>
          </c:xVal>
          <c:yVal>
            <c:numRef>
              <c:f>公会計指標分析・財政指標組合せ分析表!$BP$51:$DC$51</c:f>
              <c:numCache>
                <c:formatCode>#,##0.0;"▲ "#,##0.0</c:formatCode>
                <c:ptCount val="40"/>
                <c:pt idx="8">
                  <c:v>129</c:v>
                </c:pt>
                <c:pt idx="16">
                  <c:v>134.69999999999999</c:v>
                </c:pt>
                <c:pt idx="24">
                  <c:v>145.69999999999999</c:v>
                </c:pt>
                <c:pt idx="32">
                  <c:v>151.5</c:v>
                </c:pt>
              </c:numCache>
            </c:numRef>
          </c:yVal>
          <c:smooth val="0"/>
          <c:extLst>
            <c:ext xmlns:c16="http://schemas.microsoft.com/office/drawing/2014/chart" uri="{C3380CC4-5D6E-409C-BE32-E72D297353CC}">
              <c16:uniqueId val="{00000009-E5A9-4FB2-BBBC-4610E8A9EC3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{ED8CC909-D811-40BA-B8FE-815718B62D29}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5A9-4FB2-BBBC-4610E8A9EC3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{1482D2C6-A9FD-4DDB-A950-264D6D785B80}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A9-4FB2-BBBC-4610E8A9EC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{D01B25C1-6052-4CB2-B918-B68AA7C051A1}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A9-4FB2-BBBC-4610E8A9EC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{CA97D3B5-32F7-4EEE-B7D6-20E5440929E1}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A9-4FB2-BBBC-4610E8A9EC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{53188B91-B34C-41AE-B0BA-DCE6F2E1A96D}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A9-4FB2-BBBC-4610E8A9EC3A}"/>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{3268FAF6-094C-48B6-A85B-4DC7F373C7FC}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5A9-4FB2-BBBC-4610E8A9EC3A}"/>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{BF70D05D-546B-44D5-A101-B8A8D28D7A1F}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5A9-4FB2-BBBC-4610E8A9EC3A}"/>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{2BDAD8A4-3E1F-485E-8767-1304713CBF5D}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5A9-4FB2-BBBC-4610E8A9EC3A}"/>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{186B7326-F372-4196-80EA-75D06B6B6748}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5A9-4FB2-BBBC-4610E8A9EC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58.3</c:v>
                </c:pt>
                <c:pt idx="24">
                  <c:v>59.6</c:v>
                </c:pt>
                <c:pt idx="32">
                  <c:v>60.5</c:v>
                </c:pt>
              </c:numCache>
            </c:numRef>
          </c:xVal>
          <c:yVal>
            <c:numRef>
              <c:f>公会計指標分析・財政指標組合せ分析表!$BP$55:$DC$55</c:f>
              <c:numCache>
                <c:formatCode>#,##0.0;"▲ "#,##0.0</c:formatCode>
                <c:ptCount val="40"/>
                <c:pt idx="8">
                  <c:v>32.799999999999997</c:v>
                </c:pt>
                <c:pt idx="16">
                  <c:v>54.6</c:v>
                </c:pt>
                <c:pt idx="24">
                  <c:v>53.2</c:v>
                </c:pt>
                <c:pt idx="32">
                  <c:v>47.9</c:v>
                </c:pt>
              </c:numCache>
            </c:numRef>
          </c:yVal>
          <c:smooth val="0"/>
          <c:extLst>
            <c:ext xmlns:c16="http://schemas.microsoft.com/office/drawing/2014/chart" uri="{C3380CC4-5D6E-409C-BE32-E72D297353CC}">
              <c16:uniqueId val="{00000013-E5A9-4FB2-BBBC-4610E8A9EC3A}"/>
            </c:ext>
          </c:extLst>
        </c:ser>
        <c:dLbls>
          <c:showLegendKey val="0"/>
          <c:showVal val="1"/>
          <c:showCatName val="0"/>
          <c:showSerName val="0"/>
          <c:showPercent val="0"/>
          <c:showBubbleSize val="0"/>
        </c:dLbls>
        <c:axId val="46179840"/>
        <c:axId val="46181760"/>
      </c:scatterChart>
      <c:valAx>
        <c:axId val="46179840"/>
        <c:scaling>
          <c:orientation val="minMax"/>
          <c:max val="78"/>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{65EB8AC2-BC58-47E2-91B3-CB45148D27C8}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147-4B56-B7D5-56F65DC1DC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{845F7D8B-630A-435E-8ECC-F1440616CC24}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47-4B56-B7D5-56F65DC1DC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{D09D8321-0EDE-4276-BBC3-2564711096CC}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47-4B56-B7D5-56F65DC1DC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{F45C176D-8FB1-4C6C-B0D6-046F9590F06F}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47-4B56-B7D5-56F65DC1DC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{609EF34F-09A8-4E06-A19A-8E6F880D4BBA}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47-4B56-B7D5-56F65DC1DCB5}"/>
                </c:ext>
              </c:extLst>
            </c:dLbl>
            <c:dLbl>
              <c:idx val="8"/>
              <c:layout>
                <c:manualLayout>
                  <c:x val="-2.5070587397421538E-2"/>
                  <c:y val="-5.6557712237834325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{F8A73199-E84D-4410-8B51-807F588DA60A}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147-4B56-B7D5-56F65DC1DCB5}"/>
                </c:ext>
              </c:extLst>
            </c:dLbl>
            <c:dLbl>
              <c:idx val="16"/>
              <c:layout>
                <c:manualLayout>
                  <c:x val="-3.8325395840799928E-2"/>
                  <c:y val="-6.827523945018414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{8AEC3C2A-DF61-42D1-867D-B4E372738EA8}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147-4B56-B7D5-56F65DC1DCB5}"/>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{60FDFE96-5EB5-460F-AA9B-E8ACBCCD5328}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147-4B56-B7D5-56F65DC1DCB5}"/>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{D810F7E3-9A28-4D32-954B-F26DE7DC58F9}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147-4B56-B7D5-56F65DC1DC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13.5</c:v>
                </c:pt>
                <c:pt idx="8">
                  <c:v>12.8</c:v>
                </c:pt>
                <c:pt idx="16">
                  <c:v>12.7</c:v>
                </c:pt>
                <c:pt idx="24">
                  <c:v>13.2</c:v>
                </c:pt>
                <c:pt idx="32">
                  <c:v>14.8</c:v>
                </c:pt>
              </c:numCache>
            </c:numRef>
          </c:xVal>
          <c:yVal>
            <c:numRef>
              <c:f>公会計指標分析・財政指標組合せ分析表!$BP$73:$DC$73</c:f>
              <c:numCache>
                <c:formatCode>#,##0.0;"▲ "#,##0.0</c:formatCode>
                <c:ptCount val="40"/>
                <c:pt idx="0">
                  <c:v>132.4</c:v>
                </c:pt>
                <c:pt idx="8">
                  <c:v>129</c:v>
                </c:pt>
                <c:pt idx="16">
                  <c:v>134.69999999999999</c:v>
                </c:pt>
                <c:pt idx="24">
                  <c:v>145.69999999999999</c:v>
                </c:pt>
                <c:pt idx="32">
                  <c:v>151.5</c:v>
                </c:pt>
              </c:numCache>
            </c:numRef>
          </c:yVal>
          <c:smooth val="0"/>
          <c:extLst>
            <c:ext xmlns:c16="http://schemas.microsoft.com/office/drawing/2014/chart" uri="{C3380CC4-5D6E-409C-BE32-E72D297353CC}">
              <c16:uniqueId val="{00000009-D147-4B56-B7D5-56F65DC1DC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{A45D0C5E-2E69-4EEF-9DC1-9CC8F8DCFA1A}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147-4B56-B7D5-56F65DC1DCB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{85A7A673-995B-4764-954C-99A2325FB517}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47-4B56-B7D5-56F65DC1DC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{8E4C80C1-E6E1-464D-89EC-445F4E9E4B0E}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47-4B56-B7D5-56F65DC1DC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{8C829B20-01EA-4C2B-9921-187F67915C7A}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47-4B56-B7D5-56F65DC1DC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{3464E030-C65B-4502-9AF6-E504912A1621}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47-4B56-B7D5-56F65DC1DCB5}"/>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{07B3E26D-DD19-4C72-98BC-887E309E0EE2}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147-4B56-B7D5-56F65DC1DCB5}"/>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{15082439-2D6B-46E7-9FBB-7E47301FAFBB}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147-4B56-B7D5-56F65DC1DCB5}"/>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{DB4FF86F-8F0D-4C64-83F8-BA6118E6D18C}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147-4B56-B7D5-56F65DC1DCB5}"/>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{F21A43C5-7991-4B08-AB05-560D92815107}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147-4B56-B7D5-56F65DC1DC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10</c:v>
                </c:pt>
                <c:pt idx="24">
                  <c:v>9.8000000000000007</c:v>
                </c:pt>
                <c:pt idx="32">
                  <c:v>9.6</c:v>
                </c:pt>
              </c:numCache>
            </c:numRef>
          </c:xVal>
          <c:yVal>
            <c:numRef>
              <c:f>公会計指標分析・財政指標組合せ分析表!$BP$77:$DC$77</c:f>
              <c:numCache>
                <c:formatCode>#,##0.0;"▲ "#,##0.0</c:formatCode>
                <c:ptCount val="40"/>
                <c:pt idx="0">
                  <c:v>48.6</c:v>
                </c:pt>
                <c:pt idx="8">
                  <c:v>32.799999999999997</c:v>
                </c:pt>
                <c:pt idx="16">
                  <c:v>54.6</c:v>
                </c:pt>
                <c:pt idx="24">
                  <c:v>53.2</c:v>
                </c:pt>
                <c:pt idx="32">
                  <c:v>47.9</c:v>
                </c:pt>
              </c:numCache>
            </c:numRef>
          </c:yVal>
          <c:smooth val="0"/>
          <c:extLst>
            <c:ext xmlns:c16="http://schemas.microsoft.com/office/drawing/2014/chart" uri="{C3380CC4-5D6E-409C-BE32-E72D297353CC}">
              <c16:uniqueId val="{00000013-D147-4B56-B7D5-56F65DC1DCB5}"/>
            </c:ext>
          </c:extLst>
        </c:ser>
        <c:dLbls>
          <c:showLegendKey val="0"/>
          <c:showVal val="1"/>
          <c:showCatName val="0"/>
          <c:showSerName val="0"/>
          <c:showPercent val="0"/>
          <c:showBubbleSize val="0"/>
        </c:dLbls>
        <c:axId val="84219776"/>
        <c:axId val="84234240"/>
      </c:scatterChart>
      <c:valAx>
        <c:axId val="84219776"/>
        <c:scaling>
          <c:orientation val="minMax"/>
          <c:max val="15.299999999999999"/>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8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実質公債比率の分子構造で最も高い割合を占めている元利償還金については、合併特例債の償還が本格的になってきたことに伴うの元金償還金の増により、前年度から</a:t>
          </a:r>
          <a:r>
            <a:rPr kumimoji="1" lang="en-US" altLang="ja-JP" sz="1200">
              <a:latin typeface="ＭＳ ゴシック" pitchFamily="49" charset="-128"/>
              <a:ea typeface="ＭＳ ゴシック" pitchFamily="49" charset="-128"/>
            </a:rPr>
            <a:t>95</a:t>
          </a:r>
          <a:r>
            <a:rPr kumimoji="1" lang="ja-JP" altLang="en-US" sz="1200">
              <a:latin typeface="ＭＳ ゴシック" pitchFamily="49" charset="-128"/>
              <a:ea typeface="ＭＳ ゴシック" pitchFamily="49" charset="-128"/>
            </a:rPr>
            <a:t>百万円増加した。また、下水道事業の資本費平準化債の算定方法変更などの影響により準元利償還金が増となったことや常備消防施設及び装備品、甲府・峡東クリーンセンター建設に伴う一部事務組合に対する地方債分の負担金の増、土地開発公社分の債務負担行為に基づく支出の増もあり、実質公債比率の分子については、前年度と比較し</a:t>
          </a:r>
          <a:r>
            <a:rPr kumimoji="1" lang="en-US" altLang="ja-JP" sz="1200">
              <a:latin typeface="ＭＳ ゴシック" pitchFamily="49" charset="-128"/>
              <a:ea typeface="ＭＳ ゴシック" pitchFamily="49" charset="-128"/>
            </a:rPr>
            <a:t>150</a:t>
          </a:r>
          <a:r>
            <a:rPr kumimoji="1" lang="ja-JP" altLang="en-US" sz="1200">
              <a:latin typeface="ＭＳ ゴシック" pitchFamily="49" charset="-128"/>
              <a:ea typeface="ＭＳ ゴシック" pitchFamily="49" charset="-128"/>
            </a:rPr>
            <a:t>百万円増加した。今後、現時点では、令和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公債費の償還ピークを迎え、それまでの間、公債費が高止まりすると見込まれていることから、償還のピークを考慮する中で、建設事業の実施にあたっては、緊急性、必要性を充分に検討した事業実施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将来負担比率の分子に算入される将来負担額は、一般会計等における地方債残高において塩山体育館改修など大型普通建設事業を実施したものの元金償還額が借入額を上回り、地方債現在高が</a:t>
          </a:r>
          <a:r>
            <a:rPr kumimoji="1" lang="en-US" altLang="ja-JP" sz="1050">
              <a:latin typeface="ＭＳ ゴシック" pitchFamily="49" charset="-128"/>
              <a:ea typeface="ＭＳ ゴシック" pitchFamily="49" charset="-128"/>
            </a:rPr>
            <a:t>748</a:t>
          </a:r>
          <a:r>
            <a:rPr kumimoji="1" lang="ja-JP" altLang="en-US" sz="1050">
              <a:latin typeface="ＭＳ ゴシック" pitchFamily="49" charset="-128"/>
              <a:ea typeface="ＭＳ ゴシック" pitchFamily="49" charset="-128"/>
            </a:rPr>
            <a:t>百万円と大幅な減少となった。加えて、常備消防を担う東山梨行政事務組合の地方債残高の減などの影響による組合等負担等見込額の</a:t>
          </a:r>
          <a:r>
            <a:rPr kumimoji="1" lang="en-US" altLang="ja-JP" sz="1050">
              <a:latin typeface="ＭＳ ゴシック" pitchFamily="49" charset="-128"/>
              <a:ea typeface="ＭＳ ゴシック" pitchFamily="49" charset="-128"/>
            </a:rPr>
            <a:t>105</a:t>
          </a:r>
          <a:r>
            <a:rPr kumimoji="1" lang="ja-JP" altLang="en-US" sz="1050">
              <a:latin typeface="ＭＳ ゴシック" pitchFamily="49" charset="-128"/>
              <a:ea typeface="ＭＳ ゴシック" pitchFamily="49" charset="-128"/>
            </a:rPr>
            <a:t>百万円の減、土地開発公社などへの債務負担行為に基づく支出予定額の</a:t>
          </a:r>
          <a:r>
            <a:rPr kumimoji="1" lang="en-US" altLang="ja-JP" sz="1050">
              <a:latin typeface="ＭＳ ゴシック" pitchFamily="49" charset="-128"/>
              <a:ea typeface="ＭＳ ゴシック" pitchFamily="49" charset="-128"/>
            </a:rPr>
            <a:t>208</a:t>
          </a:r>
          <a:r>
            <a:rPr kumimoji="1" lang="ja-JP" altLang="en-US" sz="1050">
              <a:latin typeface="ＭＳ ゴシック" pitchFamily="49" charset="-128"/>
              <a:ea typeface="ＭＳ ゴシック" pitchFamily="49" charset="-128"/>
            </a:rPr>
            <a:t>百万円の減、下水道事業の地方債残高減の影響で公営企業債等繰入見込額の</a:t>
          </a:r>
          <a:r>
            <a:rPr kumimoji="1" lang="en-US" altLang="ja-JP" sz="1050">
              <a:latin typeface="ＭＳ ゴシック" pitchFamily="49" charset="-128"/>
              <a:ea typeface="ＭＳ ゴシック" pitchFamily="49" charset="-128"/>
            </a:rPr>
            <a:t>267</a:t>
          </a:r>
          <a:r>
            <a:rPr kumimoji="1" lang="ja-JP" altLang="en-US" sz="1050">
              <a:latin typeface="ＭＳ ゴシック" pitchFamily="49" charset="-128"/>
              <a:ea typeface="ＭＳ ゴシック" pitchFamily="49" charset="-128"/>
            </a:rPr>
            <a:t>百万円の減、退職手当組合積立不足額が減少したことによる退職手当負担見込額</a:t>
          </a:r>
          <a:r>
            <a:rPr kumimoji="1" lang="en-US" altLang="ja-JP" sz="1050">
              <a:latin typeface="ＭＳ ゴシック" pitchFamily="49" charset="-128"/>
              <a:ea typeface="ＭＳ ゴシック" pitchFamily="49" charset="-128"/>
            </a:rPr>
            <a:t>48</a:t>
          </a:r>
          <a:r>
            <a:rPr kumimoji="1" lang="ja-JP" altLang="en-US" sz="1050">
              <a:latin typeface="ＭＳ ゴシック" pitchFamily="49" charset="-128"/>
              <a:ea typeface="ＭＳ ゴシック" pitchFamily="49" charset="-128"/>
            </a:rPr>
            <a:t>百万円の減とすべての項目について減となったが、算定で除かれる充当可能財源等において、合併特例債の償還が本格的になってきたことから、後年度の交付税措置として算入される基準財政需要額算入見込額は</a:t>
          </a:r>
          <a:r>
            <a:rPr kumimoji="1" lang="en-US" altLang="ja-JP" sz="1050">
              <a:latin typeface="ＭＳ ゴシック" pitchFamily="49" charset="-128"/>
              <a:ea typeface="ＭＳ ゴシック" pitchFamily="49" charset="-128"/>
            </a:rPr>
            <a:t>989</a:t>
          </a:r>
          <a:r>
            <a:rPr kumimoji="1" lang="ja-JP" altLang="en-US" sz="1050">
              <a:latin typeface="ＭＳ ゴシック" pitchFamily="49" charset="-128"/>
              <a:ea typeface="ＭＳ ゴシック" pitchFamily="49" charset="-128"/>
            </a:rPr>
            <a:t>百万円の減、充当可能基金も、財政調整基金を取崩したこと及び公共施設整備基金の予算積立ができなかったことなどで</a:t>
          </a:r>
          <a:r>
            <a:rPr kumimoji="1" lang="en-US" altLang="ja-JP" sz="1050">
              <a:latin typeface="ＭＳ ゴシック" pitchFamily="49" charset="-128"/>
              <a:ea typeface="ＭＳ ゴシック" pitchFamily="49" charset="-128"/>
            </a:rPr>
            <a:t>156</a:t>
          </a:r>
          <a:r>
            <a:rPr kumimoji="1" lang="ja-JP" altLang="en-US" sz="1050">
              <a:latin typeface="ＭＳ ゴシック" pitchFamily="49" charset="-128"/>
              <a:ea typeface="ＭＳ ゴシック" pitchFamily="49" charset="-128"/>
            </a:rPr>
            <a:t>百万円減、充当可能特定歳入も、都市計画税の課税休止が大きく影響し</a:t>
          </a:r>
          <a:r>
            <a:rPr kumimoji="1" lang="en-US" altLang="ja-JP" sz="1050">
              <a:latin typeface="ＭＳ ゴシック" pitchFamily="49" charset="-128"/>
              <a:ea typeface="ＭＳ ゴシック" pitchFamily="49" charset="-128"/>
            </a:rPr>
            <a:t>612</a:t>
          </a:r>
          <a:r>
            <a:rPr kumimoji="1" lang="ja-JP" altLang="en-US" sz="1050">
              <a:latin typeface="ＭＳ ゴシック" pitchFamily="49" charset="-128"/>
              <a:ea typeface="ＭＳ ゴシック" pitchFamily="49" charset="-128"/>
            </a:rPr>
            <a:t>百万円と大幅な減と充当可能財源等もすべての項目で減となり、その減少幅が大きかったことから将来負担比率の分子は、前年度から</a:t>
          </a:r>
          <a:r>
            <a:rPr kumimoji="1" lang="en-US" altLang="ja-JP" sz="1050">
              <a:latin typeface="ＭＳ ゴシック" pitchFamily="49" charset="-128"/>
              <a:ea typeface="ＭＳ ゴシック" pitchFamily="49" charset="-128"/>
            </a:rPr>
            <a:t>382</a:t>
          </a:r>
          <a:r>
            <a:rPr kumimoji="1" lang="ja-JP" altLang="en-US" sz="1050">
              <a:latin typeface="ＭＳ ゴシック" pitchFamily="49" charset="-128"/>
              <a:ea typeface="ＭＳ ゴシック" pitchFamily="49" charset="-128"/>
            </a:rPr>
            <a:t>百万円増加した。今後は、分子から控除される充当可能特定歳入に算定される都市計画税の賦課が令和元年度までの間、休止する決定がされており、数値の増加が予想される。</a:t>
          </a:r>
        </a:p>
        <a:p>
          <a:endParaRPr kumimoji="1" lang="ja-JP" altLang="en-US" sz="105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山梨県甲州市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減債基金、公共施設整備基金、中山間農村地域活性化基金は、利子のみの積立に留まった。社会福祉基金は、果実運用型基金として運用していることから、残高は変動していない。新たに在宅介護支援基金を創設したことによる増要因はあるものの、財政調整基金を翌年度留保財源確保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る減、合併振興基金において、後年度の新市まちづくり計画に掲げる主要施策実施に伴う積立があったものの繰入額が上回ったため減、ふるさと支援基金においても積立額を繰入額が上回ったことによ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減が影響し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、全体で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満たない状況であるため、災害等に備え、まずは、財政調整基金の一定額の確保に取組み、同時に、施設老朽化も進んでいることから、公共施設等総合管理計画に目標に沿った個別施設計画の財源の裏付けとなるよう、公共施設整備基金への積立も併せて行っ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減債基金は、今後、現時点で、令和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年度に公債費の償還ピークを迎え、それまでの間、公債費が高止まりすると見込まれていることから、償還のピーク時に減債基金の活用も検討していく。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合併振興基金については、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まで計画的に積立を行い、新市まちづくり計画に掲げた主要施策の着実な実施に努め、ふるさと支援基金については、ふるさと納税寄附金が原資であるため、流動的な部分は大きいが、新たな歳入の確保として、国が示す方針に即すなかで積極的な推進を図っ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合併振興基金：甲州市における市民の連帯の強化又は地域振興のための事業</a:t>
          </a:r>
        </a:p>
        <a:p>
          <a:endPar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ふるさと支援基金：甲州市ふるさと寄附条例に掲げる事業（①豊かな自然の保護と美しい景観形成のための事業、②地域資源を活用した果樹園交流推進のための事業、③地域の将来を担う子どもたちの健全育成のための事業、④誰もが安心して健康に暮らすことのできるまちづくりのための事業、⑤上記の他、市長が目的のために必要と認める事業）</a:t>
          </a:r>
        </a:p>
        <a:p>
          <a:endPar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公共施設整備基金：公共施設の整備に必要な費用</a:t>
          </a:r>
        </a:p>
        <a:p>
          <a:endPar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合併振興基金：合併特例債等を原資に</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百万円の積み立てを行ったが、自主防災組織資器材等整備事業など基金の目的に即した各種ソフト事業充当のため</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百万円を繰入たことで、残高は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百万円の微減となった。</a:t>
          </a:r>
        </a:p>
        <a:p>
          <a:endPar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ふるさと支援基金：積立の原資となるふるさと納税寄附金は、創意工夫により推進を図り、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百万円増となったが、現年度運用を行った結果、返礼品及び事務費分を除いた当該基金への積立は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358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百万円となった。一方、こども医療費助成事業などの寄附目的に即した各種事業充当のための繰入は、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491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百万円となった。残高は、積立額の減と繰入額の増により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公共施設整備基金：利子のみの積立に留まったため、前年度より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413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百万円となった。円単位では、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516,352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円の増となっている。</a:t>
          </a:r>
        </a:p>
        <a:p>
          <a:endPar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合併振興基金：</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年度まで計画的に積立を行い、新市まちづくり計画に掲げた主要施策の着実な実施に努める。</a:t>
          </a:r>
        </a:p>
        <a:p>
          <a:endPar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ふるさと支援基金：ふるさと納税寄附金が原資であるため、流動的な部分は大きいが、新たな歳入の確保として、国が示す方針に即すなかで積極的な推進を図っていく。</a:t>
          </a:r>
        </a:p>
        <a:p>
          <a:endPar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年度までは、歳入歳出の状況により、土地開発公社への償還金の充当財源としての対応を考えており、その後は、公共施設等の更新に向け計画的に積立し、施設更新が市財政を圧迫しないように努める。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百万円と、翌年度の留保財源確保のために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百万円を取崩したことにより大幅な減となっている。円単位では、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149,989,780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年度に雪害対応のため、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百万円と大幅に取崩しをし、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百万円を取崩した影響で、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末残高において標準財政規模の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％に満たしていない状況であることから、災害等に備え、当該取崩分を積戻し、標準財政規模の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％程度を確保できるよう努めていく。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減債基金は、利子のみの積立であり、百万円単位での表記であるため、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年度から増減はなく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百万円で推移している。円単位では、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43,705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円増加している。なお、公債費は、合併特例債の償還が本格的になってきたことから増加しているものの、減債基金の繰入をせずに財政運営することができている。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本市では、市場公募型地方債を発行しておらず、満期一括償還の地方債が無いため、年度ごとの計画的な積立の必要はないと考えている。今後、現時点では、令和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年度に公債費の償還ピークを迎え、それまでの間、公債費が高止まりすると見込まれていることから、償還のピーク時に減債基金の活用も検討していく必要がある。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31,784
31,574
264.11
17,275,291
16,807,391
397,050
10,078,707
23,251,768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151.5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昨年度同様に、</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大きく上回り、特にインフラ資産において非常に高い値となっている。市の面積が広く道路や橋りょうなど古くから存在しているインフラ資産を多く有していること、維持改修は実施しているものの、小規模改修が多いことなどが主な要因として挙げられる。また、資産においても、合併市町村であることから、資産自体が多く、</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総合体育館</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など大規模修繕を実施している施設もあるが、多くの施設で既存施設の小規模修繕を実施することで維持管理を行っていることが比率の高い要因として考えられる。今後は、平成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年に作成した公共施設等総合管理計画、平成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年度に作成した再配置計画に基づき、個別施設計画を策定し、計画的な施設の更新を実施していく必要がある。</a:t>
          </a:r>
          <a:endPar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91863</xdr:rowOff>
    </xdr:from>
    <xdr:to>
      <xdr:col>11</xdr:col>
      <xdr:colOff>187325</xdr:colOff>
      <xdr:row>31</xdr:row>
      <xdr:rowOff>22013</xdr:rowOff>
    </xdr:to>
    <xdr:sp macro="" textlink="">
      <xdr:nvSpPr>
        <xdr:cNvPr id="73" name="フローチャート: 判断 72"/>
        <xdr:cNvSpPr/>
      </xdr:nvSpPr>
      <xdr:spPr>
        <a:xfrm>
          <a:off x="2476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114512</xdr:rowOff>
    </xdr:from>
    <xdr:to>
      <xdr:col>23</xdr:col>
      <xdr:colOff>136525</xdr:colOff>
      <xdr:row>29</xdr:row>
      <xdr:rowOff>44662</xdr:rowOff>
    </xdr:to>
    <xdr:sp macro="" textlink="">
      <xdr:nvSpPr>
        <xdr:cNvPr id="79" name="楕円 78"/>
        <xdr:cNvSpPr/>
      </xdr:nvSpPr>
      <xdr:spPr>
        <a:xfrm>
          <a:off x="4711700" y="56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137389</xdr:rowOff>
    </xdr:from>
    <xdr:ext cx="405111" cy="259045"/>
    <xdr:sp macro="" textlink="">
      <xdr:nvSpPr>
        <xdr:cNvPr id="80" name="有形固定資産減価償却率該当値テキスト"/>
        <xdr:cNvSpPr txBox="1"/>
      </xdr:nvSpPr>
      <xdr:spPr>
        <a:xfrm>
          <a:off x="4813300" y="5538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128905</xdr:rowOff>
    </xdr:from>
    <xdr:to>
      <xdr:col>19</xdr:col>
      <xdr:colOff>187325</xdr:colOff>
      <xdr:row>29</xdr:row>
      <xdr:rowOff>59055</xdr:rowOff>
    </xdr:to>
    <xdr:sp macro="" textlink="">
      <xdr:nvSpPr>
        <xdr:cNvPr id="81" name="楕円 80"/>
        <xdr:cNvSpPr/>
      </xdr:nvSpPr>
      <xdr:spPr>
        <a:xfrm>
          <a:off x="4000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165312</xdr:rowOff>
    </xdr:from>
    <xdr:to>
      <xdr:col>23</xdr:col>
      <xdr:colOff>85725</xdr:colOff>
      <xdr:row>29</xdr:row>
      <xdr:rowOff>8255</xdr:rowOff>
    </xdr:to>
    <xdr:cxnSp macro="">
      <xdr:nvCxnSpPr>
        <xdr:cNvPr id="82" name="直線コネクタ 81"/>
        <xdr:cNvCxnSpPr/>
      </xdr:nvCxnSpPr>
      <xdr:spPr>
        <a:xfrm flipV="1">
          <a:off x="4051300" y="5737437"/>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137901</xdr:rowOff>
    </xdr:from>
    <xdr:to>
      <xdr:col>15</xdr:col>
      <xdr:colOff>187325</xdr:colOff>
      <xdr:row>29</xdr:row>
      <xdr:rowOff>68051</xdr:rowOff>
    </xdr:to>
    <xdr:sp macro="" textlink="">
      <xdr:nvSpPr>
        <xdr:cNvPr id="83" name="楕円 82"/>
        <xdr:cNvSpPr/>
      </xdr:nvSpPr>
      <xdr:spPr>
        <a:xfrm>
          <a:off x="3238500" y="571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8255</xdr:rowOff>
    </xdr:from>
    <xdr:to>
      <xdr:col>19</xdr:col>
      <xdr:colOff>136525</xdr:colOff>
      <xdr:row>29</xdr:row>
      <xdr:rowOff>17251</xdr:rowOff>
    </xdr:to>
    <xdr:cxnSp macro="">
      <xdr:nvCxnSpPr>
        <xdr:cNvPr id="84" name="直線コネクタ 83"/>
        <xdr:cNvCxnSpPr/>
      </xdr:nvCxnSpPr>
      <xdr:spPr>
        <a:xfrm flipV="1">
          <a:off x="3289300" y="5751830"/>
          <a:ext cx="762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141499</xdr:rowOff>
    </xdr:from>
    <xdr:to>
      <xdr:col>11</xdr:col>
      <xdr:colOff>187325</xdr:colOff>
      <xdr:row>29</xdr:row>
      <xdr:rowOff>71649</xdr:rowOff>
    </xdr:to>
    <xdr:sp macro="" textlink="">
      <xdr:nvSpPr>
        <xdr:cNvPr id="85" name="楕円 84"/>
        <xdr:cNvSpPr/>
      </xdr:nvSpPr>
      <xdr:spPr>
        <a:xfrm>
          <a:off x="2476500" y="571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17251</xdr:rowOff>
    </xdr:from>
    <xdr:to>
      <xdr:col>15</xdr:col>
      <xdr:colOff>136525</xdr:colOff>
      <xdr:row>29</xdr:row>
      <xdr:rowOff>20849</xdr:rowOff>
    </xdr:to>
    <xdr:cxnSp macro="">
      <xdr:nvCxnSpPr>
        <xdr:cNvPr id="86" name="直線コネクタ 85"/>
        <xdr:cNvCxnSpPr/>
      </xdr:nvCxnSpPr>
      <xdr:spPr>
        <a:xfrm flipV="1">
          <a:off x="2527300" y="5760826"/>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7" name="n_1aveValue有形固定資産減価償却率"/>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88" name="n_2aveValue有形固定資産減価償却率"/>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13140</xdr:rowOff>
    </xdr:from>
    <xdr:ext cx="405111" cy="259045"/>
    <xdr:sp macro="" textlink="">
      <xdr:nvSpPr>
        <xdr:cNvPr id="89" name="n_3aveValue有形固定資産減価償却率"/>
        <xdr:cNvSpPr txBox="1"/>
      </xdr:nvSpPr>
      <xdr:spPr>
        <a:xfrm>
          <a:off x="2324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75582</xdr:rowOff>
    </xdr:from>
    <xdr:ext cx="405111" cy="259045"/>
    <xdr:sp macro="" textlink="">
      <xdr:nvSpPr>
        <xdr:cNvPr id="90" name="n_1mainValue有形固定資産減価償却率"/>
        <xdr:cNvSpPr txBox="1"/>
      </xdr:nvSpPr>
      <xdr:spPr>
        <a:xfrm>
          <a:off x="38360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84578</xdr:rowOff>
    </xdr:from>
    <xdr:ext cx="405111" cy="259045"/>
    <xdr:sp macro="" textlink="">
      <xdr:nvSpPr>
        <xdr:cNvPr id="91" name="n_2mainValue有形固定資産減価償却率"/>
        <xdr:cNvSpPr txBox="1"/>
      </xdr:nvSpPr>
      <xdr:spPr>
        <a:xfrm>
          <a:off x="3086744" y="5485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88176</xdr:rowOff>
    </xdr:from>
    <xdr:ext cx="405111" cy="259045"/>
    <xdr:sp macro="" textlink="">
      <xdr:nvSpPr>
        <xdr:cNvPr id="92" name="n_3mainValue有形固定資産減価償却率"/>
        <xdr:cNvSpPr txBox="1"/>
      </xdr:nvSpPr>
      <xdr:spPr>
        <a:xfrm>
          <a:off x="2324744" y="5488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882.5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839.1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減少したものの、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類似団体平均値を上回っている。地方債の償還がピークを迎えつつあり、将来負担は減少傾向にあるものの、地方債残高が高止まりしているため、債務償還可能</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類似団体と比べると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くなっている。今後もひきつづき建設事業の選択実施を継続し公債費負担の適正化を図っていく必要がある。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8" name="債務償還比率平均値テキスト"/>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146522</xdr:rowOff>
    </xdr:from>
    <xdr:to>
      <xdr:col>76</xdr:col>
      <xdr:colOff>73025</xdr:colOff>
      <xdr:row>30</xdr:row>
      <xdr:rowOff>76672</xdr:rowOff>
    </xdr:to>
    <xdr:sp macro="" textlink="">
      <xdr:nvSpPr>
        <xdr:cNvPr id="136" name="楕円 135"/>
        <xdr:cNvSpPr/>
      </xdr:nvSpPr>
      <xdr:spPr>
        <a:xfrm>
          <a:off x="14744700" y="589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169399</xdr:rowOff>
    </xdr:from>
    <xdr:ext cx="469744" cy="259045"/>
    <xdr:sp macro="" textlink="">
      <xdr:nvSpPr>
        <xdr:cNvPr id="137" name="債務償還比率該当値テキスト"/>
        <xdr:cNvSpPr txBox="1"/>
      </xdr:nvSpPr>
      <xdr:spPr>
        <a:xfrm>
          <a:off x="14846300" y="574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101902</xdr:rowOff>
    </xdr:from>
    <xdr:to>
      <xdr:col>72</xdr:col>
      <xdr:colOff>123825</xdr:colOff>
      <xdr:row>30</xdr:row>
      <xdr:rowOff>32052</xdr:rowOff>
    </xdr:to>
    <xdr:sp macro="" textlink="">
      <xdr:nvSpPr>
        <xdr:cNvPr id="138" name="楕円 137"/>
        <xdr:cNvSpPr/>
      </xdr:nvSpPr>
      <xdr:spPr>
        <a:xfrm>
          <a:off x="14033500" y="58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152702</xdr:rowOff>
    </xdr:from>
    <xdr:to>
      <xdr:col>76</xdr:col>
      <xdr:colOff>22225</xdr:colOff>
      <xdr:row>30</xdr:row>
      <xdr:rowOff>25872</xdr:rowOff>
    </xdr:to>
    <xdr:cxnSp macro="">
      <xdr:nvCxnSpPr>
        <xdr:cNvPr id="139" name="直線コネクタ 138"/>
        <xdr:cNvCxnSpPr/>
      </xdr:nvCxnSpPr>
      <xdr:spPr>
        <a:xfrm>
          <a:off x="14084300" y="5896277"/>
          <a:ext cx="711200" cy="4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40" name="n_1aveValue債務償還比率"/>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48579</xdr:rowOff>
    </xdr:from>
    <xdr:ext cx="469744" cy="259045"/>
    <xdr:sp macro="" textlink="">
      <xdr:nvSpPr>
        <xdr:cNvPr id="141" name="n_1mainValue債務償還比率"/>
        <xdr:cNvSpPr txBox="1"/>
      </xdr:nvSpPr>
      <xdr:spPr>
        <a:xfrm>
          <a:off x="13836727" y="562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31,784
31,574
264.11
17,275,291
16,807,391
397,050
10,078,707
23,251,768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151.5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103777</xdr:rowOff>
    </xdr:from>
    <xdr:to>
      <xdr:col>10</xdr:col>
      <xdr:colOff>165100</xdr:colOff>
      <xdr:row>37</xdr:row>
      <xdr:rowOff>33927</xdr:rowOff>
    </xdr:to>
    <xdr:sp macro="" textlink="">
      <xdr:nvSpPr>
        <xdr:cNvPr id="66" name="フローチャート: 判断 65"/>
        <xdr:cNvSpPr/>
      </xdr:nvSpPr>
      <xdr:spPr>
        <a:xfrm>
          <a:off x="1968500" y="6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23767</xdr:rowOff>
    </xdr:from>
    <xdr:to>
      <xdr:col>24</xdr:col>
      <xdr:colOff>114300</xdr:colOff>
      <xdr:row>34</xdr:row>
      <xdr:rowOff>125367</xdr:rowOff>
    </xdr:to>
    <xdr:sp macro="" textlink="">
      <xdr:nvSpPr>
        <xdr:cNvPr id="72" name="楕円 71"/>
        <xdr:cNvSpPr/>
      </xdr:nvSpPr>
      <xdr:spPr>
        <a:xfrm>
          <a:off x="4584700" y="58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46644</xdr:rowOff>
    </xdr:from>
    <xdr:ext cx="405111" cy="259045"/>
    <xdr:sp macro="" textlink="">
      <xdr:nvSpPr>
        <xdr:cNvPr id="73" name="【道路】&#10;有形固定資産減価償却率該当値テキスト"/>
        <xdr:cNvSpPr txBox="1"/>
      </xdr:nvSpPr>
      <xdr:spPr>
        <a:xfrm>
          <a:off x="4673600" y="570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38463</xdr:rowOff>
    </xdr:from>
    <xdr:to>
      <xdr:col>20</xdr:col>
      <xdr:colOff>38100</xdr:colOff>
      <xdr:row>34</xdr:row>
      <xdr:rowOff>140063</xdr:rowOff>
    </xdr:to>
    <xdr:sp macro="" textlink="">
      <xdr:nvSpPr>
        <xdr:cNvPr id="74" name="楕円 73"/>
        <xdr:cNvSpPr/>
      </xdr:nvSpPr>
      <xdr:spPr>
        <a:xfrm>
          <a:off x="3746500" y="586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74567</xdr:rowOff>
    </xdr:from>
    <xdr:to>
      <xdr:col>24</xdr:col>
      <xdr:colOff>63500</xdr:colOff>
      <xdr:row>34</xdr:row>
      <xdr:rowOff>89263</xdr:rowOff>
    </xdr:to>
    <xdr:cxnSp macro="">
      <xdr:nvCxnSpPr>
        <xdr:cNvPr id="75" name="直線コネクタ 74"/>
        <xdr:cNvCxnSpPr/>
      </xdr:nvCxnSpPr>
      <xdr:spPr>
        <a:xfrm flipV="1">
          <a:off x="3797300" y="590386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53158</xdr:rowOff>
    </xdr:from>
    <xdr:to>
      <xdr:col>15</xdr:col>
      <xdr:colOff>101600</xdr:colOff>
      <xdr:row>34</xdr:row>
      <xdr:rowOff>154758</xdr:rowOff>
    </xdr:to>
    <xdr:sp macro="" textlink="">
      <xdr:nvSpPr>
        <xdr:cNvPr id="76" name="楕円 75"/>
        <xdr:cNvSpPr/>
      </xdr:nvSpPr>
      <xdr:spPr>
        <a:xfrm>
          <a:off x="2857500" y="588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89263</xdr:rowOff>
    </xdr:from>
    <xdr:to>
      <xdr:col>19</xdr:col>
      <xdr:colOff>177800</xdr:colOff>
      <xdr:row>34</xdr:row>
      <xdr:rowOff>103958</xdr:rowOff>
    </xdr:to>
    <xdr:cxnSp macro="">
      <xdr:nvCxnSpPr>
        <xdr:cNvPr id="77" name="直線コネクタ 76"/>
        <xdr:cNvCxnSpPr/>
      </xdr:nvCxnSpPr>
      <xdr:spPr>
        <a:xfrm flipV="1">
          <a:off x="2908300" y="591856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43361</xdr:rowOff>
    </xdr:from>
    <xdr:to>
      <xdr:col>10</xdr:col>
      <xdr:colOff>165100</xdr:colOff>
      <xdr:row>34</xdr:row>
      <xdr:rowOff>144961</xdr:rowOff>
    </xdr:to>
    <xdr:sp macro="" textlink="">
      <xdr:nvSpPr>
        <xdr:cNvPr id="78" name="楕円 77"/>
        <xdr:cNvSpPr/>
      </xdr:nvSpPr>
      <xdr:spPr>
        <a:xfrm>
          <a:off x="1968500" y="587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94161</xdr:rowOff>
    </xdr:from>
    <xdr:to>
      <xdr:col>15</xdr:col>
      <xdr:colOff>50800</xdr:colOff>
      <xdr:row>34</xdr:row>
      <xdr:rowOff>103958</xdr:rowOff>
    </xdr:to>
    <xdr:cxnSp macro="">
      <xdr:nvCxnSpPr>
        <xdr:cNvPr id="79" name="直線コネクタ 78"/>
        <xdr:cNvCxnSpPr/>
      </xdr:nvCxnSpPr>
      <xdr:spPr>
        <a:xfrm>
          <a:off x="2019300" y="592346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80" name="n_1aveValue【道路】&#10;有形固定資産減価償却率"/>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81" name="n_2aveValue【道路】&#10;有形固定資産減価償却率"/>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25054</xdr:rowOff>
    </xdr:from>
    <xdr:ext cx="405111" cy="259045"/>
    <xdr:sp macro="" textlink="">
      <xdr:nvSpPr>
        <xdr:cNvPr id="82" name="n_3aveValue【道路】&#10;有形固定資産減価償却率"/>
        <xdr:cNvSpPr txBox="1"/>
      </xdr:nvSpPr>
      <xdr:spPr>
        <a:xfrm>
          <a:off x="1816744" y="636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156590</xdr:rowOff>
    </xdr:from>
    <xdr:ext cx="405111" cy="259045"/>
    <xdr:sp macro="" textlink="">
      <xdr:nvSpPr>
        <xdr:cNvPr id="83" name="n_1mainValue【道路】&#10;有形固定資産減価償却率"/>
        <xdr:cNvSpPr txBox="1"/>
      </xdr:nvSpPr>
      <xdr:spPr>
        <a:xfrm>
          <a:off x="3582044" y="564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171285</xdr:rowOff>
    </xdr:from>
    <xdr:ext cx="405111" cy="259045"/>
    <xdr:sp macro="" textlink="">
      <xdr:nvSpPr>
        <xdr:cNvPr id="84" name="n_2mainValue【道路】&#10;有形固定資産減価償却率"/>
        <xdr:cNvSpPr txBox="1"/>
      </xdr:nvSpPr>
      <xdr:spPr>
        <a:xfrm>
          <a:off x="2705744" y="5657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161488</xdr:rowOff>
    </xdr:from>
    <xdr:ext cx="405111" cy="259045"/>
    <xdr:sp macro="" textlink="">
      <xdr:nvSpPr>
        <xdr:cNvPr id="85" name="n_3mainValue【道路】&#10;有形固定資産減価償却率"/>
        <xdr:cNvSpPr txBox="1"/>
      </xdr:nvSpPr>
      <xdr:spPr>
        <a:xfrm>
          <a:off x="1816744" y="564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4" name="【道路】&#10;一人当たり延長平均値テキスト"/>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18" name="フローチャート: 判断 117"/>
        <xdr:cNvSpPr/>
      </xdr:nvSpPr>
      <xdr:spPr>
        <a:xfrm>
          <a:off x="7810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55575</xdr:rowOff>
    </xdr:from>
    <xdr:to>
      <xdr:col>55</xdr:col>
      <xdr:colOff>50800</xdr:colOff>
      <xdr:row>39</xdr:row>
      <xdr:rowOff>157175</xdr:rowOff>
    </xdr:to>
    <xdr:sp macro="" textlink="">
      <xdr:nvSpPr>
        <xdr:cNvPr id="124" name="楕円 123"/>
        <xdr:cNvSpPr/>
      </xdr:nvSpPr>
      <xdr:spPr>
        <a:xfrm>
          <a:off x="10426700" y="674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34002</xdr:rowOff>
    </xdr:from>
    <xdr:ext cx="534377" cy="259045"/>
    <xdr:sp macro="" textlink="">
      <xdr:nvSpPr>
        <xdr:cNvPr id="125" name="【道路】&#10;一人当たり延長該当値テキスト"/>
        <xdr:cNvSpPr txBox="1"/>
      </xdr:nvSpPr>
      <xdr:spPr>
        <a:xfrm>
          <a:off x="10515600" y="67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65424</xdr:rowOff>
    </xdr:from>
    <xdr:to>
      <xdr:col>50</xdr:col>
      <xdr:colOff>165100</xdr:colOff>
      <xdr:row>39</xdr:row>
      <xdr:rowOff>167024</xdr:rowOff>
    </xdr:to>
    <xdr:sp macro="" textlink="">
      <xdr:nvSpPr>
        <xdr:cNvPr id="126" name="楕円 125"/>
        <xdr:cNvSpPr/>
      </xdr:nvSpPr>
      <xdr:spPr>
        <a:xfrm>
          <a:off x="9588500" y="67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106375</xdr:rowOff>
    </xdr:from>
    <xdr:to>
      <xdr:col>55</xdr:col>
      <xdr:colOff>0</xdr:colOff>
      <xdr:row>39</xdr:row>
      <xdr:rowOff>116224</xdr:rowOff>
    </xdr:to>
    <xdr:cxnSp macro="">
      <xdr:nvCxnSpPr>
        <xdr:cNvPr id="127" name="直線コネクタ 126"/>
        <xdr:cNvCxnSpPr/>
      </xdr:nvCxnSpPr>
      <xdr:spPr>
        <a:xfrm flipV="1">
          <a:off x="9639300" y="6792925"/>
          <a:ext cx="8382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72968</xdr:rowOff>
    </xdr:from>
    <xdr:to>
      <xdr:col>46</xdr:col>
      <xdr:colOff>38100</xdr:colOff>
      <xdr:row>40</xdr:row>
      <xdr:rowOff>3118</xdr:rowOff>
    </xdr:to>
    <xdr:sp macro="" textlink="">
      <xdr:nvSpPr>
        <xdr:cNvPr id="128" name="楕円 127"/>
        <xdr:cNvSpPr/>
      </xdr:nvSpPr>
      <xdr:spPr>
        <a:xfrm>
          <a:off x="8699500" y="67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116224</xdr:rowOff>
    </xdr:from>
    <xdr:to>
      <xdr:col>50</xdr:col>
      <xdr:colOff>114300</xdr:colOff>
      <xdr:row>39</xdr:row>
      <xdr:rowOff>123768</xdr:rowOff>
    </xdr:to>
    <xdr:cxnSp macro="">
      <xdr:nvCxnSpPr>
        <xdr:cNvPr id="129" name="直線コネクタ 128"/>
        <xdr:cNvCxnSpPr/>
      </xdr:nvCxnSpPr>
      <xdr:spPr>
        <a:xfrm flipV="1">
          <a:off x="8750300" y="6802774"/>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53232</xdr:rowOff>
    </xdr:from>
    <xdr:to>
      <xdr:col>41</xdr:col>
      <xdr:colOff>101600</xdr:colOff>
      <xdr:row>39</xdr:row>
      <xdr:rowOff>154832</xdr:rowOff>
    </xdr:to>
    <xdr:sp macro="" textlink="">
      <xdr:nvSpPr>
        <xdr:cNvPr id="130" name="楕円 129"/>
        <xdr:cNvSpPr/>
      </xdr:nvSpPr>
      <xdr:spPr>
        <a:xfrm>
          <a:off x="7810500" y="673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104032</xdr:rowOff>
    </xdr:from>
    <xdr:to>
      <xdr:col>45</xdr:col>
      <xdr:colOff>177800</xdr:colOff>
      <xdr:row>39</xdr:row>
      <xdr:rowOff>123768</xdr:rowOff>
    </xdr:to>
    <xdr:cxnSp macro="">
      <xdr:nvCxnSpPr>
        <xdr:cNvPr id="131" name="直線コネクタ 130"/>
        <xdr:cNvCxnSpPr/>
      </xdr:nvCxnSpPr>
      <xdr:spPr>
        <a:xfrm>
          <a:off x="7861300" y="6790582"/>
          <a:ext cx="8890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32" name="n_1aveValue【道路】&#10;一人当たり延長"/>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33"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72166</xdr:rowOff>
    </xdr:from>
    <xdr:ext cx="534377" cy="259045"/>
    <xdr:sp macro="" textlink="">
      <xdr:nvSpPr>
        <xdr:cNvPr id="134" name="n_3aveValue【道路】&#10;一人当たり延長"/>
        <xdr:cNvSpPr txBox="1"/>
      </xdr:nvSpPr>
      <xdr:spPr>
        <a:xfrm>
          <a:off x="7594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158151</xdr:rowOff>
    </xdr:from>
    <xdr:ext cx="534377" cy="259045"/>
    <xdr:sp macro="" textlink="">
      <xdr:nvSpPr>
        <xdr:cNvPr id="135" name="n_1mainValue【道路】&#10;一人当たり延長"/>
        <xdr:cNvSpPr txBox="1"/>
      </xdr:nvSpPr>
      <xdr:spPr>
        <a:xfrm>
          <a:off x="9359411" y="684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165695</xdr:rowOff>
    </xdr:from>
    <xdr:ext cx="534377" cy="259045"/>
    <xdr:sp macro="" textlink="">
      <xdr:nvSpPr>
        <xdr:cNvPr id="136" name="n_2mainValue【道路】&#10;一人当たり延長"/>
        <xdr:cNvSpPr txBox="1"/>
      </xdr:nvSpPr>
      <xdr:spPr>
        <a:xfrm>
          <a:off x="8483111" y="68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145959</xdr:rowOff>
    </xdr:from>
    <xdr:ext cx="534377" cy="259045"/>
    <xdr:sp macro="" textlink="">
      <xdr:nvSpPr>
        <xdr:cNvPr id="137" name="n_3mainValue【道路】&#10;一人当たり延長"/>
        <xdr:cNvSpPr txBox="1"/>
      </xdr:nvSpPr>
      <xdr:spPr>
        <a:xfrm>
          <a:off x="7594111" y="68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72" name="フローチャート: 判断 171"/>
        <xdr:cNvSpPr/>
      </xdr:nvSpPr>
      <xdr:spPr>
        <a:xfrm>
          <a:off x="1968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115751</xdr:rowOff>
    </xdr:from>
    <xdr:to>
      <xdr:col>24</xdr:col>
      <xdr:colOff>114300</xdr:colOff>
      <xdr:row>59</xdr:row>
      <xdr:rowOff>45901</xdr:rowOff>
    </xdr:to>
    <xdr:sp macro="" textlink="">
      <xdr:nvSpPr>
        <xdr:cNvPr id="178" name="楕円 177"/>
        <xdr:cNvSpPr/>
      </xdr:nvSpPr>
      <xdr:spPr>
        <a:xfrm>
          <a:off x="45847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138628</xdr:rowOff>
    </xdr:from>
    <xdr:ext cx="405111" cy="259045"/>
    <xdr:sp macro="" textlink="">
      <xdr:nvSpPr>
        <xdr:cNvPr id="179" name="【橋りょう・トンネル】&#10;有形固定資産減価償却率該当値テキスト"/>
        <xdr:cNvSpPr txBox="1"/>
      </xdr:nvSpPr>
      <xdr:spPr>
        <a:xfrm>
          <a:off x="4673600" y="991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130447</xdr:rowOff>
    </xdr:from>
    <xdr:to>
      <xdr:col>20</xdr:col>
      <xdr:colOff>38100</xdr:colOff>
      <xdr:row>59</xdr:row>
      <xdr:rowOff>60597</xdr:rowOff>
    </xdr:to>
    <xdr:sp macro="" textlink="">
      <xdr:nvSpPr>
        <xdr:cNvPr id="180" name="楕円 179"/>
        <xdr:cNvSpPr/>
      </xdr:nvSpPr>
      <xdr:spPr>
        <a:xfrm>
          <a:off x="37465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166551</xdr:rowOff>
    </xdr:from>
    <xdr:to>
      <xdr:col>24</xdr:col>
      <xdr:colOff>63500</xdr:colOff>
      <xdr:row>59</xdr:row>
      <xdr:rowOff>9797</xdr:rowOff>
    </xdr:to>
    <xdr:cxnSp macro="">
      <xdr:nvCxnSpPr>
        <xdr:cNvPr id="181" name="直線コネクタ 180"/>
        <xdr:cNvCxnSpPr/>
      </xdr:nvCxnSpPr>
      <xdr:spPr>
        <a:xfrm flipV="1">
          <a:off x="3797300" y="10110651"/>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153307</xdr:rowOff>
    </xdr:from>
    <xdr:to>
      <xdr:col>15</xdr:col>
      <xdr:colOff>101600</xdr:colOff>
      <xdr:row>59</xdr:row>
      <xdr:rowOff>83457</xdr:rowOff>
    </xdr:to>
    <xdr:sp macro="" textlink="">
      <xdr:nvSpPr>
        <xdr:cNvPr id="182" name="楕円 181"/>
        <xdr:cNvSpPr/>
      </xdr:nvSpPr>
      <xdr:spPr>
        <a:xfrm>
          <a:off x="28575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9797</xdr:rowOff>
    </xdr:from>
    <xdr:to>
      <xdr:col>19</xdr:col>
      <xdr:colOff>177800</xdr:colOff>
      <xdr:row>59</xdr:row>
      <xdr:rowOff>32657</xdr:rowOff>
    </xdr:to>
    <xdr:cxnSp macro="">
      <xdr:nvCxnSpPr>
        <xdr:cNvPr id="183" name="直線コネクタ 182"/>
        <xdr:cNvCxnSpPr/>
      </xdr:nvCxnSpPr>
      <xdr:spPr>
        <a:xfrm flipV="1">
          <a:off x="2908300" y="1012534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6350</xdr:rowOff>
    </xdr:from>
    <xdr:to>
      <xdr:col>10</xdr:col>
      <xdr:colOff>165100</xdr:colOff>
      <xdr:row>59</xdr:row>
      <xdr:rowOff>107950</xdr:rowOff>
    </xdr:to>
    <xdr:sp macro="" textlink="">
      <xdr:nvSpPr>
        <xdr:cNvPr id="184" name="楕円 183"/>
        <xdr:cNvSpPr/>
      </xdr:nvSpPr>
      <xdr:spPr>
        <a:xfrm>
          <a:off x="1968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32657</xdr:rowOff>
    </xdr:from>
    <xdr:to>
      <xdr:col>15</xdr:col>
      <xdr:colOff>50800</xdr:colOff>
      <xdr:row>59</xdr:row>
      <xdr:rowOff>57150</xdr:rowOff>
    </xdr:to>
    <xdr:cxnSp macro="">
      <xdr:nvCxnSpPr>
        <xdr:cNvPr id="185" name="直線コネクタ 184"/>
        <xdr:cNvCxnSpPr/>
      </xdr:nvCxnSpPr>
      <xdr:spPr>
        <a:xfrm flipV="1">
          <a:off x="2019300" y="1014820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86" name="n_1aveValue【橋りょう・トンネ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87" name="n_2aveValue【橋りょう・トンネル】&#10;有形固定資産減価償却率"/>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188" name="n_3aveValue【橋りょう・トンネル】&#10;有形固定資産減価償却率"/>
        <xdr:cNvSpPr txBox="1"/>
      </xdr:nvSpPr>
      <xdr:spPr>
        <a:xfrm>
          <a:off x="1816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77124</xdr:rowOff>
    </xdr:from>
    <xdr:ext cx="405111" cy="259045"/>
    <xdr:sp macro="" textlink="">
      <xdr:nvSpPr>
        <xdr:cNvPr id="189" name="n_1mainValue【橋りょう・トンネル】&#10;有形固定資産減価償却率"/>
        <xdr:cNvSpPr txBox="1"/>
      </xdr:nvSpPr>
      <xdr:spPr>
        <a:xfrm>
          <a:off x="3582044" y="98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90" name="n_2main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99077</xdr:rowOff>
    </xdr:from>
    <xdr:ext cx="405111" cy="259045"/>
    <xdr:sp macro="" textlink="">
      <xdr:nvSpPr>
        <xdr:cNvPr id="191" name="n_3mainValue【橋りょう・トンネル】&#10;有形固定資産減価償却率"/>
        <xdr:cNvSpPr txBox="1"/>
      </xdr:nvSpPr>
      <xdr:spPr>
        <a:xfrm>
          <a:off x="1816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18" name="【橋りょう・トンネル】&#10;一人当たり有形固定資産（償却資産）額平均値テキスト"/>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43093</xdr:rowOff>
    </xdr:from>
    <xdr:to>
      <xdr:col>41</xdr:col>
      <xdr:colOff>101600</xdr:colOff>
      <xdr:row>62</xdr:row>
      <xdr:rowOff>144693</xdr:rowOff>
    </xdr:to>
    <xdr:sp macro="" textlink="">
      <xdr:nvSpPr>
        <xdr:cNvPr id="222" name="フローチャート: 判断 221"/>
        <xdr:cNvSpPr/>
      </xdr:nvSpPr>
      <xdr:spPr>
        <a:xfrm>
          <a:off x="7810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66204</xdr:rowOff>
    </xdr:from>
    <xdr:to>
      <xdr:col>55</xdr:col>
      <xdr:colOff>50800</xdr:colOff>
      <xdr:row>61</xdr:row>
      <xdr:rowOff>167804</xdr:rowOff>
    </xdr:to>
    <xdr:sp macro="" textlink="">
      <xdr:nvSpPr>
        <xdr:cNvPr id="228" name="楕円 227"/>
        <xdr:cNvSpPr/>
      </xdr:nvSpPr>
      <xdr:spPr>
        <a:xfrm>
          <a:off x="10426700" y="1052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89081</xdr:rowOff>
    </xdr:from>
    <xdr:ext cx="599010" cy="259045"/>
    <xdr:sp macro="" textlink="">
      <xdr:nvSpPr>
        <xdr:cNvPr id="229" name="【橋りょう・トンネル】&#10;一人当たり有形固定資産（償却資産）額該当値テキスト"/>
        <xdr:cNvSpPr txBox="1"/>
      </xdr:nvSpPr>
      <xdr:spPr>
        <a:xfrm>
          <a:off x="10515600" y="1037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76947</xdr:rowOff>
    </xdr:from>
    <xdr:to>
      <xdr:col>50</xdr:col>
      <xdr:colOff>165100</xdr:colOff>
      <xdr:row>62</xdr:row>
      <xdr:rowOff>7097</xdr:rowOff>
    </xdr:to>
    <xdr:sp macro="" textlink="">
      <xdr:nvSpPr>
        <xdr:cNvPr id="230" name="楕円 229"/>
        <xdr:cNvSpPr/>
      </xdr:nvSpPr>
      <xdr:spPr>
        <a:xfrm>
          <a:off x="9588500" y="1053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117004</xdr:rowOff>
    </xdr:from>
    <xdr:to>
      <xdr:col>55</xdr:col>
      <xdr:colOff>0</xdr:colOff>
      <xdr:row>61</xdr:row>
      <xdr:rowOff>127747</xdr:rowOff>
    </xdr:to>
    <xdr:cxnSp macro="">
      <xdr:nvCxnSpPr>
        <xdr:cNvPr id="231" name="直線コネクタ 230"/>
        <xdr:cNvCxnSpPr/>
      </xdr:nvCxnSpPr>
      <xdr:spPr>
        <a:xfrm flipV="1">
          <a:off x="9639300" y="10575454"/>
          <a:ext cx="8382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82848</xdr:rowOff>
    </xdr:from>
    <xdr:to>
      <xdr:col>46</xdr:col>
      <xdr:colOff>38100</xdr:colOff>
      <xdr:row>62</xdr:row>
      <xdr:rowOff>12998</xdr:rowOff>
    </xdr:to>
    <xdr:sp macro="" textlink="">
      <xdr:nvSpPr>
        <xdr:cNvPr id="232" name="楕円 231"/>
        <xdr:cNvSpPr/>
      </xdr:nvSpPr>
      <xdr:spPr>
        <a:xfrm>
          <a:off x="8699500" y="1054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127747</xdr:rowOff>
    </xdr:from>
    <xdr:to>
      <xdr:col>50</xdr:col>
      <xdr:colOff>114300</xdr:colOff>
      <xdr:row>61</xdr:row>
      <xdr:rowOff>133648</xdr:rowOff>
    </xdr:to>
    <xdr:cxnSp macro="">
      <xdr:nvCxnSpPr>
        <xdr:cNvPr id="233" name="直線コネクタ 232"/>
        <xdr:cNvCxnSpPr/>
      </xdr:nvCxnSpPr>
      <xdr:spPr>
        <a:xfrm flipV="1">
          <a:off x="8750300" y="10586197"/>
          <a:ext cx="889000" cy="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87650</xdr:rowOff>
    </xdr:from>
    <xdr:to>
      <xdr:col>41</xdr:col>
      <xdr:colOff>101600</xdr:colOff>
      <xdr:row>62</xdr:row>
      <xdr:rowOff>17800</xdr:rowOff>
    </xdr:to>
    <xdr:sp macro="" textlink="">
      <xdr:nvSpPr>
        <xdr:cNvPr id="234" name="楕円 233"/>
        <xdr:cNvSpPr/>
      </xdr:nvSpPr>
      <xdr:spPr>
        <a:xfrm>
          <a:off x="7810500" y="105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133648</xdr:rowOff>
    </xdr:from>
    <xdr:to>
      <xdr:col>45</xdr:col>
      <xdr:colOff>177800</xdr:colOff>
      <xdr:row>61</xdr:row>
      <xdr:rowOff>138450</xdr:rowOff>
    </xdr:to>
    <xdr:cxnSp macro="">
      <xdr:nvCxnSpPr>
        <xdr:cNvPr id="235" name="直線コネクタ 234"/>
        <xdr:cNvCxnSpPr/>
      </xdr:nvCxnSpPr>
      <xdr:spPr>
        <a:xfrm flipV="1">
          <a:off x="7861300" y="10592098"/>
          <a:ext cx="8890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36" name="n_1aveValue【橋りょう・トンネル】&#10;一人当たり有形固定資産（償却資産）額"/>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37" name="n_2aveValue【橋りょう・トンネル】&#10;一人当たり有形固定資産（償却資産）額"/>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135820</xdr:rowOff>
    </xdr:from>
    <xdr:ext cx="599010" cy="259045"/>
    <xdr:sp macro="" textlink="">
      <xdr:nvSpPr>
        <xdr:cNvPr id="238" name="n_3aveValue【橋りょう・トンネル】&#10;一人当たり有形固定資産（償却資産）額"/>
        <xdr:cNvSpPr txBox="1"/>
      </xdr:nvSpPr>
      <xdr:spPr>
        <a:xfrm>
          <a:off x="7561795" y="1076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23624</xdr:rowOff>
    </xdr:from>
    <xdr:ext cx="599010" cy="259045"/>
    <xdr:sp macro="" textlink="">
      <xdr:nvSpPr>
        <xdr:cNvPr id="239" name="n_1mainValue【橋りょう・トンネル】&#10;一人当たり有形固定資産（償却資産）額"/>
        <xdr:cNvSpPr txBox="1"/>
      </xdr:nvSpPr>
      <xdr:spPr>
        <a:xfrm>
          <a:off x="9327095" y="1031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29525</xdr:rowOff>
    </xdr:from>
    <xdr:ext cx="599010" cy="259045"/>
    <xdr:sp macro="" textlink="">
      <xdr:nvSpPr>
        <xdr:cNvPr id="240" name="n_2mainValue【橋りょう・トンネル】&#10;一人当たり有形固定資産（償却資産）額"/>
        <xdr:cNvSpPr txBox="1"/>
      </xdr:nvSpPr>
      <xdr:spPr>
        <a:xfrm>
          <a:off x="8450795" y="103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34327</xdr:rowOff>
    </xdr:from>
    <xdr:ext cx="599010" cy="259045"/>
    <xdr:sp macro="" textlink="">
      <xdr:nvSpPr>
        <xdr:cNvPr id="241" name="n_3mainValue【橋りょう・トンネル】&#10;一人当たり有形固定資産（償却資産）額"/>
        <xdr:cNvSpPr txBox="1"/>
      </xdr:nvSpPr>
      <xdr:spPr>
        <a:xfrm>
          <a:off x="7561795" y="1032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71" name="【公営住宅】&#10;有形固定資産減価償却率平均値テキスト"/>
        <xdr:cNvSpPr txBox="1"/>
      </xdr:nvSpPr>
      <xdr:spPr>
        <a:xfrm>
          <a:off x="4673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75" name="フローチャート: 判断 274"/>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81" name="楕円 280"/>
        <xdr:cNvSpPr/>
      </xdr:nvSpPr>
      <xdr:spPr>
        <a:xfrm>
          <a:off x="45847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64788</xdr:rowOff>
    </xdr:from>
    <xdr:ext cx="405111" cy="259045"/>
    <xdr:sp macro="" textlink="">
      <xdr:nvSpPr>
        <xdr:cNvPr id="282" name="【公営住宅】&#10;有形固定資産減価償却率該当値テキスト"/>
        <xdr:cNvSpPr txBox="1"/>
      </xdr:nvSpPr>
      <xdr:spPr>
        <a:xfrm>
          <a:off x="4673600"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120650</xdr:rowOff>
    </xdr:from>
    <xdr:to>
      <xdr:col>20</xdr:col>
      <xdr:colOff>38100</xdr:colOff>
      <xdr:row>83</xdr:row>
      <xdr:rowOff>50800</xdr:rowOff>
    </xdr:to>
    <xdr:sp macro="" textlink="">
      <xdr:nvSpPr>
        <xdr:cNvPr id="283" name="楕円 282"/>
        <xdr:cNvSpPr/>
      </xdr:nvSpPr>
      <xdr:spPr>
        <a:xfrm>
          <a:off x="3746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137161</xdr:rowOff>
    </xdr:from>
    <xdr:to>
      <xdr:col>24</xdr:col>
      <xdr:colOff>63500</xdr:colOff>
      <xdr:row>83</xdr:row>
      <xdr:rowOff>0</xdr:rowOff>
    </xdr:to>
    <xdr:cxnSp macro="">
      <xdr:nvCxnSpPr>
        <xdr:cNvPr id="284" name="直線コネクタ 283"/>
        <xdr:cNvCxnSpPr/>
      </xdr:nvCxnSpPr>
      <xdr:spPr>
        <a:xfrm flipV="1">
          <a:off x="3797300" y="141960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153036</xdr:rowOff>
    </xdr:from>
    <xdr:to>
      <xdr:col>15</xdr:col>
      <xdr:colOff>101600</xdr:colOff>
      <xdr:row>83</xdr:row>
      <xdr:rowOff>83186</xdr:rowOff>
    </xdr:to>
    <xdr:sp macro="" textlink="">
      <xdr:nvSpPr>
        <xdr:cNvPr id="285" name="楕円 284"/>
        <xdr:cNvSpPr/>
      </xdr:nvSpPr>
      <xdr:spPr>
        <a:xfrm>
          <a:off x="2857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0</xdr:rowOff>
    </xdr:from>
    <xdr:to>
      <xdr:col>19</xdr:col>
      <xdr:colOff>177800</xdr:colOff>
      <xdr:row>83</xdr:row>
      <xdr:rowOff>32386</xdr:rowOff>
    </xdr:to>
    <xdr:cxnSp macro="">
      <xdr:nvCxnSpPr>
        <xdr:cNvPr id="286" name="直線コネクタ 285"/>
        <xdr:cNvCxnSpPr/>
      </xdr:nvCxnSpPr>
      <xdr:spPr>
        <a:xfrm flipV="1">
          <a:off x="2908300" y="142303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87" name="楕円 286"/>
        <xdr:cNvSpPr/>
      </xdr:nvSpPr>
      <xdr:spPr>
        <a:xfrm>
          <a:off x="1968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32386</xdr:rowOff>
    </xdr:from>
    <xdr:to>
      <xdr:col>15</xdr:col>
      <xdr:colOff>50800</xdr:colOff>
      <xdr:row>83</xdr:row>
      <xdr:rowOff>70486</xdr:rowOff>
    </xdr:to>
    <xdr:cxnSp macro="">
      <xdr:nvCxnSpPr>
        <xdr:cNvPr id="288" name="直線コネクタ 287"/>
        <xdr:cNvCxnSpPr/>
      </xdr:nvCxnSpPr>
      <xdr:spPr>
        <a:xfrm flipV="1">
          <a:off x="2019300" y="142627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89" name="n_1aveValue【公営住宅】&#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90"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291" name="n_3aveValue【公営住宅】&#10;有形固定資産減価償却率"/>
        <xdr:cNvSpPr txBox="1"/>
      </xdr:nvSpPr>
      <xdr:spPr>
        <a:xfrm>
          <a:off x="1816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41927</xdr:rowOff>
    </xdr:from>
    <xdr:ext cx="405111" cy="259045"/>
    <xdr:sp macro="" textlink="">
      <xdr:nvSpPr>
        <xdr:cNvPr id="292" name="n_1mainValue【公営住宅】&#10;有形固定資産減価償却率"/>
        <xdr:cNvSpPr txBox="1"/>
      </xdr:nvSpPr>
      <xdr:spPr>
        <a:xfrm>
          <a:off x="35820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74313</xdr:rowOff>
    </xdr:from>
    <xdr:ext cx="405111" cy="259045"/>
    <xdr:sp macro="" textlink="">
      <xdr:nvSpPr>
        <xdr:cNvPr id="293" name="n_2mainValue【公営住宅】&#10;有形固定資産減価償却率"/>
        <xdr:cNvSpPr txBox="1"/>
      </xdr:nvSpPr>
      <xdr:spPr>
        <a:xfrm>
          <a:off x="2705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112413</xdr:rowOff>
    </xdr:from>
    <xdr:ext cx="405111" cy="259045"/>
    <xdr:sp macro="" textlink="">
      <xdr:nvSpPr>
        <xdr:cNvPr id="294" name="n_3mainValue【公営住宅】&#10;有形固定資産減価償却率"/>
        <xdr:cNvSpPr txBox="1"/>
      </xdr:nvSpPr>
      <xdr:spPr>
        <a:xfrm>
          <a:off x="1816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5" name="【公営住宅】&#10;一人当たり面積平均値テキスト"/>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129032</xdr:rowOff>
    </xdr:from>
    <xdr:to>
      <xdr:col>41</xdr:col>
      <xdr:colOff>101600</xdr:colOff>
      <xdr:row>86</xdr:row>
      <xdr:rowOff>59182</xdr:rowOff>
    </xdr:to>
    <xdr:sp macro="" textlink="">
      <xdr:nvSpPr>
        <xdr:cNvPr id="329" name="フローチャート: 判断 328"/>
        <xdr:cNvSpPr/>
      </xdr:nvSpPr>
      <xdr:spPr>
        <a:xfrm>
          <a:off x="7810500" y="1470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129685</xdr:rowOff>
    </xdr:from>
    <xdr:to>
      <xdr:col>55</xdr:col>
      <xdr:colOff>50800</xdr:colOff>
      <xdr:row>86</xdr:row>
      <xdr:rowOff>59835</xdr:rowOff>
    </xdr:to>
    <xdr:sp macro="" textlink="">
      <xdr:nvSpPr>
        <xdr:cNvPr id="335" name="楕円 334"/>
        <xdr:cNvSpPr/>
      </xdr:nvSpPr>
      <xdr:spPr>
        <a:xfrm>
          <a:off x="10426700" y="1470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108112</xdr:rowOff>
    </xdr:from>
    <xdr:ext cx="469744" cy="259045"/>
    <xdr:sp macro="" textlink="">
      <xdr:nvSpPr>
        <xdr:cNvPr id="336" name="【公営住宅】&#10;一人当たり面積該当値テキスト"/>
        <xdr:cNvSpPr txBox="1"/>
      </xdr:nvSpPr>
      <xdr:spPr>
        <a:xfrm>
          <a:off x="10515600" y="1468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133767</xdr:rowOff>
    </xdr:from>
    <xdr:to>
      <xdr:col>50</xdr:col>
      <xdr:colOff>165100</xdr:colOff>
      <xdr:row>86</xdr:row>
      <xdr:rowOff>63917</xdr:rowOff>
    </xdr:to>
    <xdr:sp macro="" textlink="">
      <xdr:nvSpPr>
        <xdr:cNvPr id="337" name="楕円 336"/>
        <xdr:cNvSpPr/>
      </xdr:nvSpPr>
      <xdr:spPr>
        <a:xfrm>
          <a:off x="9588500" y="1470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9035</xdr:rowOff>
    </xdr:from>
    <xdr:to>
      <xdr:col>55</xdr:col>
      <xdr:colOff>0</xdr:colOff>
      <xdr:row>86</xdr:row>
      <xdr:rowOff>13117</xdr:rowOff>
    </xdr:to>
    <xdr:cxnSp macro="">
      <xdr:nvCxnSpPr>
        <xdr:cNvPr id="338" name="直線コネクタ 337"/>
        <xdr:cNvCxnSpPr/>
      </xdr:nvCxnSpPr>
      <xdr:spPr>
        <a:xfrm flipV="1">
          <a:off x="9639300" y="14753735"/>
          <a:ext cx="8382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134584</xdr:rowOff>
    </xdr:from>
    <xdr:to>
      <xdr:col>46</xdr:col>
      <xdr:colOff>38100</xdr:colOff>
      <xdr:row>86</xdr:row>
      <xdr:rowOff>64734</xdr:rowOff>
    </xdr:to>
    <xdr:sp macro="" textlink="">
      <xdr:nvSpPr>
        <xdr:cNvPr id="339" name="楕円 338"/>
        <xdr:cNvSpPr/>
      </xdr:nvSpPr>
      <xdr:spPr>
        <a:xfrm>
          <a:off x="8699500" y="147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13117</xdr:rowOff>
    </xdr:from>
    <xdr:to>
      <xdr:col>50</xdr:col>
      <xdr:colOff>114300</xdr:colOff>
      <xdr:row>86</xdr:row>
      <xdr:rowOff>13934</xdr:rowOff>
    </xdr:to>
    <xdr:cxnSp macro="">
      <xdr:nvCxnSpPr>
        <xdr:cNvPr id="340" name="直線コネクタ 339"/>
        <xdr:cNvCxnSpPr/>
      </xdr:nvCxnSpPr>
      <xdr:spPr>
        <a:xfrm flipV="1">
          <a:off x="8750300" y="14757817"/>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135399</xdr:rowOff>
    </xdr:from>
    <xdr:to>
      <xdr:col>41</xdr:col>
      <xdr:colOff>101600</xdr:colOff>
      <xdr:row>86</xdr:row>
      <xdr:rowOff>65549</xdr:rowOff>
    </xdr:to>
    <xdr:sp macro="" textlink="">
      <xdr:nvSpPr>
        <xdr:cNvPr id="341" name="楕円 340"/>
        <xdr:cNvSpPr/>
      </xdr:nvSpPr>
      <xdr:spPr>
        <a:xfrm>
          <a:off x="7810500" y="1470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13934</xdr:rowOff>
    </xdr:from>
    <xdr:to>
      <xdr:col>45</xdr:col>
      <xdr:colOff>177800</xdr:colOff>
      <xdr:row>86</xdr:row>
      <xdr:rowOff>14749</xdr:rowOff>
    </xdr:to>
    <xdr:cxnSp macro="">
      <xdr:nvCxnSpPr>
        <xdr:cNvPr id="342" name="直線コネクタ 341"/>
        <xdr:cNvCxnSpPr/>
      </xdr:nvCxnSpPr>
      <xdr:spPr>
        <a:xfrm flipV="1">
          <a:off x="7861300" y="14758634"/>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43" name="n_1aveValue【公営住宅】&#10;一人当たり面積"/>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75709</xdr:rowOff>
    </xdr:from>
    <xdr:ext cx="469744" cy="259045"/>
    <xdr:sp macro="" textlink="">
      <xdr:nvSpPr>
        <xdr:cNvPr id="345" name="n_3aveValue【公営住宅】&#10;一人当たり面積"/>
        <xdr:cNvSpPr txBox="1"/>
      </xdr:nvSpPr>
      <xdr:spPr>
        <a:xfrm>
          <a:off x="7626427" y="1447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55044</xdr:rowOff>
    </xdr:from>
    <xdr:ext cx="469744" cy="259045"/>
    <xdr:sp macro="" textlink="">
      <xdr:nvSpPr>
        <xdr:cNvPr id="346" name="n_1mainValue【公営住宅】&#10;一人当たり面積"/>
        <xdr:cNvSpPr txBox="1"/>
      </xdr:nvSpPr>
      <xdr:spPr>
        <a:xfrm>
          <a:off x="9391727" y="1479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55861</xdr:rowOff>
    </xdr:from>
    <xdr:ext cx="469744" cy="259045"/>
    <xdr:sp macro="" textlink="">
      <xdr:nvSpPr>
        <xdr:cNvPr id="347" name="n_2mainValue【公営住宅】&#10;一人当たり面積"/>
        <xdr:cNvSpPr txBox="1"/>
      </xdr:nvSpPr>
      <xdr:spPr>
        <a:xfrm>
          <a:off x="8515427" y="1480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56676</xdr:rowOff>
    </xdr:from>
    <xdr:ext cx="469744" cy="259045"/>
    <xdr:sp macro="" textlink="">
      <xdr:nvSpPr>
        <xdr:cNvPr id="348" name="n_3mainValue【公営住宅】&#10;一人当たり面積"/>
        <xdr:cNvSpPr txBox="1"/>
      </xdr:nvSpPr>
      <xdr:spPr>
        <a:xfrm>
          <a:off x="7626427" y="1480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90" name="直線コネクタ 389"/>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91"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92" name="直線コネクタ 391"/>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95"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96" name="フローチャート: 判断 395"/>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7" name="フローチャート: 判断 396"/>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98" name="フローチャート: 判断 397"/>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5806</xdr:rowOff>
    </xdr:from>
    <xdr:to>
      <xdr:col>72</xdr:col>
      <xdr:colOff>38100</xdr:colOff>
      <xdr:row>37</xdr:row>
      <xdr:rowOff>107406</xdr:rowOff>
    </xdr:to>
    <xdr:sp macro="" textlink="">
      <xdr:nvSpPr>
        <xdr:cNvPr id="399" name="フローチャート: 判断 398"/>
        <xdr:cNvSpPr/>
      </xdr:nvSpPr>
      <xdr:spPr>
        <a:xfrm>
          <a:off x="13652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85816</xdr:rowOff>
    </xdr:from>
    <xdr:to>
      <xdr:col>85</xdr:col>
      <xdr:colOff>177800</xdr:colOff>
      <xdr:row>34</xdr:row>
      <xdr:rowOff>15966</xdr:rowOff>
    </xdr:to>
    <xdr:sp macro="" textlink="">
      <xdr:nvSpPr>
        <xdr:cNvPr id="405" name="楕円 404"/>
        <xdr:cNvSpPr/>
      </xdr:nvSpPr>
      <xdr:spPr>
        <a:xfrm>
          <a:off x="16268700" y="57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108693</xdr:rowOff>
    </xdr:from>
    <xdr:ext cx="405111" cy="259045"/>
    <xdr:sp macro="" textlink="">
      <xdr:nvSpPr>
        <xdr:cNvPr id="406" name="【認定こども園・幼稚園・保育所】&#10;有形固定資産減価償却率該当値テキスト"/>
        <xdr:cNvSpPr txBox="1"/>
      </xdr:nvSpPr>
      <xdr:spPr>
        <a:xfrm>
          <a:off x="16357600" y="55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108676</xdr:rowOff>
    </xdr:from>
    <xdr:to>
      <xdr:col>81</xdr:col>
      <xdr:colOff>101600</xdr:colOff>
      <xdr:row>34</xdr:row>
      <xdr:rowOff>38826</xdr:rowOff>
    </xdr:to>
    <xdr:sp macro="" textlink="">
      <xdr:nvSpPr>
        <xdr:cNvPr id="407" name="楕円 406"/>
        <xdr:cNvSpPr/>
      </xdr:nvSpPr>
      <xdr:spPr>
        <a:xfrm>
          <a:off x="15430500" y="576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136616</xdr:rowOff>
    </xdr:from>
    <xdr:to>
      <xdr:col>85</xdr:col>
      <xdr:colOff>127000</xdr:colOff>
      <xdr:row>33</xdr:row>
      <xdr:rowOff>159476</xdr:rowOff>
    </xdr:to>
    <xdr:cxnSp macro="">
      <xdr:nvCxnSpPr>
        <xdr:cNvPr id="408" name="直線コネクタ 407"/>
        <xdr:cNvCxnSpPr/>
      </xdr:nvCxnSpPr>
      <xdr:spPr>
        <a:xfrm flipV="1">
          <a:off x="15481300" y="579446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131536</xdr:rowOff>
    </xdr:from>
    <xdr:to>
      <xdr:col>76</xdr:col>
      <xdr:colOff>165100</xdr:colOff>
      <xdr:row>34</xdr:row>
      <xdr:rowOff>61686</xdr:rowOff>
    </xdr:to>
    <xdr:sp macro="" textlink="">
      <xdr:nvSpPr>
        <xdr:cNvPr id="409" name="楕円 408"/>
        <xdr:cNvSpPr/>
      </xdr:nvSpPr>
      <xdr:spPr>
        <a:xfrm>
          <a:off x="14541500" y="578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159476</xdr:rowOff>
    </xdr:from>
    <xdr:to>
      <xdr:col>81</xdr:col>
      <xdr:colOff>50800</xdr:colOff>
      <xdr:row>34</xdr:row>
      <xdr:rowOff>10886</xdr:rowOff>
    </xdr:to>
    <xdr:cxnSp macro="">
      <xdr:nvCxnSpPr>
        <xdr:cNvPr id="410" name="直線コネクタ 409"/>
        <xdr:cNvCxnSpPr/>
      </xdr:nvCxnSpPr>
      <xdr:spPr>
        <a:xfrm flipV="1">
          <a:off x="14592300" y="581732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149497</xdr:rowOff>
    </xdr:from>
    <xdr:to>
      <xdr:col>72</xdr:col>
      <xdr:colOff>38100</xdr:colOff>
      <xdr:row>34</xdr:row>
      <xdr:rowOff>79647</xdr:rowOff>
    </xdr:to>
    <xdr:sp macro="" textlink="">
      <xdr:nvSpPr>
        <xdr:cNvPr id="411" name="楕円 410"/>
        <xdr:cNvSpPr/>
      </xdr:nvSpPr>
      <xdr:spPr>
        <a:xfrm>
          <a:off x="13652500" y="580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10886</xdr:rowOff>
    </xdr:from>
    <xdr:to>
      <xdr:col>76</xdr:col>
      <xdr:colOff>114300</xdr:colOff>
      <xdr:row>34</xdr:row>
      <xdr:rowOff>28847</xdr:rowOff>
    </xdr:to>
    <xdr:cxnSp macro="">
      <xdr:nvCxnSpPr>
        <xdr:cNvPr id="412" name="直線コネクタ 411"/>
        <xdr:cNvCxnSpPr/>
      </xdr:nvCxnSpPr>
      <xdr:spPr>
        <a:xfrm flipV="1">
          <a:off x="13703300" y="584018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13"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14" name="n_2aveValue【認定こども園・幼稚園・保育所】&#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98533</xdr:rowOff>
    </xdr:from>
    <xdr:ext cx="405111" cy="259045"/>
    <xdr:sp macro="" textlink="">
      <xdr:nvSpPr>
        <xdr:cNvPr id="415" name="n_3aveValue【認定こども園・幼稚園・保育所】&#10;有形固定資産減価償却率"/>
        <xdr:cNvSpPr txBox="1"/>
      </xdr:nvSpPr>
      <xdr:spPr>
        <a:xfrm>
          <a:off x="13500744" y="644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55353</xdr:rowOff>
    </xdr:from>
    <xdr:ext cx="405111" cy="259045"/>
    <xdr:sp macro="" textlink="">
      <xdr:nvSpPr>
        <xdr:cNvPr id="416" name="n_1mainValue【認定こども園・幼稚園・保育所】&#10;有形固定資産減価償却率"/>
        <xdr:cNvSpPr txBox="1"/>
      </xdr:nvSpPr>
      <xdr:spPr>
        <a:xfrm>
          <a:off x="15266044" y="554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78213</xdr:rowOff>
    </xdr:from>
    <xdr:ext cx="405111" cy="259045"/>
    <xdr:sp macro="" textlink="">
      <xdr:nvSpPr>
        <xdr:cNvPr id="417" name="n_2mainValue【認定こども園・幼稚園・保育所】&#10;有形固定資産減価償却率"/>
        <xdr:cNvSpPr txBox="1"/>
      </xdr:nvSpPr>
      <xdr:spPr>
        <a:xfrm>
          <a:off x="14389744" y="556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96174</xdr:rowOff>
    </xdr:from>
    <xdr:ext cx="405111" cy="259045"/>
    <xdr:sp macro="" textlink="">
      <xdr:nvSpPr>
        <xdr:cNvPr id="418" name="n_3mainValue【認定こども園・幼稚園・保育所】&#10;有形固定資産減価償却率"/>
        <xdr:cNvSpPr txBox="1"/>
      </xdr:nvSpPr>
      <xdr:spPr>
        <a:xfrm>
          <a:off x="13500744" y="5582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40" name="直線コネクタ 439"/>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1"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2" name="直線コネクタ 441"/>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43"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44" name="直線コネクタ 443"/>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445" name="【認定こども園・幼稚園・保育所】&#10;一人当たり面積平均値テキスト"/>
        <xdr:cNvSpPr txBox="1"/>
      </xdr:nvSpPr>
      <xdr:spPr>
        <a:xfrm>
          <a:off x="221996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46" name="フローチャート: 判断 445"/>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47" name="フローチャート: 判断 446"/>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8" name="フローチャート: 判断 447"/>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45974</xdr:rowOff>
    </xdr:from>
    <xdr:to>
      <xdr:col>102</xdr:col>
      <xdr:colOff>165100</xdr:colOff>
      <xdr:row>39</xdr:row>
      <xdr:rowOff>147574</xdr:rowOff>
    </xdr:to>
    <xdr:sp macro="" textlink="">
      <xdr:nvSpPr>
        <xdr:cNvPr id="449" name="フローチャート: 判断 448"/>
        <xdr:cNvSpPr/>
      </xdr:nvSpPr>
      <xdr:spPr>
        <a:xfrm>
          <a:off x="19494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25400</xdr:rowOff>
    </xdr:from>
    <xdr:to>
      <xdr:col>116</xdr:col>
      <xdr:colOff>114300</xdr:colOff>
      <xdr:row>40</xdr:row>
      <xdr:rowOff>127000</xdr:rowOff>
    </xdr:to>
    <xdr:sp macro="" textlink="">
      <xdr:nvSpPr>
        <xdr:cNvPr id="455" name="楕円 454"/>
        <xdr:cNvSpPr/>
      </xdr:nvSpPr>
      <xdr:spPr>
        <a:xfrm>
          <a:off x="22110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3827</xdr:rowOff>
    </xdr:from>
    <xdr:ext cx="469744" cy="259045"/>
    <xdr:sp macro="" textlink="">
      <xdr:nvSpPr>
        <xdr:cNvPr id="456" name="【認定こども園・幼稚園・保育所】&#10;一人当たり面積該当値テキスト"/>
        <xdr:cNvSpPr txBox="1"/>
      </xdr:nvSpPr>
      <xdr:spPr>
        <a:xfrm>
          <a:off x="22199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29972</xdr:rowOff>
    </xdr:from>
    <xdr:to>
      <xdr:col>112</xdr:col>
      <xdr:colOff>38100</xdr:colOff>
      <xdr:row>40</xdr:row>
      <xdr:rowOff>131572</xdr:rowOff>
    </xdr:to>
    <xdr:sp macro="" textlink="">
      <xdr:nvSpPr>
        <xdr:cNvPr id="457" name="楕円 456"/>
        <xdr:cNvSpPr/>
      </xdr:nvSpPr>
      <xdr:spPr>
        <a:xfrm>
          <a:off x="21272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76200</xdr:rowOff>
    </xdr:from>
    <xdr:to>
      <xdr:col>116</xdr:col>
      <xdr:colOff>63500</xdr:colOff>
      <xdr:row>40</xdr:row>
      <xdr:rowOff>80772</xdr:rowOff>
    </xdr:to>
    <xdr:cxnSp macro="">
      <xdr:nvCxnSpPr>
        <xdr:cNvPr id="458" name="直線コネクタ 457"/>
        <xdr:cNvCxnSpPr/>
      </xdr:nvCxnSpPr>
      <xdr:spPr>
        <a:xfrm flipV="1">
          <a:off x="21323300" y="6934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32258</xdr:rowOff>
    </xdr:from>
    <xdr:to>
      <xdr:col>107</xdr:col>
      <xdr:colOff>101600</xdr:colOff>
      <xdr:row>40</xdr:row>
      <xdr:rowOff>133858</xdr:rowOff>
    </xdr:to>
    <xdr:sp macro="" textlink="">
      <xdr:nvSpPr>
        <xdr:cNvPr id="459" name="楕円 458"/>
        <xdr:cNvSpPr/>
      </xdr:nvSpPr>
      <xdr:spPr>
        <a:xfrm>
          <a:off x="20383500" y="689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80772</xdr:rowOff>
    </xdr:from>
    <xdr:to>
      <xdr:col>111</xdr:col>
      <xdr:colOff>177800</xdr:colOff>
      <xdr:row>40</xdr:row>
      <xdr:rowOff>83058</xdr:rowOff>
    </xdr:to>
    <xdr:cxnSp macro="">
      <xdr:nvCxnSpPr>
        <xdr:cNvPr id="460" name="直線コネクタ 459"/>
        <xdr:cNvCxnSpPr/>
      </xdr:nvCxnSpPr>
      <xdr:spPr>
        <a:xfrm flipV="1">
          <a:off x="20434300" y="69387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34544</xdr:rowOff>
    </xdr:from>
    <xdr:to>
      <xdr:col>102</xdr:col>
      <xdr:colOff>165100</xdr:colOff>
      <xdr:row>40</xdr:row>
      <xdr:rowOff>136144</xdr:rowOff>
    </xdr:to>
    <xdr:sp macro="" textlink="">
      <xdr:nvSpPr>
        <xdr:cNvPr id="461" name="楕円 460"/>
        <xdr:cNvSpPr/>
      </xdr:nvSpPr>
      <xdr:spPr>
        <a:xfrm>
          <a:off x="19494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83058</xdr:rowOff>
    </xdr:from>
    <xdr:to>
      <xdr:col>107</xdr:col>
      <xdr:colOff>50800</xdr:colOff>
      <xdr:row>40</xdr:row>
      <xdr:rowOff>85344</xdr:rowOff>
    </xdr:to>
    <xdr:cxnSp macro="">
      <xdr:nvCxnSpPr>
        <xdr:cNvPr id="462" name="直線コネクタ 461"/>
        <xdr:cNvCxnSpPr/>
      </xdr:nvCxnSpPr>
      <xdr:spPr>
        <a:xfrm flipV="1">
          <a:off x="19545300" y="69410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463" name="n_1aveValue【認定こども園・幼稚園・保育所】&#10;一人当たり面積"/>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64"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164101</xdr:rowOff>
    </xdr:from>
    <xdr:ext cx="469744" cy="259045"/>
    <xdr:sp macro="" textlink="">
      <xdr:nvSpPr>
        <xdr:cNvPr id="465" name="n_3aveValue【認定こども園・幼稚園・保育所】&#10;一人当たり面積"/>
        <xdr:cNvSpPr txBox="1"/>
      </xdr:nvSpPr>
      <xdr:spPr>
        <a:xfrm>
          <a:off x="19310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122699</xdr:rowOff>
    </xdr:from>
    <xdr:ext cx="469744" cy="259045"/>
    <xdr:sp macro="" textlink="">
      <xdr:nvSpPr>
        <xdr:cNvPr id="466" name="n_1mainValue【認定こども園・幼稚園・保育所】&#10;一人当たり面積"/>
        <xdr:cNvSpPr txBox="1"/>
      </xdr:nvSpPr>
      <xdr:spPr>
        <a:xfrm>
          <a:off x="210757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124985</xdr:rowOff>
    </xdr:from>
    <xdr:ext cx="469744" cy="259045"/>
    <xdr:sp macro="" textlink="">
      <xdr:nvSpPr>
        <xdr:cNvPr id="467" name="n_2mainValue【認定こども園・幼稚園・保育所】&#10;一人当たり面積"/>
        <xdr:cNvSpPr txBox="1"/>
      </xdr:nvSpPr>
      <xdr:spPr>
        <a:xfrm>
          <a:off x="20199427" y="698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127271</xdr:rowOff>
    </xdr:from>
    <xdr:ext cx="469744" cy="259045"/>
    <xdr:sp macro="" textlink="">
      <xdr:nvSpPr>
        <xdr:cNvPr id="468" name="n_3mainValue【認定こども園・幼稚園・保育所】&#10;一人当たり面積"/>
        <xdr:cNvSpPr txBox="1"/>
      </xdr:nvSpPr>
      <xdr:spPr>
        <a:xfrm>
          <a:off x="19310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93" name="直線コネクタ 492"/>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94"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95" name="直線コネクタ 494"/>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96"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97" name="直線コネクタ 496"/>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498"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99" name="フローチャート: 判断 498"/>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00" name="フローチャート: 判断 499"/>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01" name="フローチャート: 判断 50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02" name="フローチャート: 判断 501"/>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73025</xdr:rowOff>
    </xdr:from>
    <xdr:to>
      <xdr:col>85</xdr:col>
      <xdr:colOff>177800</xdr:colOff>
      <xdr:row>59</xdr:row>
      <xdr:rowOff>3175</xdr:rowOff>
    </xdr:to>
    <xdr:sp macro="" textlink="">
      <xdr:nvSpPr>
        <xdr:cNvPr id="508" name="楕円 507"/>
        <xdr:cNvSpPr/>
      </xdr:nvSpPr>
      <xdr:spPr>
        <a:xfrm>
          <a:off x="162687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95902</xdr:rowOff>
    </xdr:from>
    <xdr:ext cx="405111" cy="259045"/>
    <xdr:sp macro="" textlink="">
      <xdr:nvSpPr>
        <xdr:cNvPr id="509" name="【学校施設】&#10;有形固定資産減価償却率該当値テキスト"/>
        <xdr:cNvSpPr txBox="1"/>
      </xdr:nvSpPr>
      <xdr:spPr>
        <a:xfrm>
          <a:off x="16357600"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105410</xdr:rowOff>
    </xdr:from>
    <xdr:to>
      <xdr:col>81</xdr:col>
      <xdr:colOff>101600</xdr:colOff>
      <xdr:row>59</xdr:row>
      <xdr:rowOff>35560</xdr:rowOff>
    </xdr:to>
    <xdr:sp macro="" textlink="">
      <xdr:nvSpPr>
        <xdr:cNvPr id="510" name="楕円 509"/>
        <xdr:cNvSpPr/>
      </xdr:nvSpPr>
      <xdr:spPr>
        <a:xfrm>
          <a:off x="15430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123825</xdr:rowOff>
    </xdr:from>
    <xdr:to>
      <xdr:col>85</xdr:col>
      <xdr:colOff>127000</xdr:colOff>
      <xdr:row>58</xdr:row>
      <xdr:rowOff>156210</xdr:rowOff>
    </xdr:to>
    <xdr:cxnSp macro="">
      <xdr:nvCxnSpPr>
        <xdr:cNvPr id="511" name="直線コネクタ 510"/>
        <xdr:cNvCxnSpPr/>
      </xdr:nvCxnSpPr>
      <xdr:spPr>
        <a:xfrm flipV="1">
          <a:off x="15481300" y="100679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135890</xdr:rowOff>
    </xdr:from>
    <xdr:to>
      <xdr:col>76</xdr:col>
      <xdr:colOff>165100</xdr:colOff>
      <xdr:row>59</xdr:row>
      <xdr:rowOff>66040</xdr:rowOff>
    </xdr:to>
    <xdr:sp macro="" textlink="">
      <xdr:nvSpPr>
        <xdr:cNvPr id="512" name="楕円 511"/>
        <xdr:cNvSpPr/>
      </xdr:nvSpPr>
      <xdr:spPr>
        <a:xfrm>
          <a:off x="14541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156210</xdr:rowOff>
    </xdr:from>
    <xdr:to>
      <xdr:col>81</xdr:col>
      <xdr:colOff>50800</xdr:colOff>
      <xdr:row>59</xdr:row>
      <xdr:rowOff>15240</xdr:rowOff>
    </xdr:to>
    <xdr:cxnSp macro="">
      <xdr:nvCxnSpPr>
        <xdr:cNvPr id="513" name="直線コネクタ 512"/>
        <xdr:cNvCxnSpPr/>
      </xdr:nvCxnSpPr>
      <xdr:spPr>
        <a:xfrm flipV="1">
          <a:off x="14592300" y="101003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145415</xdr:rowOff>
    </xdr:from>
    <xdr:to>
      <xdr:col>72</xdr:col>
      <xdr:colOff>38100</xdr:colOff>
      <xdr:row>59</xdr:row>
      <xdr:rowOff>75565</xdr:rowOff>
    </xdr:to>
    <xdr:sp macro="" textlink="">
      <xdr:nvSpPr>
        <xdr:cNvPr id="514" name="楕円 513"/>
        <xdr:cNvSpPr/>
      </xdr:nvSpPr>
      <xdr:spPr>
        <a:xfrm>
          <a:off x="13652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15240</xdr:rowOff>
    </xdr:from>
    <xdr:to>
      <xdr:col>76</xdr:col>
      <xdr:colOff>114300</xdr:colOff>
      <xdr:row>59</xdr:row>
      <xdr:rowOff>24765</xdr:rowOff>
    </xdr:to>
    <xdr:cxnSp macro="">
      <xdr:nvCxnSpPr>
        <xdr:cNvPr id="515" name="直線コネクタ 514"/>
        <xdr:cNvCxnSpPr/>
      </xdr:nvCxnSpPr>
      <xdr:spPr>
        <a:xfrm flipV="1">
          <a:off x="13703300" y="1013079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16"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17"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518" name="n_3aveValue【学校施設】&#10;有形固定資産減価償却率"/>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52087</xdr:rowOff>
    </xdr:from>
    <xdr:ext cx="405111" cy="259045"/>
    <xdr:sp macro="" textlink="">
      <xdr:nvSpPr>
        <xdr:cNvPr id="519" name="n_1mainValue【学校施設】&#10;有形固定資産減価償却率"/>
        <xdr:cNvSpPr txBox="1"/>
      </xdr:nvSpPr>
      <xdr:spPr>
        <a:xfrm>
          <a:off x="152660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82567</xdr:rowOff>
    </xdr:from>
    <xdr:ext cx="405111" cy="259045"/>
    <xdr:sp macro="" textlink="">
      <xdr:nvSpPr>
        <xdr:cNvPr id="520" name="n_2mainValue【学校施設】&#10;有形固定資産減価償却率"/>
        <xdr:cNvSpPr txBox="1"/>
      </xdr:nvSpPr>
      <xdr:spPr>
        <a:xfrm>
          <a:off x="14389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92092</xdr:rowOff>
    </xdr:from>
    <xdr:ext cx="405111" cy="259045"/>
    <xdr:sp macro="" textlink="">
      <xdr:nvSpPr>
        <xdr:cNvPr id="521" name="n_3mainValue【学校施設】&#10;有形固定資産減価償却率"/>
        <xdr:cNvSpPr txBox="1"/>
      </xdr:nvSpPr>
      <xdr:spPr>
        <a:xfrm>
          <a:off x="13500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2" name="直線コネクタ 53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35" name="テキスト ボックス 534"/>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37" name="テキスト ボックス 536"/>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39" name="テキスト ボックス 538"/>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1" name="テキスト ボックス 54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43" name="直線コネクタ 542"/>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44"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45" name="直線コネクタ 544"/>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46"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47" name="直線コネクタ 546"/>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548" name="【学校施設】&#10;一人当たり面積平均値テキスト"/>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49" name="フローチャート: 判断 548"/>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50" name="フローチャート: 判断 549"/>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51" name="フローチャート: 判断 550"/>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25141</xdr:rowOff>
    </xdr:from>
    <xdr:to>
      <xdr:col>102</xdr:col>
      <xdr:colOff>165100</xdr:colOff>
      <xdr:row>63</xdr:row>
      <xdr:rowOff>126741</xdr:rowOff>
    </xdr:to>
    <xdr:sp macro="" textlink="">
      <xdr:nvSpPr>
        <xdr:cNvPr id="552" name="フローチャート: 判断 551"/>
        <xdr:cNvSpPr/>
      </xdr:nvSpPr>
      <xdr:spPr>
        <a:xfrm>
          <a:off x="19494500" y="108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28570</xdr:rowOff>
    </xdr:from>
    <xdr:to>
      <xdr:col>116</xdr:col>
      <xdr:colOff>114300</xdr:colOff>
      <xdr:row>63</xdr:row>
      <xdr:rowOff>130170</xdr:rowOff>
    </xdr:to>
    <xdr:sp macro="" textlink="">
      <xdr:nvSpPr>
        <xdr:cNvPr id="558" name="楕円 557"/>
        <xdr:cNvSpPr/>
      </xdr:nvSpPr>
      <xdr:spPr>
        <a:xfrm>
          <a:off x="22110700" y="108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559" name="【学校施設】&#10;一人当たり面積該当値テキスト"/>
        <xdr:cNvSpPr txBox="1"/>
      </xdr:nvSpPr>
      <xdr:spPr>
        <a:xfrm>
          <a:off x="221996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30307</xdr:rowOff>
    </xdr:from>
    <xdr:to>
      <xdr:col>112</xdr:col>
      <xdr:colOff>38100</xdr:colOff>
      <xdr:row>63</xdr:row>
      <xdr:rowOff>131907</xdr:rowOff>
    </xdr:to>
    <xdr:sp macro="" textlink="">
      <xdr:nvSpPr>
        <xdr:cNvPr id="560" name="楕円 559"/>
        <xdr:cNvSpPr/>
      </xdr:nvSpPr>
      <xdr:spPr>
        <a:xfrm>
          <a:off x="21272500" y="108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79370</xdr:rowOff>
    </xdr:from>
    <xdr:to>
      <xdr:col>116</xdr:col>
      <xdr:colOff>63500</xdr:colOff>
      <xdr:row>63</xdr:row>
      <xdr:rowOff>81107</xdr:rowOff>
    </xdr:to>
    <xdr:cxnSp macro="">
      <xdr:nvCxnSpPr>
        <xdr:cNvPr id="561" name="直線コネクタ 560"/>
        <xdr:cNvCxnSpPr/>
      </xdr:nvCxnSpPr>
      <xdr:spPr>
        <a:xfrm flipV="1">
          <a:off x="21323300" y="10880720"/>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31679</xdr:rowOff>
    </xdr:from>
    <xdr:to>
      <xdr:col>107</xdr:col>
      <xdr:colOff>101600</xdr:colOff>
      <xdr:row>63</xdr:row>
      <xdr:rowOff>133279</xdr:rowOff>
    </xdr:to>
    <xdr:sp macro="" textlink="">
      <xdr:nvSpPr>
        <xdr:cNvPr id="562" name="楕円 561"/>
        <xdr:cNvSpPr/>
      </xdr:nvSpPr>
      <xdr:spPr>
        <a:xfrm>
          <a:off x="20383500" y="1083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81107</xdr:rowOff>
    </xdr:from>
    <xdr:to>
      <xdr:col>111</xdr:col>
      <xdr:colOff>177800</xdr:colOff>
      <xdr:row>63</xdr:row>
      <xdr:rowOff>82479</xdr:rowOff>
    </xdr:to>
    <xdr:cxnSp macro="">
      <xdr:nvCxnSpPr>
        <xdr:cNvPr id="563" name="直線コネクタ 562"/>
        <xdr:cNvCxnSpPr/>
      </xdr:nvCxnSpPr>
      <xdr:spPr>
        <a:xfrm flipV="1">
          <a:off x="20434300" y="1088245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32776</xdr:rowOff>
    </xdr:from>
    <xdr:to>
      <xdr:col>102</xdr:col>
      <xdr:colOff>165100</xdr:colOff>
      <xdr:row>63</xdr:row>
      <xdr:rowOff>134376</xdr:rowOff>
    </xdr:to>
    <xdr:sp macro="" textlink="">
      <xdr:nvSpPr>
        <xdr:cNvPr id="564" name="楕円 563"/>
        <xdr:cNvSpPr/>
      </xdr:nvSpPr>
      <xdr:spPr>
        <a:xfrm>
          <a:off x="19494500" y="1083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82479</xdr:rowOff>
    </xdr:from>
    <xdr:to>
      <xdr:col>107</xdr:col>
      <xdr:colOff>50800</xdr:colOff>
      <xdr:row>63</xdr:row>
      <xdr:rowOff>83576</xdr:rowOff>
    </xdr:to>
    <xdr:cxnSp macro="">
      <xdr:nvCxnSpPr>
        <xdr:cNvPr id="565" name="直線コネクタ 564"/>
        <xdr:cNvCxnSpPr/>
      </xdr:nvCxnSpPr>
      <xdr:spPr>
        <a:xfrm flipV="1">
          <a:off x="19545300" y="10883829"/>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66"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67"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143268</xdr:rowOff>
    </xdr:from>
    <xdr:ext cx="469744" cy="259045"/>
    <xdr:sp macro="" textlink="">
      <xdr:nvSpPr>
        <xdr:cNvPr id="568" name="n_3aveValue【学校施設】&#10;一人当たり面積"/>
        <xdr:cNvSpPr txBox="1"/>
      </xdr:nvSpPr>
      <xdr:spPr>
        <a:xfrm>
          <a:off x="19310427" y="1060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123034</xdr:rowOff>
    </xdr:from>
    <xdr:ext cx="469744" cy="259045"/>
    <xdr:sp macro="" textlink="">
      <xdr:nvSpPr>
        <xdr:cNvPr id="569" name="n_1mainValue【学校施設】&#10;一人当たり面積"/>
        <xdr:cNvSpPr txBox="1"/>
      </xdr:nvSpPr>
      <xdr:spPr>
        <a:xfrm>
          <a:off x="21075727" y="1092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124406</xdr:rowOff>
    </xdr:from>
    <xdr:ext cx="469744" cy="259045"/>
    <xdr:sp macro="" textlink="">
      <xdr:nvSpPr>
        <xdr:cNvPr id="570" name="n_2mainValue【学校施設】&#10;一人当たり面積"/>
        <xdr:cNvSpPr txBox="1"/>
      </xdr:nvSpPr>
      <xdr:spPr>
        <a:xfrm>
          <a:off x="20199427" y="1092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125503</xdr:rowOff>
    </xdr:from>
    <xdr:ext cx="469744" cy="259045"/>
    <xdr:sp macro="" textlink="">
      <xdr:nvSpPr>
        <xdr:cNvPr id="571" name="n_3mainValue【学校施設】&#10;一人当たり面積"/>
        <xdr:cNvSpPr txBox="1"/>
      </xdr:nvSpPr>
      <xdr:spPr>
        <a:xfrm>
          <a:off x="19310427" y="1092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2" name="直線コネクタ 58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3" name="テキスト ボックス 58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4" name="直線コネクタ 58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5" name="テキスト ボックス 58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6" name="直線コネクタ 58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7" name="テキスト ボックス 58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8" name="直線コネクタ 58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9" name="テキスト ボックス 58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0" name="直線コネクタ 58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1" name="テキスト ボックス 59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2" name="直線コネクタ 59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3" name="テキスト ボックス 59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97" name="直線コネクタ 596"/>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98"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99" name="直線コネクタ 598"/>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1" name="直線コネクタ 60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602" name="【児童館】&#10;有形固定資産減価償却率平均値テキスト"/>
        <xdr:cNvSpPr txBox="1"/>
      </xdr:nvSpPr>
      <xdr:spPr>
        <a:xfrm>
          <a:off x="16357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03" name="フローチャート: 判断 602"/>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04" name="フローチャート: 判断 603"/>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05" name="フローチャート: 判断 604"/>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5262</xdr:rowOff>
    </xdr:from>
    <xdr:to>
      <xdr:col>72</xdr:col>
      <xdr:colOff>38100</xdr:colOff>
      <xdr:row>81</xdr:row>
      <xdr:rowOff>106862</xdr:rowOff>
    </xdr:to>
    <xdr:sp macro="" textlink="">
      <xdr:nvSpPr>
        <xdr:cNvPr id="606" name="フローチャート: 判断 605"/>
        <xdr:cNvSpPr/>
      </xdr:nvSpPr>
      <xdr:spPr>
        <a:xfrm>
          <a:off x="13652500" y="1389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7" name="テキスト ボックス 6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72208</xdr:rowOff>
    </xdr:from>
    <xdr:to>
      <xdr:col>85</xdr:col>
      <xdr:colOff>177800</xdr:colOff>
      <xdr:row>82</xdr:row>
      <xdr:rowOff>2358</xdr:rowOff>
    </xdr:to>
    <xdr:sp macro="" textlink="">
      <xdr:nvSpPr>
        <xdr:cNvPr id="612" name="楕円 611"/>
        <xdr:cNvSpPr/>
      </xdr:nvSpPr>
      <xdr:spPr>
        <a:xfrm>
          <a:off x="162687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50635</xdr:rowOff>
    </xdr:from>
    <xdr:ext cx="405111" cy="259045"/>
    <xdr:sp macro="" textlink="">
      <xdr:nvSpPr>
        <xdr:cNvPr id="613" name="【児童館】&#10;有形固定資産減価償却率該当値テキスト"/>
        <xdr:cNvSpPr txBox="1"/>
      </xdr:nvSpPr>
      <xdr:spPr>
        <a:xfrm>
          <a:off x="16357600" y="1393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111398</xdr:rowOff>
    </xdr:from>
    <xdr:to>
      <xdr:col>81</xdr:col>
      <xdr:colOff>101600</xdr:colOff>
      <xdr:row>82</xdr:row>
      <xdr:rowOff>41548</xdr:rowOff>
    </xdr:to>
    <xdr:sp macro="" textlink="">
      <xdr:nvSpPr>
        <xdr:cNvPr id="614" name="楕円 613"/>
        <xdr:cNvSpPr/>
      </xdr:nvSpPr>
      <xdr:spPr>
        <a:xfrm>
          <a:off x="154305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123008</xdr:rowOff>
    </xdr:from>
    <xdr:to>
      <xdr:col>85</xdr:col>
      <xdr:colOff>127000</xdr:colOff>
      <xdr:row>81</xdr:row>
      <xdr:rowOff>162198</xdr:rowOff>
    </xdr:to>
    <xdr:cxnSp macro="">
      <xdr:nvCxnSpPr>
        <xdr:cNvPr id="615" name="直線コネクタ 614"/>
        <xdr:cNvCxnSpPr/>
      </xdr:nvCxnSpPr>
      <xdr:spPr>
        <a:xfrm flipV="1">
          <a:off x="15481300" y="14010458"/>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150586</xdr:rowOff>
    </xdr:from>
    <xdr:to>
      <xdr:col>76</xdr:col>
      <xdr:colOff>165100</xdr:colOff>
      <xdr:row>82</xdr:row>
      <xdr:rowOff>80736</xdr:rowOff>
    </xdr:to>
    <xdr:sp macro="" textlink="">
      <xdr:nvSpPr>
        <xdr:cNvPr id="616" name="楕円 615"/>
        <xdr:cNvSpPr/>
      </xdr:nvSpPr>
      <xdr:spPr>
        <a:xfrm>
          <a:off x="14541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162198</xdr:rowOff>
    </xdr:from>
    <xdr:to>
      <xdr:col>81</xdr:col>
      <xdr:colOff>50800</xdr:colOff>
      <xdr:row>82</xdr:row>
      <xdr:rowOff>29936</xdr:rowOff>
    </xdr:to>
    <xdr:cxnSp macro="">
      <xdr:nvCxnSpPr>
        <xdr:cNvPr id="617" name="直線コネクタ 616"/>
        <xdr:cNvCxnSpPr/>
      </xdr:nvCxnSpPr>
      <xdr:spPr>
        <a:xfrm flipV="1">
          <a:off x="14592300" y="1404964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42818</xdr:rowOff>
    </xdr:from>
    <xdr:to>
      <xdr:col>72</xdr:col>
      <xdr:colOff>38100</xdr:colOff>
      <xdr:row>82</xdr:row>
      <xdr:rowOff>144418</xdr:rowOff>
    </xdr:to>
    <xdr:sp macro="" textlink="">
      <xdr:nvSpPr>
        <xdr:cNvPr id="618" name="楕円 617"/>
        <xdr:cNvSpPr/>
      </xdr:nvSpPr>
      <xdr:spPr>
        <a:xfrm>
          <a:off x="13652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29936</xdr:rowOff>
    </xdr:from>
    <xdr:to>
      <xdr:col>76</xdr:col>
      <xdr:colOff>114300</xdr:colOff>
      <xdr:row>82</xdr:row>
      <xdr:rowOff>93618</xdr:rowOff>
    </xdr:to>
    <xdr:cxnSp macro="">
      <xdr:nvCxnSpPr>
        <xdr:cNvPr id="619" name="直線コネクタ 618"/>
        <xdr:cNvCxnSpPr/>
      </xdr:nvCxnSpPr>
      <xdr:spPr>
        <a:xfrm flipV="1">
          <a:off x="13703300" y="14088836"/>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169108</xdr:rowOff>
    </xdr:from>
    <xdr:ext cx="405111" cy="259045"/>
    <xdr:sp macro="" textlink="">
      <xdr:nvSpPr>
        <xdr:cNvPr id="620" name="n_1aveValue【児童館】&#10;有形固定資産減価償却率"/>
        <xdr:cNvSpPr txBox="1"/>
      </xdr:nvSpPr>
      <xdr:spPr>
        <a:xfrm>
          <a:off x="152660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31948</xdr:rowOff>
    </xdr:from>
    <xdr:ext cx="405111" cy="259045"/>
    <xdr:sp macro="" textlink="">
      <xdr:nvSpPr>
        <xdr:cNvPr id="621" name="n_2aveValue【児童館】&#10;有形固定資産減価償却率"/>
        <xdr:cNvSpPr txBox="1"/>
      </xdr:nvSpPr>
      <xdr:spPr>
        <a:xfrm>
          <a:off x="14389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123389</xdr:rowOff>
    </xdr:from>
    <xdr:ext cx="405111" cy="259045"/>
    <xdr:sp macro="" textlink="">
      <xdr:nvSpPr>
        <xdr:cNvPr id="622" name="n_3aveValue【児童館】&#10;有形固定資産減価償却率"/>
        <xdr:cNvSpPr txBox="1"/>
      </xdr:nvSpPr>
      <xdr:spPr>
        <a:xfrm>
          <a:off x="135007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32675</xdr:rowOff>
    </xdr:from>
    <xdr:ext cx="405111" cy="259045"/>
    <xdr:sp macro="" textlink="">
      <xdr:nvSpPr>
        <xdr:cNvPr id="623" name="n_1mainValue【児童館】&#10;有形固定資産減価償却率"/>
        <xdr:cNvSpPr txBox="1"/>
      </xdr:nvSpPr>
      <xdr:spPr>
        <a:xfrm>
          <a:off x="15266044" y="1409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71863</xdr:rowOff>
    </xdr:from>
    <xdr:ext cx="405111" cy="259045"/>
    <xdr:sp macro="" textlink="">
      <xdr:nvSpPr>
        <xdr:cNvPr id="624" name="n_2mainValue【児童館】&#10;有形固定資産減価償却率"/>
        <xdr:cNvSpPr txBox="1"/>
      </xdr:nvSpPr>
      <xdr:spPr>
        <a:xfrm>
          <a:off x="14389744"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135545</xdr:rowOff>
    </xdr:from>
    <xdr:ext cx="405111" cy="259045"/>
    <xdr:sp macro="" textlink="">
      <xdr:nvSpPr>
        <xdr:cNvPr id="625" name="n_3mainValue【児童館】&#10;有形固定資産減価償却率"/>
        <xdr:cNvSpPr txBox="1"/>
      </xdr:nvSpPr>
      <xdr:spPr>
        <a:xfrm>
          <a:off x="13500744" y="1419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6" name="直線コネクタ 63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7" name="テキスト ボックス 63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8" name="直線コネクタ 63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9" name="テキスト ボックス 63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0" name="直線コネクタ 63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1" name="テキスト ボックス 64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2" name="直線コネクタ 64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3" name="テキスト ボックス 64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4" name="直線コネクタ 64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5" name="テキスト ボックス 64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6" name="直線コネクタ 64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7" name="テキスト ボックス 64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651" name="直線コネクタ 650"/>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52"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53" name="直線コネクタ 652"/>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54"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55" name="直線コネクタ 654"/>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56"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57" name="フローチャート: 判断 656"/>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658" name="フローチャート: 判断 657"/>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59" name="フローチャート: 判断 658"/>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660" name="フローチャート: 判断 659"/>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28121</xdr:rowOff>
    </xdr:from>
    <xdr:to>
      <xdr:col>116</xdr:col>
      <xdr:colOff>114300</xdr:colOff>
      <xdr:row>81</xdr:row>
      <xdr:rowOff>129721</xdr:rowOff>
    </xdr:to>
    <xdr:sp macro="" textlink="">
      <xdr:nvSpPr>
        <xdr:cNvPr id="666" name="楕円 665"/>
        <xdr:cNvSpPr/>
      </xdr:nvSpPr>
      <xdr:spPr>
        <a:xfrm>
          <a:off x="221107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50998</xdr:rowOff>
    </xdr:from>
    <xdr:ext cx="469744" cy="259045"/>
    <xdr:sp macro="" textlink="">
      <xdr:nvSpPr>
        <xdr:cNvPr id="667" name="【児童館】&#10;一人当たり面積該当値テキスト"/>
        <xdr:cNvSpPr txBox="1"/>
      </xdr:nvSpPr>
      <xdr:spPr>
        <a:xfrm>
          <a:off x="22199600" y="1376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44450</xdr:rowOff>
    </xdr:from>
    <xdr:to>
      <xdr:col>112</xdr:col>
      <xdr:colOff>38100</xdr:colOff>
      <xdr:row>81</xdr:row>
      <xdr:rowOff>146050</xdr:rowOff>
    </xdr:to>
    <xdr:sp macro="" textlink="">
      <xdr:nvSpPr>
        <xdr:cNvPr id="668" name="楕円 667"/>
        <xdr:cNvSpPr/>
      </xdr:nvSpPr>
      <xdr:spPr>
        <a:xfrm>
          <a:off x="2127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78921</xdr:rowOff>
    </xdr:from>
    <xdr:to>
      <xdr:col>116</xdr:col>
      <xdr:colOff>63500</xdr:colOff>
      <xdr:row>81</xdr:row>
      <xdr:rowOff>95250</xdr:rowOff>
    </xdr:to>
    <xdr:cxnSp macro="">
      <xdr:nvCxnSpPr>
        <xdr:cNvPr id="669" name="直線コネクタ 668"/>
        <xdr:cNvCxnSpPr/>
      </xdr:nvCxnSpPr>
      <xdr:spPr>
        <a:xfrm flipV="1">
          <a:off x="21323300" y="139663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60779</xdr:rowOff>
    </xdr:from>
    <xdr:to>
      <xdr:col>107</xdr:col>
      <xdr:colOff>101600</xdr:colOff>
      <xdr:row>81</xdr:row>
      <xdr:rowOff>162379</xdr:rowOff>
    </xdr:to>
    <xdr:sp macro="" textlink="">
      <xdr:nvSpPr>
        <xdr:cNvPr id="670" name="楕円 669"/>
        <xdr:cNvSpPr/>
      </xdr:nvSpPr>
      <xdr:spPr>
        <a:xfrm>
          <a:off x="20383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95250</xdr:rowOff>
    </xdr:from>
    <xdr:to>
      <xdr:col>111</xdr:col>
      <xdr:colOff>177800</xdr:colOff>
      <xdr:row>81</xdr:row>
      <xdr:rowOff>111579</xdr:rowOff>
    </xdr:to>
    <xdr:cxnSp macro="">
      <xdr:nvCxnSpPr>
        <xdr:cNvPr id="671" name="直線コネクタ 670"/>
        <xdr:cNvCxnSpPr/>
      </xdr:nvCxnSpPr>
      <xdr:spPr>
        <a:xfrm flipV="1">
          <a:off x="20434300" y="139827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68943</xdr:rowOff>
    </xdr:from>
    <xdr:to>
      <xdr:col>102</xdr:col>
      <xdr:colOff>165100</xdr:colOff>
      <xdr:row>82</xdr:row>
      <xdr:rowOff>170543</xdr:rowOff>
    </xdr:to>
    <xdr:sp macro="" textlink="">
      <xdr:nvSpPr>
        <xdr:cNvPr id="672" name="楕円 671"/>
        <xdr:cNvSpPr/>
      </xdr:nvSpPr>
      <xdr:spPr>
        <a:xfrm>
          <a:off x="19494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111579</xdr:rowOff>
    </xdr:from>
    <xdr:to>
      <xdr:col>107</xdr:col>
      <xdr:colOff>50800</xdr:colOff>
      <xdr:row>82</xdr:row>
      <xdr:rowOff>119743</xdr:rowOff>
    </xdr:to>
    <xdr:cxnSp macro="">
      <xdr:nvCxnSpPr>
        <xdr:cNvPr id="673" name="直線コネクタ 672"/>
        <xdr:cNvCxnSpPr/>
      </xdr:nvCxnSpPr>
      <xdr:spPr>
        <a:xfrm flipV="1">
          <a:off x="19545300" y="13999029"/>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63698</xdr:rowOff>
    </xdr:from>
    <xdr:ext cx="469744" cy="259045"/>
    <xdr:sp macro="" textlink="">
      <xdr:nvSpPr>
        <xdr:cNvPr id="674" name="n_1aveValue【児童館】&#10;一人当たり面積"/>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675" name="n_2aveValue【児童館】&#10;一人当たり面積"/>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6548</xdr:rowOff>
    </xdr:from>
    <xdr:ext cx="469744" cy="259045"/>
    <xdr:sp macro="" textlink="">
      <xdr:nvSpPr>
        <xdr:cNvPr id="676" name="n_3aveValue【児童館】&#10;一人当たり面積"/>
        <xdr:cNvSpPr txBox="1"/>
      </xdr:nvSpPr>
      <xdr:spPr>
        <a:xfrm>
          <a:off x="19310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162577</xdr:rowOff>
    </xdr:from>
    <xdr:ext cx="469744" cy="259045"/>
    <xdr:sp macro="" textlink="">
      <xdr:nvSpPr>
        <xdr:cNvPr id="677" name="n_1mainValue【児童館】&#10;一人当たり面積"/>
        <xdr:cNvSpPr txBox="1"/>
      </xdr:nvSpPr>
      <xdr:spPr>
        <a:xfrm>
          <a:off x="210757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7456</xdr:rowOff>
    </xdr:from>
    <xdr:ext cx="469744" cy="259045"/>
    <xdr:sp macro="" textlink="">
      <xdr:nvSpPr>
        <xdr:cNvPr id="678" name="n_2mainValue【児童館】&#10;一人当たり面積"/>
        <xdr:cNvSpPr txBox="1"/>
      </xdr:nvSpPr>
      <xdr:spPr>
        <a:xfrm>
          <a:off x="201994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15620</xdr:rowOff>
    </xdr:from>
    <xdr:ext cx="469744" cy="259045"/>
    <xdr:sp macro="" textlink="">
      <xdr:nvSpPr>
        <xdr:cNvPr id="679" name="n_3mainValue【児童館】&#10;一人当たり面積"/>
        <xdr:cNvSpPr txBox="1"/>
      </xdr:nvSpPr>
      <xdr:spPr>
        <a:xfrm>
          <a:off x="19310427" y="139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0" name="直線コネクタ 6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1" name="テキスト ボックス 6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2" name="直線コネクタ 6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3" name="テキスト ボックス 6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4" name="直線コネクタ 6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5" name="テキスト ボックス 6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6" name="直線コネクタ 6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7" name="テキスト ボックス 6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8" name="直線コネクタ 6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9" name="テキスト ボックス 6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0" name="直線コネクタ 6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1" name="テキスト ボックス 7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05" name="直線コネクタ 704"/>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06"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07" name="直線コネクタ 706"/>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9" name="直線コネクタ 70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710" name="【公民館】&#10;有形固定資産減価償却率平均値テキスト"/>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11" name="フローチャート: 判断 710"/>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712" name="フローチャート: 判断 711"/>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13" name="フローチャート: 判断 712"/>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61323</xdr:rowOff>
    </xdr:from>
    <xdr:to>
      <xdr:col>72</xdr:col>
      <xdr:colOff>38100</xdr:colOff>
      <xdr:row>103</xdr:row>
      <xdr:rowOff>162923</xdr:rowOff>
    </xdr:to>
    <xdr:sp macro="" textlink="">
      <xdr:nvSpPr>
        <xdr:cNvPr id="714" name="フローチャート: 判断 713"/>
        <xdr:cNvSpPr/>
      </xdr:nvSpPr>
      <xdr:spPr>
        <a:xfrm>
          <a:off x="13652500" y="1772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720" name="楕円 719"/>
        <xdr:cNvSpPr/>
      </xdr:nvSpPr>
      <xdr:spPr>
        <a:xfrm>
          <a:off x="162687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3827</xdr:rowOff>
    </xdr:from>
    <xdr:ext cx="405111" cy="259045"/>
    <xdr:sp macro="" textlink="">
      <xdr:nvSpPr>
        <xdr:cNvPr id="721" name="【公民館】&#10;有形固定資産減価償却率該当値テキスト"/>
        <xdr:cNvSpPr txBox="1"/>
      </xdr:nvSpPr>
      <xdr:spPr>
        <a:xfrm>
          <a:off x="16357600"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46627</xdr:rowOff>
    </xdr:from>
    <xdr:to>
      <xdr:col>81</xdr:col>
      <xdr:colOff>101600</xdr:colOff>
      <xdr:row>103</xdr:row>
      <xdr:rowOff>148227</xdr:rowOff>
    </xdr:to>
    <xdr:sp macro="" textlink="">
      <xdr:nvSpPr>
        <xdr:cNvPr id="722" name="楕円 721"/>
        <xdr:cNvSpPr/>
      </xdr:nvSpPr>
      <xdr:spPr>
        <a:xfrm>
          <a:off x="1543050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76200</xdr:rowOff>
    </xdr:from>
    <xdr:to>
      <xdr:col>85</xdr:col>
      <xdr:colOff>127000</xdr:colOff>
      <xdr:row>103</xdr:row>
      <xdr:rowOff>97427</xdr:rowOff>
    </xdr:to>
    <xdr:cxnSp macro="">
      <xdr:nvCxnSpPr>
        <xdr:cNvPr id="723" name="直線コネクタ 722"/>
        <xdr:cNvCxnSpPr/>
      </xdr:nvCxnSpPr>
      <xdr:spPr>
        <a:xfrm flipV="1">
          <a:off x="15481300" y="1773555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69487</xdr:rowOff>
    </xdr:from>
    <xdr:to>
      <xdr:col>76</xdr:col>
      <xdr:colOff>165100</xdr:colOff>
      <xdr:row>103</xdr:row>
      <xdr:rowOff>171087</xdr:rowOff>
    </xdr:to>
    <xdr:sp macro="" textlink="">
      <xdr:nvSpPr>
        <xdr:cNvPr id="724" name="楕円 723"/>
        <xdr:cNvSpPr/>
      </xdr:nvSpPr>
      <xdr:spPr>
        <a:xfrm>
          <a:off x="14541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97427</xdr:rowOff>
    </xdr:from>
    <xdr:to>
      <xdr:col>81</xdr:col>
      <xdr:colOff>50800</xdr:colOff>
      <xdr:row>103</xdr:row>
      <xdr:rowOff>120287</xdr:rowOff>
    </xdr:to>
    <xdr:cxnSp macro="">
      <xdr:nvCxnSpPr>
        <xdr:cNvPr id="725" name="直線コネクタ 724"/>
        <xdr:cNvCxnSpPr/>
      </xdr:nvCxnSpPr>
      <xdr:spPr>
        <a:xfrm flipV="1">
          <a:off x="14592300" y="177567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129902</xdr:rowOff>
    </xdr:from>
    <xdr:to>
      <xdr:col>72</xdr:col>
      <xdr:colOff>38100</xdr:colOff>
      <xdr:row>104</xdr:row>
      <xdr:rowOff>60052</xdr:rowOff>
    </xdr:to>
    <xdr:sp macro="" textlink="">
      <xdr:nvSpPr>
        <xdr:cNvPr id="726" name="楕円 725"/>
        <xdr:cNvSpPr/>
      </xdr:nvSpPr>
      <xdr:spPr>
        <a:xfrm>
          <a:off x="13652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120287</xdr:rowOff>
    </xdr:from>
    <xdr:to>
      <xdr:col>76</xdr:col>
      <xdr:colOff>114300</xdr:colOff>
      <xdr:row>104</xdr:row>
      <xdr:rowOff>9252</xdr:rowOff>
    </xdr:to>
    <xdr:cxnSp macro="">
      <xdr:nvCxnSpPr>
        <xdr:cNvPr id="727" name="直線コネクタ 726"/>
        <xdr:cNvCxnSpPr/>
      </xdr:nvCxnSpPr>
      <xdr:spPr>
        <a:xfrm flipV="1">
          <a:off x="13703300" y="17779637"/>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73314</xdr:rowOff>
    </xdr:from>
    <xdr:ext cx="405111" cy="259045"/>
    <xdr:sp macro="" textlink="">
      <xdr:nvSpPr>
        <xdr:cNvPr id="728" name="n_1aveValue【公民館】&#10;有形固定資産減価償却率"/>
        <xdr:cNvSpPr txBox="1"/>
      </xdr:nvSpPr>
      <xdr:spPr>
        <a:xfrm>
          <a:off x="15266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96175</xdr:rowOff>
    </xdr:from>
    <xdr:ext cx="405111" cy="259045"/>
    <xdr:sp macro="" textlink="">
      <xdr:nvSpPr>
        <xdr:cNvPr id="729" name="n_2aveValue【公民館】&#10;有形固定資産減価償却率"/>
        <xdr:cNvSpPr txBox="1"/>
      </xdr:nvSpPr>
      <xdr:spPr>
        <a:xfrm>
          <a:off x="14389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8000</xdr:rowOff>
    </xdr:from>
    <xdr:ext cx="405111" cy="259045"/>
    <xdr:sp macro="" textlink="">
      <xdr:nvSpPr>
        <xdr:cNvPr id="730" name="n_3aveValue【公民館】&#10;有形固定資産減価償却率"/>
        <xdr:cNvSpPr txBox="1"/>
      </xdr:nvSpPr>
      <xdr:spPr>
        <a:xfrm>
          <a:off x="135007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139354</xdr:rowOff>
    </xdr:from>
    <xdr:ext cx="405111" cy="259045"/>
    <xdr:sp macro="" textlink="">
      <xdr:nvSpPr>
        <xdr:cNvPr id="731" name="n_1mainValue【公民館】&#10;有形固定資産減価償却率"/>
        <xdr:cNvSpPr txBox="1"/>
      </xdr:nvSpPr>
      <xdr:spPr>
        <a:xfrm>
          <a:off x="15266044" y="1779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162214</xdr:rowOff>
    </xdr:from>
    <xdr:ext cx="405111" cy="259045"/>
    <xdr:sp macro="" textlink="">
      <xdr:nvSpPr>
        <xdr:cNvPr id="732" name="n_2mainValue【公民館】&#10;有形固定資産減価償却率"/>
        <xdr:cNvSpPr txBox="1"/>
      </xdr:nvSpPr>
      <xdr:spPr>
        <a:xfrm>
          <a:off x="14389744" y="1782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51179</xdr:rowOff>
    </xdr:from>
    <xdr:ext cx="405111" cy="259045"/>
    <xdr:sp macro="" textlink="">
      <xdr:nvSpPr>
        <xdr:cNvPr id="733" name="n_3mainValue【公民館】&#10;有形固定資産減価償却率"/>
        <xdr:cNvSpPr txBox="1"/>
      </xdr:nvSpPr>
      <xdr:spPr>
        <a:xfrm>
          <a:off x="135007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59" name="直線コネクタ 758"/>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60"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61" name="直線コネクタ 760"/>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62"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63" name="直線コネクタ 762"/>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64"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65" name="フローチャート: 判断 764"/>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66" name="フローチャート: 判断 765"/>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67" name="フローチャート: 判断 766"/>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136434</xdr:rowOff>
    </xdr:from>
    <xdr:to>
      <xdr:col>102</xdr:col>
      <xdr:colOff>165100</xdr:colOff>
      <xdr:row>107</xdr:row>
      <xdr:rowOff>66584</xdr:rowOff>
    </xdr:to>
    <xdr:sp macro="" textlink="">
      <xdr:nvSpPr>
        <xdr:cNvPr id="768" name="フローチャート: 判断 767"/>
        <xdr:cNvSpPr/>
      </xdr:nvSpPr>
      <xdr:spPr>
        <a:xfrm>
          <a:off x="194945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774" name="楕円 773"/>
        <xdr:cNvSpPr/>
      </xdr:nvSpPr>
      <xdr:spPr>
        <a:xfrm>
          <a:off x="221107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51543</xdr:rowOff>
    </xdr:from>
    <xdr:ext cx="469744" cy="259045"/>
    <xdr:sp macro="" textlink="">
      <xdr:nvSpPr>
        <xdr:cNvPr id="775" name="【公民館】&#10;一人当たり面積該当値テキスト"/>
        <xdr:cNvSpPr txBox="1"/>
      </xdr:nvSpPr>
      <xdr:spPr>
        <a:xfrm>
          <a:off x="22199600"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36830</xdr:rowOff>
    </xdr:from>
    <xdr:to>
      <xdr:col>112</xdr:col>
      <xdr:colOff>38100</xdr:colOff>
      <xdr:row>106</xdr:row>
      <xdr:rowOff>138430</xdr:rowOff>
    </xdr:to>
    <xdr:sp macro="" textlink="">
      <xdr:nvSpPr>
        <xdr:cNvPr id="776" name="楕円 775"/>
        <xdr:cNvSpPr/>
      </xdr:nvSpPr>
      <xdr:spPr>
        <a:xfrm>
          <a:off x="2127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79466</xdr:rowOff>
    </xdr:from>
    <xdr:to>
      <xdr:col>116</xdr:col>
      <xdr:colOff>63500</xdr:colOff>
      <xdr:row>106</xdr:row>
      <xdr:rowOff>87630</xdr:rowOff>
    </xdr:to>
    <xdr:cxnSp macro="">
      <xdr:nvCxnSpPr>
        <xdr:cNvPr id="777" name="直線コネクタ 776"/>
        <xdr:cNvCxnSpPr/>
      </xdr:nvCxnSpPr>
      <xdr:spPr>
        <a:xfrm flipV="1">
          <a:off x="21323300" y="1825316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43362</xdr:rowOff>
    </xdr:from>
    <xdr:to>
      <xdr:col>107</xdr:col>
      <xdr:colOff>101600</xdr:colOff>
      <xdr:row>106</xdr:row>
      <xdr:rowOff>144962</xdr:rowOff>
    </xdr:to>
    <xdr:sp macro="" textlink="">
      <xdr:nvSpPr>
        <xdr:cNvPr id="778" name="楕円 777"/>
        <xdr:cNvSpPr/>
      </xdr:nvSpPr>
      <xdr:spPr>
        <a:xfrm>
          <a:off x="20383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87630</xdr:rowOff>
    </xdr:from>
    <xdr:to>
      <xdr:col>111</xdr:col>
      <xdr:colOff>177800</xdr:colOff>
      <xdr:row>106</xdr:row>
      <xdr:rowOff>94162</xdr:rowOff>
    </xdr:to>
    <xdr:cxnSp macro="">
      <xdr:nvCxnSpPr>
        <xdr:cNvPr id="779" name="直線コネクタ 778"/>
        <xdr:cNvCxnSpPr/>
      </xdr:nvCxnSpPr>
      <xdr:spPr>
        <a:xfrm flipV="1">
          <a:off x="20434300" y="1826133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64588</xdr:rowOff>
    </xdr:from>
    <xdr:to>
      <xdr:col>102</xdr:col>
      <xdr:colOff>165100</xdr:colOff>
      <xdr:row>106</xdr:row>
      <xdr:rowOff>166188</xdr:rowOff>
    </xdr:to>
    <xdr:sp macro="" textlink="">
      <xdr:nvSpPr>
        <xdr:cNvPr id="780" name="楕円 779"/>
        <xdr:cNvSpPr/>
      </xdr:nvSpPr>
      <xdr:spPr>
        <a:xfrm>
          <a:off x="19494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94162</xdr:rowOff>
    </xdr:from>
    <xdr:to>
      <xdr:col>107</xdr:col>
      <xdr:colOff>50800</xdr:colOff>
      <xdr:row>106</xdr:row>
      <xdr:rowOff>115388</xdr:rowOff>
    </xdr:to>
    <xdr:cxnSp macro="">
      <xdr:nvCxnSpPr>
        <xdr:cNvPr id="781" name="直線コネクタ 780"/>
        <xdr:cNvCxnSpPr/>
      </xdr:nvCxnSpPr>
      <xdr:spPr>
        <a:xfrm flipV="1">
          <a:off x="19545300" y="1826786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782" name="n_1aveValue【公民館】&#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83" name="n_2ave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57711</xdr:rowOff>
    </xdr:from>
    <xdr:ext cx="469744" cy="259045"/>
    <xdr:sp macro="" textlink="">
      <xdr:nvSpPr>
        <xdr:cNvPr id="784" name="n_3aveValue【公民館】&#10;一人当たり面積"/>
        <xdr:cNvSpPr txBox="1"/>
      </xdr:nvSpPr>
      <xdr:spPr>
        <a:xfrm>
          <a:off x="193104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154957</xdr:rowOff>
    </xdr:from>
    <xdr:ext cx="469744" cy="259045"/>
    <xdr:sp macro="" textlink="">
      <xdr:nvSpPr>
        <xdr:cNvPr id="785" name="n_1mainValue【公民館】&#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161489</xdr:rowOff>
    </xdr:from>
    <xdr:ext cx="469744" cy="259045"/>
    <xdr:sp macro="" textlink="">
      <xdr:nvSpPr>
        <xdr:cNvPr id="786" name="n_2mainValue【公民館】&#10;一人当たり面積"/>
        <xdr:cNvSpPr txBox="1"/>
      </xdr:nvSpPr>
      <xdr:spPr>
        <a:xfrm>
          <a:off x="20199427" y="1799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11265</xdr:rowOff>
    </xdr:from>
    <xdr:ext cx="469744" cy="259045"/>
    <xdr:sp macro="" textlink="">
      <xdr:nvSpPr>
        <xdr:cNvPr id="787" name="n_3mainValue【公民館】&#10;一人当たり面積"/>
        <xdr:cNvSpPr txBox="1"/>
      </xdr:nvSpPr>
      <xdr:spPr>
        <a:xfrm>
          <a:off x="19310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道路の有形固定資産減価償却率は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％と類似団体平均値、山梨県平均値を大きく上回っている。古くから存在する道路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く、改修についても、年次ごと小規模な改修となっていることから、比率が高い状況にあると考えられる。道路については、市民生活に密着したインフラ資産であるため効果的な長寿命化を図っていく必要がある。同じくインフラ資産である、橋りょう・トンネルでは減価償却率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％上回っているが、人口一人当たりの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資産</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千円と類似団体平均より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多いことから、老朽化が著しい状況ではないと考えられる。しかし、保有資産が多いため、橋梁長寿命化計画に基づき点検等を実施し、計画的な改修を実施していく必要がある。上記の事業資産（施設）のうち有形固定資産減価償却率が高いものは、保育所等、学校施設で、保育所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値を大きく上回っている。人口一人当たりの面積では、両分類とも類似団体平均値を下回っていることから、平均より老朽化している結果となった。従来からの施設を活用し小規模修繕を実施する中で事業実施していることが、比率の高い要因として考えられる。一方、類似団体平均値より低い施設は、公営住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％）と、保有量の約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割程度の償却となっている。一人当たりの面積では、児童館が平均を大きく上回っているが、ほぼ平均的な保有量となっている。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31,784
31,574
264.11
17,275,291
16,807,391
397,050
10,078,707
23,251,768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151.5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107950</xdr:rowOff>
    </xdr:from>
    <xdr:to>
      <xdr:col>10</xdr:col>
      <xdr:colOff>165100</xdr:colOff>
      <xdr:row>39</xdr:row>
      <xdr:rowOff>38100</xdr:rowOff>
    </xdr:to>
    <xdr:sp macro="" textlink="">
      <xdr:nvSpPr>
        <xdr:cNvPr id="64" name="フローチャート: 判断 63"/>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114300</xdr:rowOff>
    </xdr:from>
    <xdr:to>
      <xdr:col>24</xdr:col>
      <xdr:colOff>114300</xdr:colOff>
      <xdr:row>39</xdr:row>
      <xdr:rowOff>44450</xdr:rowOff>
    </xdr:to>
    <xdr:sp macro="" textlink="">
      <xdr:nvSpPr>
        <xdr:cNvPr id="70" name="楕円 69"/>
        <xdr:cNvSpPr/>
      </xdr:nvSpPr>
      <xdr:spPr>
        <a:xfrm>
          <a:off x="4584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137177</xdr:rowOff>
    </xdr:from>
    <xdr:ext cx="405111" cy="259045"/>
    <xdr:sp macro="" textlink="">
      <xdr:nvSpPr>
        <xdr:cNvPr id="71" name="【図書館】&#10;有形固定資産減価償却率該当値テキスト"/>
        <xdr:cNvSpPr txBox="1"/>
      </xdr:nvSpPr>
      <xdr:spPr>
        <a:xfrm>
          <a:off x="4673600"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2" name="楕円 71"/>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165100</xdr:rowOff>
    </xdr:from>
    <xdr:to>
      <xdr:col>24</xdr:col>
      <xdr:colOff>63500</xdr:colOff>
      <xdr:row>39</xdr:row>
      <xdr:rowOff>19050</xdr:rowOff>
    </xdr:to>
    <xdr:cxnSp macro="">
      <xdr:nvCxnSpPr>
        <xdr:cNvPr id="73" name="直線コネクタ 72"/>
        <xdr:cNvCxnSpPr/>
      </xdr:nvCxnSpPr>
      <xdr:spPr>
        <a:xfrm flipV="1">
          <a:off x="3797300" y="6680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165100</xdr:rowOff>
    </xdr:from>
    <xdr:to>
      <xdr:col>15</xdr:col>
      <xdr:colOff>101600</xdr:colOff>
      <xdr:row>39</xdr:row>
      <xdr:rowOff>95250</xdr:rowOff>
    </xdr:to>
    <xdr:sp macro="" textlink="">
      <xdr:nvSpPr>
        <xdr:cNvPr id="74" name="楕円 73"/>
        <xdr:cNvSpPr/>
      </xdr:nvSpPr>
      <xdr:spPr>
        <a:xfrm>
          <a:off x="2857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44450</xdr:rowOff>
    </xdr:to>
    <xdr:cxnSp macro="">
      <xdr:nvCxnSpPr>
        <xdr:cNvPr id="75" name="直線コネクタ 74"/>
        <xdr:cNvCxnSpPr/>
      </xdr:nvCxnSpPr>
      <xdr:spPr>
        <a:xfrm flipV="1">
          <a:off x="2908300" y="6705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19050</xdr:rowOff>
    </xdr:from>
    <xdr:to>
      <xdr:col>10</xdr:col>
      <xdr:colOff>165100</xdr:colOff>
      <xdr:row>39</xdr:row>
      <xdr:rowOff>120650</xdr:rowOff>
    </xdr:to>
    <xdr:sp macro="" textlink="">
      <xdr:nvSpPr>
        <xdr:cNvPr id="76" name="楕円 75"/>
        <xdr:cNvSpPr/>
      </xdr:nvSpPr>
      <xdr:spPr>
        <a:xfrm>
          <a:off x="1968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44450</xdr:rowOff>
    </xdr:from>
    <xdr:to>
      <xdr:col>15</xdr:col>
      <xdr:colOff>50800</xdr:colOff>
      <xdr:row>39</xdr:row>
      <xdr:rowOff>69850</xdr:rowOff>
    </xdr:to>
    <xdr:cxnSp macro="">
      <xdr:nvCxnSpPr>
        <xdr:cNvPr id="77" name="直線コネクタ 76"/>
        <xdr:cNvCxnSpPr/>
      </xdr:nvCxnSpPr>
      <xdr:spPr>
        <a:xfrm flipV="1">
          <a:off x="2019300" y="6731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8" name="n_1ave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9" name="n_2aveValue【図書館】&#10;有形固定資産減価償却率"/>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54627</xdr:rowOff>
    </xdr:from>
    <xdr:ext cx="405111" cy="259045"/>
    <xdr:sp macro="" textlink="">
      <xdr:nvSpPr>
        <xdr:cNvPr id="80" name="n_3aveValue【図書館】&#10;有形固定資産減価償却率"/>
        <xdr:cNvSpPr txBox="1"/>
      </xdr:nvSpPr>
      <xdr:spPr>
        <a:xfrm>
          <a:off x="181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86377</xdr:rowOff>
    </xdr:from>
    <xdr:ext cx="405111" cy="259045"/>
    <xdr:sp macro="" textlink="">
      <xdr:nvSpPr>
        <xdr:cNvPr id="81" name="n_1mainValue【図書館】&#10;有形固定資産減価償却率"/>
        <xdr:cNvSpPr txBox="1"/>
      </xdr:nvSpPr>
      <xdr:spPr>
        <a:xfrm>
          <a:off x="35820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86377</xdr:rowOff>
    </xdr:from>
    <xdr:ext cx="405111" cy="259045"/>
    <xdr:sp macro="" textlink="">
      <xdr:nvSpPr>
        <xdr:cNvPr id="82" name="n_2mainValue【図書館】&#10;有形固定資産減価償却率"/>
        <xdr:cNvSpPr txBox="1"/>
      </xdr:nvSpPr>
      <xdr:spPr>
        <a:xfrm>
          <a:off x="2705744"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111777</xdr:rowOff>
    </xdr:from>
    <xdr:ext cx="405111" cy="259045"/>
    <xdr:sp macro="" textlink="">
      <xdr:nvSpPr>
        <xdr:cNvPr id="83" name="n_3mainValue【図書館】&#10;有形固定資産減価償却率"/>
        <xdr:cNvSpPr txBox="1"/>
      </xdr:nvSpPr>
      <xdr:spPr>
        <a:xfrm>
          <a:off x="1816744" y="679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8" name="【図書館】&#10;一人当たり面積平均値テキスト"/>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12" name="フローチャート: 判断 111"/>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105410</xdr:rowOff>
    </xdr:from>
    <xdr:to>
      <xdr:col>55</xdr:col>
      <xdr:colOff>50800</xdr:colOff>
      <xdr:row>40</xdr:row>
      <xdr:rowOff>35560</xdr:rowOff>
    </xdr:to>
    <xdr:sp macro="" textlink="">
      <xdr:nvSpPr>
        <xdr:cNvPr id="118" name="楕円 117"/>
        <xdr:cNvSpPr/>
      </xdr:nvSpPr>
      <xdr:spPr>
        <a:xfrm>
          <a:off x="10426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83837</xdr:rowOff>
    </xdr:from>
    <xdr:ext cx="469744" cy="259045"/>
    <xdr:sp macro="" textlink="">
      <xdr:nvSpPr>
        <xdr:cNvPr id="119" name="【図書館】&#10;一人当たり面積該当値テキスト"/>
        <xdr:cNvSpPr txBox="1"/>
      </xdr:nvSpPr>
      <xdr:spPr>
        <a:xfrm>
          <a:off x="105156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20" name="楕円 119"/>
        <xdr:cNvSpPr/>
      </xdr:nvSpPr>
      <xdr:spPr>
        <a:xfrm>
          <a:off x="958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156210</xdr:rowOff>
    </xdr:from>
    <xdr:to>
      <xdr:col>55</xdr:col>
      <xdr:colOff>0</xdr:colOff>
      <xdr:row>39</xdr:row>
      <xdr:rowOff>156210</xdr:rowOff>
    </xdr:to>
    <xdr:cxnSp macro="">
      <xdr:nvCxnSpPr>
        <xdr:cNvPr id="121" name="直線コネクタ 120"/>
        <xdr:cNvCxnSpPr/>
      </xdr:nvCxnSpPr>
      <xdr:spPr>
        <a:xfrm>
          <a:off x="9639300" y="684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111125</xdr:rowOff>
    </xdr:from>
    <xdr:to>
      <xdr:col>46</xdr:col>
      <xdr:colOff>38100</xdr:colOff>
      <xdr:row>40</xdr:row>
      <xdr:rowOff>41275</xdr:rowOff>
    </xdr:to>
    <xdr:sp macro="" textlink="">
      <xdr:nvSpPr>
        <xdr:cNvPr id="122" name="楕円 121"/>
        <xdr:cNvSpPr/>
      </xdr:nvSpPr>
      <xdr:spPr>
        <a:xfrm>
          <a:off x="8699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161925</xdr:rowOff>
    </xdr:to>
    <xdr:cxnSp macro="">
      <xdr:nvCxnSpPr>
        <xdr:cNvPr id="123" name="直線コネクタ 122"/>
        <xdr:cNvCxnSpPr/>
      </xdr:nvCxnSpPr>
      <xdr:spPr>
        <a:xfrm flipV="1">
          <a:off x="8750300" y="68427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111125</xdr:rowOff>
    </xdr:from>
    <xdr:to>
      <xdr:col>41</xdr:col>
      <xdr:colOff>101600</xdr:colOff>
      <xdr:row>40</xdr:row>
      <xdr:rowOff>41275</xdr:rowOff>
    </xdr:to>
    <xdr:sp macro="" textlink="">
      <xdr:nvSpPr>
        <xdr:cNvPr id="124" name="楕円 123"/>
        <xdr:cNvSpPr/>
      </xdr:nvSpPr>
      <xdr:spPr>
        <a:xfrm>
          <a:off x="7810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161925</xdr:rowOff>
    </xdr:from>
    <xdr:to>
      <xdr:col>45</xdr:col>
      <xdr:colOff>177800</xdr:colOff>
      <xdr:row>39</xdr:row>
      <xdr:rowOff>161925</xdr:rowOff>
    </xdr:to>
    <xdr:cxnSp macro="">
      <xdr:nvCxnSpPr>
        <xdr:cNvPr id="125" name="直線コネクタ 124"/>
        <xdr:cNvCxnSpPr/>
      </xdr:nvCxnSpPr>
      <xdr:spPr>
        <a:xfrm>
          <a:off x="7861300" y="6848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26"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7" name="n_2aveValue【図書館】&#10;一人当たり面積"/>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28" name="n_3aveValue【図書館】&#10;一人当たり面積"/>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26687</xdr:rowOff>
    </xdr:from>
    <xdr:ext cx="469744" cy="259045"/>
    <xdr:sp macro="" textlink="">
      <xdr:nvSpPr>
        <xdr:cNvPr id="129" name="n_1mainValue【図書館】&#10;一人当たり面積"/>
        <xdr:cNvSpPr txBox="1"/>
      </xdr:nvSpPr>
      <xdr:spPr>
        <a:xfrm>
          <a:off x="9391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32402</xdr:rowOff>
    </xdr:from>
    <xdr:ext cx="469744" cy="259045"/>
    <xdr:sp macro="" textlink="">
      <xdr:nvSpPr>
        <xdr:cNvPr id="130" name="n_2mainValue【図書館】&#10;一人当たり面積"/>
        <xdr:cNvSpPr txBox="1"/>
      </xdr:nvSpPr>
      <xdr:spPr>
        <a:xfrm>
          <a:off x="85154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32402</xdr:rowOff>
    </xdr:from>
    <xdr:ext cx="469744" cy="259045"/>
    <xdr:sp macro="" textlink="">
      <xdr:nvSpPr>
        <xdr:cNvPr id="131" name="n_3mainValue【図書館】&#10;一人当たり面積"/>
        <xdr:cNvSpPr txBox="1"/>
      </xdr:nvSpPr>
      <xdr:spPr>
        <a:xfrm>
          <a:off x="76264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61"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65" name="フローチャート: 判断 164"/>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124460</xdr:rowOff>
    </xdr:from>
    <xdr:to>
      <xdr:col>24</xdr:col>
      <xdr:colOff>114300</xdr:colOff>
      <xdr:row>59</xdr:row>
      <xdr:rowOff>54610</xdr:rowOff>
    </xdr:to>
    <xdr:sp macro="" textlink="">
      <xdr:nvSpPr>
        <xdr:cNvPr id="171" name="楕円 170"/>
        <xdr:cNvSpPr/>
      </xdr:nvSpPr>
      <xdr:spPr>
        <a:xfrm>
          <a:off x="45847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147337</xdr:rowOff>
    </xdr:from>
    <xdr:ext cx="405111" cy="259045"/>
    <xdr:sp macro="" textlink="">
      <xdr:nvSpPr>
        <xdr:cNvPr id="172" name="【体育館・プール】&#10;有形固定資産減価償却率該当値テキスト"/>
        <xdr:cNvSpPr txBox="1"/>
      </xdr:nvSpPr>
      <xdr:spPr>
        <a:xfrm>
          <a:off x="4673600"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168275</xdr:rowOff>
    </xdr:from>
    <xdr:to>
      <xdr:col>20</xdr:col>
      <xdr:colOff>38100</xdr:colOff>
      <xdr:row>59</xdr:row>
      <xdr:rowOff>98425</xdr:rowOff>
    </xdr:to>
    <xdr:sp macro="" textlink="">
      <xdr:nvSpPr>
        <xdr:cNvPr id="173" name="楕円 172"/>
        <xdr:cNvSpPr/>
      </xdr:nvSpPr>
      <xdr:spPr>
        <a:xfrm>
          <a:off x="3746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3810</xdr:rowOff>
    </xdr:from>
    <xdr:to>
      <xdr:col>24</xdr:col>
      <xdr:colOff>63500</xdr:colOff>
      <xdr:row>59</xdr:row>
      <xdr:rowOff>47625</xdr:rowOff>
    </xdr:to>
    <xdr:cxnSp macro="">
      <xdr:nvCxnSpPr>
        <xdr:cNvPr id="174" name="直線コネクタ 173"/>
        <xdr:cNvCxnSpPr/>
      </xdr:nvCxnSpPr>
      <xdr:spPr>
        <a:xfrm flipV="1">
          <a:off x="3797300" y="1011936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40640</xdr:rowOff>
    </xdr:from>
    <xdr:to>
      <xdr:col>15</xdr:col>
      <xdr:colOff>101600</xdr:colOff>
      <xdr:row>59</xdr:row>
      <xdr:rowOff>142240</xdr:rowOff>
    </xdr:to>
    <xdr:sp macro="" textlink="">
      <xdr:nvSpPr>
        <xdr:cNvPr id="175" name="楕円 174"/>
        <xdr:cNvSpPr/>
      </xdr:nvSpPr>
      <xdr:spPr>
        <a:xfrm>
          <a:off x="2857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47625</xdr:rowOff>
    </xdr:from>
    <xdr:to>
      <xdr:col>19</xdr:col>
      <xdr:colOff>177800</xdr:colOff>
      <xdr:row>59</xdr:row>
      <xdr:rowOff>91440</xdr:rowOff>
    </xdr:to>
    <xdr:cxnSp macro="">
      <xdr:nvCxnSpPr>
        <xdr:cNvPr id="176" name="直線コネクタ 175"/>
        <xdr:cNvCxnSpPr/>
      </xdr:nvCxnSpPr>
      <xdr:spPr>
        <a:xfrm flipV="1">
          <a:off x="2908300" y="101631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82550</xdr:rowOff>
    </xdr:from>
    <xdr:to>
      <xdr:col>10</xdr:col>
      <xdr:colOff>165100</xdr:colOff>
      <xdr:row>60</xdr:row>
      <xdr:rowOff>12700</xdr:rowOff>
    </xdr:to>
    <xdr:sp macro="" textlink="">
      <xdr:nvSpPr>
        <xdr:cNvPr id="177" name="楕円 176"/>
        <xdr:cNvSpPr/>
      </xdr:nvSpPr>
      <xdr:spPr>
        <a:xfrm>
          <a:off x="1968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91440</xdr:rowOff>
    </xdr:from>
    <xdr:to>
      <xdr:col>15</xdr:col>
      <xdr:colOff>50800</xdr:colOff>
      <xdr:row>59</xdr:row>
      <xdr:rowOff>133350</xdr:rowOff>
    </xdr:to>
    <xdr:cxnSp macro="">
      <xdr:nvCxnSpPr>
        <xdr:cNvPr id="178" name="直線コネクタ 177"/>
        <xdr:cNvCxnSpPr/>
      </xdr:nvCxnSpPr>
      <xdr:spPr>
        <a:xfrm flipV="1">
          <a:off x="2019300" y="102069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9" name="n_1aveValue【体育館・プール】&#10;有形固定資産減価償却率"/>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80"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181" name="n_3aveValue【体育館・プール】&#10;有形固定資産減価償却率"/>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114952</xdr:rowOff>
    </xdr:from>
    <xdr:ext cx="405111" cy="259045"/>
    <xdr:sp macro="" textlink="">
      <xdr:nvSpPr>
        <xdr:cNvPr id="182" name="n_1mainValue【体育館・プール】&#10;有形固定資産減価償却率"/>
        <xdr:cNvSpPr txBox="1"/>
      </xdr:nvSpPr>
      <xdr:spPr>
        <a:xfrm>
          <a:off x="3582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158767</xdr:rowOff>
    </xdr:from>
    <xdr:ext cx="405111" cy="259045"/>
    <xdr:sp macro="" textlink="">
      <xdr:nvSpPr>
        <xdr:cNvPr id="183" name="n_2mainValue【体育館・プール】&#10;有形固定資産減価償却率"/>
        <xdr:cNvSpPr txBox="1"/>
      </xdr:nvSpPr>
      <xdr:spPr>
        <a:xfrm>
          <a:off x="2705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3827</xdr:rowOff>
    </xdr:from>
    <xdr:ext cx="405111" cy="259045"/>
    <xdr:sp macro="" textlink="">
      <xdr:nvSpPr>
        <xdr:cNvPr id="184" name="n_3mainValue【体育館・プール】&#10;有形固定資産減価償却率"/>
        <xdr:cNvSpPr txBox="1"/>
      </xdr:nvSpPr>
      <xdr:spPr>
        <a:xfrm>
          <a:off x="1816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11"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144882</xdr:rowOff>
    </xdr:from>
    <xdr:to>
      <xdr:col>41</xdr:col>
      <xdr:colOff>101600</xdr:colOff>
      <xdr:row>63</xdr:row>
      <xdr:rowOff>75032</xdr:rowOff>
    </xdr:to>
    <xdr:sp macro="" textlink="">
      <xdr:nvSpPr>
        <xdr:cNvPr id="215" name="フローチャート: 判断 214"/>
        <xdr:cNvSpPr/>
      </xdr:nvSpPr>
      <xdr:spPr>
        <a:xfrm>
          <a:off x="7810500" y="1077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117907</xdr:rowOff>
    </xdr:from>
    <xdr:to>
      <xdr:col>55</xdr:col>
      <xdr:colOff>50800</xdr:colOff>
      <xdr:row>63</xdr:row>
      <xdr:rowOff>48057</xdr:rowOff>
    </xdr:to>
    <xdr:sp macro="" textlink="">
      <xdr:nvSpPr>
        <xdr:cNvPr id="221" name="楕円 220"/>
        <xdr:cNvSpPr/>
      </xdr:nvSpPr>
      <xdr:spPr>
        <a:xfrm>
          <a:off x="10426700" y="1074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140784</xdr:rowOff>
    </xdr:from>
    <xdr:ext cx="469744" cy="259045"/>
    <xdr:sp macro="" textlink="">
      <xdr:nvSpPr>
        <xdr:cNvPr id="222" name="【体育館・プール】&#10;一人当たり面積該当値テキスト"/>
        <xdr:cNvSpPr txBox="1"/>
      </xdr:nvSpPr>
      <xdr:spPr>
        <a:xfrm>
          <a:off x="10515600" y="105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121107</xdr:rowOff>
    </xdr:from>
    <xdr:to>
      <xdr:col>50</xdr:col>
      <xdr:colOff>165100</xdr:colOff>
      <xdr:row>63</xdr:row>
      <xdr:rowOff>51257</xdr:rowOff>
    </xdr:to>
    <xdr:sp macro="" textlink="">
      <xdr:nvSpPr>
        <xdr:cNvPr id="223" name="楕円 222"/>
        <xdr:cNvSpPr/>
      </xdr:nvSpPr>
      <xdr:spPr>
        <a:xfrm>
          <a:off x="9588500" y="1075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168707</xdr:rowOff>
    </xdr:from>
    <xdr:to>
      <xdr:col>55</xdr:col>
      <xdr:colOff>0</xdr:colOff>
      <xdr:row>63</xdr:row>
      <xdr:rowOff>457</xdr:rowOff>
    </xdr:to>
    <xdr:cxnSp macro="">
      <xdr:nvCxnSpPr>
        <xdr:cNvPr id="224" name="直線コネクタ 223"/>
        <xdr:cNvCxnSpPr/>
      </xdr:nvCxnSpPr>
      <xdr:spPr>
        <a:xfrm flipV="1">
          <a:off x="9639300" y="10798607"/>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123851</xdr:rowOff>
    </xdr:from>
    <xdr:to>
      <xdr:col>46</xdr:col>
      <xdr:colOff>38100</xdr:colOff>
      <xdr:row>63</xdr:row>
      <xdr:rowOff>54001</xdr:rowOff>
    </xdr:to>
    <xdr:sp macro="" textlink="">
      <xdr:nvSpPr>
        <xdr:cNvPr id="225" name="楕円 224"/>
        <xdr:cNvSpPr/>
      </xdr:nvSpPr>
      <xdr:spPr>
        <a:xfrm>
          <a:off x="8699500" y="1075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457</xdr:rowOff>
    </xdr:from>
    <xdr:to>
      <xdr:col>50</xdr:col>
      <xdr:colOff>114300</xdr:colOff>
      <xdr:row>63</xdr:row>
      <xdr:rowOff>3201</xdr:rowOff>
    </xdr:to>
    <xdr:cxnSp macro="">
      <xdr:nvCxnSpPr>
        <xdr:cNvPr id="226" name="直線コネクタ 225"/>
        <xdr:cNvCxnSpPr/>
      </xdr:nvCxnSpPr>
      <xdr:spPr>
        <a:xfrm flipV="1">
          <a:off x="8750300" y="1080180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114249</xdr:rowOff>
    </xdr:from>
    <xdr:to>
      <xdr:col>41</xdr:col>
      <xdr:colOff>101600</xdr:colOff>
      <xdr:row>63</xdr:row>
      <xdr:rowOff>44399</xdr:rowOff>
    </xdr:to>
    <xdr:sp macro="" textlink="">
      <xdr:nvSpPr>
        <xdr:cNvPr id="227" name="楕円 226"/>
        <xdr:cNvSpPr/>
      </xdr:nvSpPr>
      <xdr:spPr>
        <a:xfrm>
          <a:off x="7810500" y="1074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165049</xdr:rowOff>
    </xdr:from>
    <xdr:to>
      <xdr:col>45</xdr:col>
      <xdr:colOff>177800</xdr:colOff>
      <xdr:row>63</xdr:row>
      <xdr:rowOff>3201</xdr:rowOff>
    </xdr:to>
    <xdr:cxnSp macro="">
      <xdr:nvCxnSpPr>
        <xdr:cNvPr id="228" name="直線コネクタ 227"/>
        <xdr:cNvCxnSpPr/>
      </xdr:nvCxnSpPr>
      <xdr:spPr>
        <a:xfrm>
          <a:off x="7861300" y="10794949"/>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29" name="n_1aveValue【体育館・プール】&#10;一人当たり面積"/>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30"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66159</xdr:rowOff>
    </xdr:from>
    <xdr:ext cx="469744" cy="259045"/>
    <xdr:sp macro="" textlink="">
      <xdr:nvSpPr>
        <xdr:cNvPr id="231" name="n_3aveValue【体育館・プール】&#10;一人当たり面積"/>
        <xdr:cNvSpPr txBox="1"/>
      </xdr:nvSpPr>
      <xdr:spPr>
        <a:xfrm>
          <a:off x="7626427" y="108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67784</xdr:rowOff>
    </xdr:from>
    <xdr:ext cx="469744" cy="259045"/>
    <xdr:sp macro="" textlink="">
      <xdr:nvSpPr>
        <xdr:cNvPr id="232" name="n_1mainValue【体育館・プール】&#10;一人当たり面積"/>
        <xdr:cNvSpPr txBox="1"/>
      </xdr:nvSpPr>
      <xdr:spPr>
        <a:xfrm>
          <a:off x="9391727" y="1052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70528</xdr:rowOff>
    </xdr:from>
    <xdr:ext cx="469744" cy="259045"/>
    <xdr:sp macro="" textlink="">
      <xdr:nvSpPr>
        <xdr:cNvPr id="233" name="n_2mainValue【体育館・プール】&#10;一人当たり面積"/>
        <xdr:cNvSpPr txBox="1"/>
      </xdr:nvSpPr>
      <xdr:spPr>
        <a:xfrm>
          <a:off x="8515427" y="1052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60926</xdr:rowOff>
    </xdr:from>
    <xdr:ext cx="469744" cy="259045"/>
    <xdr:sp macro="" textlink="">
      <xdr:nvSpPr>
        <xdr:cNvPr id="234" name="n_3mainValue【体育館・プール】&#10;一人当たり面積"/>
        <xdr:cNvSpPr txBox="1"/>
      </xdr:nvSpPr>
      <xdr:spPr>
        <a:xfrm>
          <a:off x="7626427" y="1051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64"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68" name="フローチャート: 判断 267"/>
        <xdr:cNvSpPr/>
      </xdr:nvSpPr>
      <xdr:spPr>
        <a:xfrm>
          <a:off x="1968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4445</xdr:rowOff>
    </xdr:from>
    <xdr:to>
      <xdr:col>24</xdr:col>
      <xdr:colOff>114300</xdr:colOff>
      <xdr:row>85</xdr:row>
      <xdr:rowOff>106045</xdr:rowOff>
    </xdr:to>
    <xdr:sp macro="" textlink="">
      <xdr:nvSpPr>
        <xdr:cNvPr id="274" name="楕円 273"/>
        <xdr:cNvSpPr/>
      </xdr:nvSpPr>
      <xdr:spPr>
        <a:xfrm>
          <a:off x="45847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154322</xdr:rowOff>
    </xdr:from>
    <xdr:ext cx="405111" cy="259045"/>
    <xdr:sp macro="" textlink="">
      <xdr:nvSpPr>
        <xdr:cNvPr id="275" name="【福祉施設】&#10;有形固定資産減価償却率該当値テキスト"/>
        <xdr:cNvSpPr txBox="1"/>
      </xdr:nvSpPr>
      <xdr:spPr>
        <a:xfrm>
          <a:off x="4673600" y="1455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38736</xdr:rowOff>
    </xdr:from>
    <xdr:to>
      <xdr:col>20</xdr:col>
      <xdr:colOff>38100</xdr:colOff>
      <xdr:row>85</xdr:row>
      <xdr:rowOff>140336</xdr:rowOff>
    </xdr:to>
    <xdr:sp macro="" textlink="">
      <xdr:nvSpPr>
        <xdr:cNvPr id="276" name="楕円 275"/>
        <xdr:cNvSpPr/>
      </xdr:nvSpPr>
      <xdr:spPr>
        <a:xfrm>
          <a:off x="37465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55245</xdr:rowOff>
    </xdr:from>
    <xdr:to>
      <xdr:col>24</xdr:col>
      <xdr:colOff>63500</xdr:colOff>
      <xdr:row>85</xdr:row>
      <xdr:rowOff>89536</xdr:rowOff>
    </xdr:to>
    <xdr:cxnSp macro="">
      <xdr:nvCxnSpPr>
        <xdr:cNvPr id="277" name="直線コネクタ 276"/>
        <xdr:cNvCxnSpPr/>
      </xdr:nvCxnSpPr>
      <xdr:spPr>
        <a:xfrm flipV="1">
          <a:off x="3797300" y="1462849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76836</xdr:rowOff>
    </xdr:from>
    <xdr:to>
      <xdr:col>15</xdr:col>
      <xdr:colOff>101600</xdr:colOff>
      <xdr:row>86</xdr:row>
      <xdr:rowOff>6986</xdr:rowOff>
    </xdr:to>
    <xdr:sp macro="" textlink="">
      <xdr:nvSpPr>
        <xdr:cNvPr id="278" name="楕円 277"/>
        <xdr:cNvSpPr/>
      </xdr:nvSpPr>
      <xdr:spPr>
        <a:xfrm>
          <a:off x="2857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89536</xdr:rowOff>
    </xdr:from>
    <xdr:to>
      <xdr:col>19</xdr:col>
      <xdr:colOff>177800</xdr:colOff>
      <xdr:row>85</xdr:row>
      <xdr:rowOff>127636</xdr:rowOff>
    </xdr:to>
    <xdr:cxnSp macro="">
      <xdr:nvCxnSpPr>
        <xdr:cNvPr id="279" name="直線コネクタ 278"/>
        <xdr:cNvCxnSpPr/>
      </xdr:nvCxnSpPr>
      <xdr:spPr>
        <a:xfrm flipV="1">
          <a:off x="2908300" y="146627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122555</xdr:rowOff>
    </xdr:from>
    <xdr:to>
      <xdr:col>10</xdr:col>
      <xdr:colOff>165100</xdr:colOff>
      <xdr:row>86</xdr:row>
      <xdr:rowOff>52705</xdr:rowOff>
    </xdr:to>
    <xdr:sp macro="" textlink="">
      <xdr:nvSpPr>
        <xdr:cNvPr id="280" name="楕円 279"/>
        <xdr:cNvSpPr/>
      </xdr:nvSpPr>
      <xdr:spPr>
        <a:xfrm>
          <a:off x="1968500" y="146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127636</xdr:rowOff>
    </xdr:from>
    <xdr:to>
      <xdr:col>15</xdr:col>
      <xdr:colOff>50800</xdr:colOff>
      <xdr:row>86</xdr:row>
      <xdr:rowOff>1905</xdr:rowOff>
    </xdr:to>
    <xdr:cxnSp macro="">
      <xdr:nvCxnSpPr>
        <xdr:cNvPr id="281" name="直線コネクタ 280"/>
        <xdr:cNvCxnSpPr/>
      </xdr:nvCxnSpPr>
      <xdr:spPr>
        <a:xfrm flipV="1">
          <a:off x="2019300" y="147008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36847</xdr:rowOff>
    </xdr:from>
    <xdr:ext cx="405111" cy="259045"/>
    <xdr:sp macro="" textlink="">
      <xdr:nvSpPr>
        <xdr:cNvPr id="282" name="n_1aveValue【福祉施設】&#10;有形固定資産減価償却率"/>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83"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97807</xdr:rowOff>
    </xdr:from>
    <xdr:ext cx="405111" cy="259045"/>
    <xdr:sp macro="" textlink="">
      <xdr:nvSpPr>
        <xdr:cNvPr id="284" name="n_3aveValue【福祉施設】&#10;有形固定資産減価償却率"/>
        <xdr:cNvSpPr txBox="1"/>
      </xdr:nvSpPr>
      <xdr:spPr>
        <a:xfrm>
          <a:off x="1816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131463</xdr:rowOff>
    </xdr:from>
    <xdr:ext cx="405111" cy="259045"/>
    <xdr:sp macro="" textlink="">
      <xdr:nvSpPr>
        <xdr:cNvPr id="285" name="n_1mainValue【福祉施設】&#10;有形固定資産減価償却率"/>
        <xdr:cNvSpPr txBox="1"/>
      </xdr:nvSpPr>
      <xdr:spPr>
        <a:xfrm>
          <a:off x="3582044" y="1470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169563</xdr:rowOff>
    </xdr:from>
    <xdr:ext cx="405111" cy="259045"/>
    <xdr:sp macro="" textlink="">
      <xdr:nvSpPr>
        <xdr:cNvPr id="286" name="n_2mainValue【福祉施設】&#10;有形固定資産減価償却率"/>
        <xdr:cNvSpPr txBox="1"/>
      </xdr:nvSpPr>
      <xdr:spPr>
        <a:xfrm>
          <a:off x="2705744" y="1474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43832</xdr:rowOff>
    </xdr:from>
    <xdr:ext cx="405111" cy="259045"/>
    <xdr:sp macro="" textlink="">
      <xdr:nvSpPr>
        <xdr:cNvPr id="287" name="n_3mainValue【福祉施設】&#10;有形固定資産減価償却率"/>
        <xdr:cNvSpPr txBox="1"/>
      </xdr:nvSpPr>
      <xdr:spPr>
        <a:xfrm>
          <a:off x="1816744" y="1478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16"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46989</xdr:rowOff>
    </xdr:from>
    <xdr:to>
      <xdr:col>41</xdr:col>
      <xdr:colOff>101600</xdr:colOff>
      <xdr:row>85</xdr:row>
      <xdr:rowOff>148589</xdr:rowOff>
    </xdr:to>
    <xdr:sp macro="" textlink="">
      <xdr:nvSpPr>
        <xdr:cNvPr id="320" name="フローチャート: 判断 319"/>
        <xdr:cNvSpPr/>
      </xdr:nvSpPr>
      <xdr:spPr>
        <a:xfrm>
          <a:off x="7810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134620</xdr:rowOff>
    </xdr:from>
    <xdr:to>
      <xdr:col>55</xdr:col>
      <xdr:colOff>50800</xdr:colOff>
      <xdr:row>86</xdr:row>
      <xdr:rowOff>64770</xdr:rowOff>
    </xdr:to>
    <xdr:sp macro="" textlink="">
      <xdr:nvSpPr>
        <xdr:cNvPr id="326" name="楕円 325"/>
        <xdr:cNvSpPr/>
      </xdr:nvSpPr>
      <xdr:spPr>
        <a:xfrm>
          <a:off x="10426700" y="1470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49547</xdr:rowOff>
    </xdr:from>
    <xdr:ext cx="469744" cy="259045"/>
    <xdr:sp macro="" textlink="">
      <xdr:nvSpPr>
        <xdr:cNvPr id="327" name="【福祉施設】&#10;一人当たり面積該当値テキスト"/>
        <xdr:cNvSpPr txBox="1"/>
      </xdr:nvSpPr>
      <xdr:spPr>
        <a:xfrm>
          <a:off x="10515600" y="146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135889</xdr:rowOff>
    </xdr:from>
    <xdr:to>
      <xdr:col>50</xdr:col>
      <xdr:colOff>165100</xdr:colOff>
      <xdr:row>86</xdr:row>
      <xdr:rowOff>66039</xdr:rowOff>
    </xdr:to>
    <xdr:sp macro="" textlink="">
      <xdr:nvSpPr>
        <xdr:cNvPr id="328" name="楕円 327"/>
        <xdr:cNvSpPr/>
      </xdr:nvSpPr>
      <xdr:spPr>
        <a:xfrm>
          <a:off x="9588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13970</xdr:rowOff>
    </xdr:from>
    <xdr:to>
      <xdr:col>55</xdr:col>
      <xdr:colOff>0</xdr:colOff>
      <xdr:row>86</xdr:row>
      <xdr:rowOff>15239</xdr:rowOff>
    </xdr:to>
    <xdr:cxnSp macro="">
      <xdr:nvCxnSpPr>
        <xdr:cNvPr id="329" name="直線コネクタ 328"/>
        <xdr:cNvCxnSpPr/>
      </xdr:nvCxnSpPr>
      <xdr:spPr>
        <a:xfrm flipV="1">
          <a:off x="9639300" y="1475867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137161</xdr:rowOff>
    </xdr:from>
    <xdr:to>
      <xdr:col>46</xdr:col>
      <xdr:colOff>38100</xdr:colOff>
      <xdr:row>86</xdr:row>
      <xdr:rowOff>67311</xdr:rowOff>
    </xdr:to>
    <xdr:sp macro="" textlink="">
      <xdr:nvSpPr>
        <xdr:cNvPr id="330" name="楕円 329"/>
        <xdr:cNvSpPr/>
      </xdr:nvSpPr>
      <xdr:spPr>
        <a:xfrm>
          <a:off x="8699500" y="1471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15239</xdr:rowOff>
    </xdr:from>
    <xdr:to>
      <xdr:col>50</xdr:col>
      <xdr:colOff>114300</xdr:colOff>
      <xdr:row>86</xdr:row>
      <xdr:rowOff>16511</xdr:rowOff>
    </xdr:to>
    <xdr:cxnSp macro="">
      <xdr:nvCxnSpPr>
        <xdr:cNvPr id="331" name="直線コネクタ 330"/>
        <xdr:cNvCxnSpPr/>
      </xdr:nvCxnSpPr>
      <xdr:spPr>
        <a:xfrm flipV="1">
          <a:off x="8750300" y="147599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138430</xdr:rowOff>
    </xdr:from>
    <xdr:to>
      <xdr:col>41</xdr:col>
      <xdr:colOff>101600</xdr:colOff>
      <xdr:row>86</xdr:row>
      <xdr:rowOff>68580</xdr:rowOff>
    </xdr:to>
    <xdr:sp macro="" textlink="">
      <xdr:nvSpPr>
        <xdr:cNvPr id="332" name="楕円 331"/>
        <xdr:cNvSpPr/>
      </xdr:nvSpPr>
      <xdr:spPr>
        <a:xfrm>
          <a:off x="7810500" y="1471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16511</xdr:rowOff>
    </xdr:from>
    <xdr:to>
      <xdr:col>45</xdr:col>
      <xdr:colOff>177800</xdr:colOff>
      <xdr:row>86</xdr:row>
      <xdr:rowOff>17780</xdr:rowOff>
    </xdr:to>
    <xdr:cxnSp macro="">
      <xdr:nvCxnSpPr>
        <xdr:cNvPr id="333" name="直線コネクタ 332"/>
        <xdr:cNvCxnSpPr/>
      </xdr:nvCxnSpPr>
      <xdr:spPr>
        <a:xfrm flipV="1">
          <a:off x="7861300" y="147612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34"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35"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165116</xdr:rowOff>
    </xdr:from>
    <xdr:ext cx="469744" cy="259045"/>
    <xdr:sp macro="" textlink="">
      <xdr:nvSpPr>
        <xdr:cNvPr id="336" name="n_3aveValue【福祉施設】&#10;一人当たり面積"/>
        <xdr:cNvSpPr txBox="1"/>
      </xdr:nvSpPr>
      <xdr:spPr>
        <a:xfrm>
          <a:off x="7626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57166</xdr:rowOff>
    </xdr:from>
    <xdr:ext cx="469744" cy="259045"/>
    <xdr:sp macro="" textlink="">
      <xdr:nvSpPr>
        <xdr:cNvPr id="337" name="n_1mainValue【福祉施設】&#10;一人当たり面積"/>
        <xdr:cNvSpPr txBox="1"/>
      </xdr:nvSpPr>
      <xdr:spPr>
        <a:xfrm>
          <a:off x="9391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58438</xdr:rowOff>
    </xdr:from>
    <xdr:ext cx="469744" cy="259045"/>
    <xdr:sp macro="" textlink="">
      <xdr:nvSpPr>
        <xdr:cNvPr id="338" name="n_2mainValue【福祉施設】&#10;一人当たり面積"/>
        <xdr:cNvSpPr txBox="1"/>
      </xdr:nvSpPr>
      <xdr:spPr>
        <a:xfrm>
          <a:off x="8515427" y="1480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59707</xdr:rowOff>
    </xdr:from>
    <xdr:ext cx="469744" cy="259045"/>
    <xdr:sp macro="" textlink="">
      <xdr:nvSpPr>
        <xdr:cNvPr id="339" name="n_3mainValue【福祉施設】&#10;一人当たり面積"/>
        <xdr:cNvSpPr txBox="1"/>
      </xdr:nvSpPr>
      <xdr:spPr>
        <a:xfrm>
          <a:off x="7626427" y="1480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1" name="テキスト ボックス 35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9" name="テキスト ボックス 35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64"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66"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27957</xdr:rowOff>
    </xdr:from>
    <xdr:ext cx="405111" cy="259045"/>
    <xdr:sp macro="" textlink="">
      <xdr:nvSpPr>
        <xdr:cNvPr id="368" name="【市民会館】&#10;有形固定資産減価償却率平均値テキスト"/>
        <xdr:cNvSpPr txBox="1"/>
      </xdr:nvSpPr>
      <xdr:spPr>
        <a:xfrm>
          <a:off x="4673600" y="17858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70" name="フローチャート: 判断 369"/>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0</xdr:rowOff>
    </xdr:from>
    <xdr:to>
      <xdr:col>10</xdr:col>
      <xdr:colOff>165100</xdr:colOff>
      <xdr:row>105</xdr:row>
      <xdr:rowOff>101600</xdr:rowOff>
    </xdr:to>
    <xdr:sp macro="" textlink="">
      <xdr:nvSpPr>
        <xdr:cNvPr id="372" name="フローチャート: 判断 371"/>
        <xdr:cNvSpPr/>
      </xdr:nvSpPr>
      <xdr:spPr>
        <a:xfrm>
          <a:off x="1968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46989</xdr:rowOff>
    </xdr:from>
    <xdr:to>
      <xdr:col>24</xdr:col>
      <xdr:colOff>114300</xdr:colOff>
      <xdr:row>105</xdr:row>
      <xdr:rowOff>148589</xdr:rowOff>
    </xdr:to>
    <xdr:sp macro="" textlink="">
      <xdr:nvSpPr>
        <xdr:cNvPr id="378" name="楕円 377"/>
        <xdr:cNvSpPr/>
      </xdr:nvSpPr>
      <xdr:spPr>
        <a:xfrm>
          <a:off x="4584700" y="180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25416</xdr:rowOff>
    </xdr:from>
    <xdr:ext cx="405111" cy="259045"/>
    <xdr:sp macro="" textlink="">
      <xdr:nvSpPr>
        <xdr:cNvPr id="379" name="【市民会館】&#10;有形固定資産減価償却率該当値テキスト"/>
        <xdr:cNvSpPr txBox="1"/>
      </xdr:nvSpPr>
      <xdr:spPr>
        <a:xfrm>
          <a:off x="4673600" y="18027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72389</xdr:rowOff>
    </xdr:from>
    <xdr:to>
      <xdr:col>20</xdr:col>
      <xdr:colOff>38100</xdr:colOff>
      <xdr:row>106</xdr:row>
      <xdr:rowOff>2539</xdr:rowOff>
    </xdr:to>
    <xdr:sp macro="" textlink="">
      <xdr:nvSpPr>
        <xdr:cNvPr id="380" name="楕円 379"/>
        <xdr:cNvSpPr/>
      </xdr:nvSpPr>
      <xdr:spPr>
        <a:xfrm>
          <a:off x="3746500" y="1807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97789</xdr:rowOff>
    </xdr:from>
    <xdr:to>
      <xdr:col>24</xdr:col>
      <xdr:colOff>63500</xdr:colOff>
      <xdr:row>105</xdr:row>
      <xdr:rowOff>123189</xdr:rowOff>
    </xdr:to>
    <xdr:cxnSp macro="">
      <xdr:nvCxnSpPr>
        <xdr:cNvPr id="381" name="直線コネクタ 380"/>
        <xdr:cNvCxnSpPr/>
      </xdr:nvCxnSpPr>
      <xdr:spPr>
        <a:xfrm flipV="1">
          <a:off x="3797300" y="18100039"/>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97789</xdr:rowOff>
    </xdr:from>
    <xdr:to>
      <xdr:col>15</xdr:col>
      <xdr:colOff>101600</xdr:colOff>
      <xdr:row>106</xdr:row>
      <xdr:rowOff>27939</xdr:rowOff>
    </xdr:to>
    <xdr:sp macro="" textlink="">
      <xdr:nvSpPr>
        <xdr:cNvPr id="382" name="楕円 381"/>
        <xdr:cNvSpPr/>
      </xdr:nvSpPr>
      <xdr:spPr>
        <a:xfrm>
          <a:off x="2857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123189</xdr:rowOff>
    </xdr:from>
    <xdr:to>
      <xdr:col>19</xdr:col>
      <xdr:colOff>177800</xdr:colOff>
      <xdr:row>105</xdr:row>
      <xdr:rowOff>148589</xdr:rowOff>
    </xdr:to>
    <xdr:cxnSp macro="">
      <xdr:nvCxnSpPr>
        <xdr:cNvPr id="383" name="直線コネクタ 382"/>
        <xdr:cNvCxnSpPr/>
      </xdr:nvCxnSpPr>
      <xdr:spPr>
        <a:xfrm flipV="1">
          <a:off x="2908300" y="1812543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119380</xdr:rowOff>
    </xdr:from>
    <xdr:to>
      <xdr:col>10</xdr:col>
      <xdr:colOff>165100</xdr:colOff>
      <xdr:row>106</xdr:row>
      <xdr:rowOff>49530</xdr:rowOff>
    </xdr:to>
    <xdr:sp macro="" textlink="">
      <xdr:nvSpPr>
        <xdr:cNvPr id="384" name="楕円 383"/>
        <xdr:cNvSpPr/>
      </xdr:nvSpPr>
      <xdr:spPr>
        <a:xfrm>
          <a:off x="1968500" y="1812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148589</xdr:rowOff>
    </xdr:from>
    <xdr:to>
      <xdr:col>15</xdr:col>
      <xdr:colOff>50800</xdr:colOff>
      <xdr:row>105</xdr:row>
      <xdr:rowOff>170180</xdr:rowOff>
    </xdr:to>
    <xdr:cxnSp macro="">
      <xdr:nvCxnSpPr>
        <xdr:cNvPr id="385" name="直線コネクタ 384"/>
        <xdr:cNvCxnSpPr/>
      </xdr:nvCxnSpPr>
      <xdr:spPr>
        <a:xfrm flipV="1">
          <a:off x="2019300" y="18150839"/>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114316</xdr:rowOff>
    </xdr:from>
    <xdr:ext cx="405111" cy="259045"/>
    <xdr:sp macro="" textlink="">
      <xdr:nvSpPr>
        <xdr:cNvPr id="386" name="n_1aveValue【市民会館】&#10;有形固定資産減価償却率"/>
        <xdr:cNvSpPr txBox="1"/>
      </xdr:nvSpPr>
      <xdr:spPr>
        <a:xfrm>
          <a:off x="35820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116857</xdr:rowOff>
    </xdr:from>
    <xdr:ext cx="405111" cy="259045"/>
    <xdr:sp macro="" textlink="">
      <xdr:nvSpPr>
        <xdr:cNvPr id="387" name="n_2aveValue【市民会館】&#10;有形固定資産減価償却率"/>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118127</xdr:rowOff>
    </xdr:from>
    <xdr:ext cx="405111" cy="259045"/>
    <xdr:sp macro="" textlink="">
      <xdr:nvSpPr>
        <xdr:cNvPr id="388" name="n_3aveValue【市民会館】&#10;有形固定資産減価償却率"/>
        <xdr:cNvSpPr txBox="1"/>
      </xdr:nvSpPr>
      <xdr:spPr>
        <a:xfrm>
          <a:off x="1816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165116</xdr:rowOff>
    </xdr:from>
    <xdr:ext cx="405111" cy="259045"/>
    <xdr:sp macro="" textlink="">
      <xdr:nvSpPr>
        <xdr:cNvPr id="389" name="n_1mainValue【市民会館】&#10;有形固定資産減価償却率"/>
        <xdr:cNvSpPr txBox="1"/>
      </xdr:nvSpPr>
      <xdr:spPr>
        <a:xfrm>
          <a:off x="3582044" y="1816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19066</xdr:rowOff>
    </xdr:from>
    <xdr:ext cx="405111" cy="259045"/>
    <xdr:sp macro="" textlink="">
      <xdr:nvSpPr>
        <xdr:cNvPr id="390" name="n_2mainValue【市民会館】&#10;有形固定資産減価償却率"/>
        <xdr:cNvSpPr txBox="1"/>
      </xdr:nvSpPr>
      <xdr:spPr>
        <a:xfrm>
          <a:off x="27057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40657</xdr:rowOff>
    </xdr:from>
    <xdr:ext cx="405111" cy="259045"/>
    <xdr:sp macro="" textlink="">
      <xdr:nvSpPr>
        <xdr:cNvPr id="391" name="n_3mainValue【市民会館】&#10;有形固定資産減価償却率"/>
        <xdr:cNvSpPr txBox="1"/>
      </xdr:nvSpPr>
      <xdr:spPr>
        <a:xfrm>
          <a:off x="1816744" y="1821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15" name="直線コネクタ 414"/>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16"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7" name="直線コネクタ 416"/>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18"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9" name="直線コネクタ 418"/>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420" name="【市民会館】&#10;一人当たり面積平均値テキスト"/>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21" name="フローチャート: 判断 420"/>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22" name="フローチャート: 判断 421"/>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23" name="フローチャート: 判断 422"/>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88264</xdr:rowOff>
    </xdr:from>
    <xdr:to>
      <xdr:col>41</xdr:col>
      <xdr:colOff>101600</xdr:colOff>
      <xdr:row>107</xdr:row>
      <xdr:rowOff>18414</xdr:rowOff>
    </xdr:to>
    <xdr:sp macro="" textlink="">
      <xdr:nvSpPr>
        <xdr:cNvPr id="424" name="フローチャート: 判断 423"/>
        <xdr:cNvSpPr/>
      </xdr:nvSpPr>
      <xdr:spPr>
        <a:xfrm>
          <a:off x="7810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103505</xdr:rowOff>
    </xdr:from>
    <xdr:to>
      <xdr:col>55</xdr:col>
      <xdr:colOff>50800</xdr:colOff>
      <xdr:row>107</xdr:row>
      <xdr:rowOff>33655</xdr:rowOff>
    </xdr:to>
    <xdr:sp macro="" textlink="">
      <xdr:nvSpPr>
        <xdr:cNvPr id="430" name="楕円 429"/>
        <xdr:cNvSpPr/>
      </xdr:nvSpPr>
      <xdr:spPr>
        <a:xfrm>
          <a:off x="104267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126382</xdr:rowOff>
    </xdr:from>
    <xdr:ext cx="469744" cy="259045"/>
    <xdr:sp macro="" textlink="">
      <xdr:nvSpPr>
        <xdr:cNvPr id="431" name="【市民会館】&#10;一人当たり面積該当値テキスト"/>
        <xdr:cNvSpPr txBox="1"/>
      </xdr:nvSpPr>
      <xdr:spPr>
        <a:xfrm>
          <a:off x="10515600"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109220</xdr:rowOff>
    </xdr:from>
    <xdr:to>
      <xdr:col>50</xdr:col>
      <xdr:colOff>165100</xdr:colOff>
      <xdr:row>107</xdr:row>
      <xdr:rowOff>39370</xdr:rowOff>
    </xdr:to>
    <xdr:sp macro="" textlink="">
      <xdr:nvSpPr>
        <xdr:cNvPr id="432" name="楕円 431"/>
        <xdr:cNvSpPr/>
      </xdr:nvSpPr>
      <xdr:spPr>
        <a:xfrm>
          <a:off x="9588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154305</xdr:rowOff>
    </xdr:from>
    <xdr:to>
      <xdr:col>55</xdr:col>
      <xdr:colOff>0</xdr:colOff>
      <xdr:row>106</xdr:row>
      <xdr:rowOff>160020</xdr:rowOff>
    </xdr:to>
    <xdr:cxnSp macro="">
      <xdr:nvCxnSpPr>
        <xdr:cNvPr id="433" name="直線コネクタ 432"/>
        <xdr:cNvCxnSpPr/>
      </xdr:nvCxnSpPr>
      <xdr:spPr>
        <a:xfrm flipV="1">
          <a:off x="9639300" y="183280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114936</xdr:rowOff>
    </xdr:from>
    <xdr:to>
      <xdr:col>46</xdr:col>
      <xdr:colOff>38100</xdr:colOff>
      <xdr:row>107</xdr:row>
      <xdr:rowOff>45086</xdr:rowOff>
    </xdr:to>
    <xdr:sp macro="" textlink="">
      <xdr:nvSpPr>
        <xdr:cNvPr id="434" name="楕円 433"/>
        <xdr:cNvSpPr/>
      </xdr:nvSpPr>
      <xdr:spPr>
        <a:xfrm>
          <a:off x="8699500" y="182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160020</xdr:rowOff>
    </xdr:from>
    <xdr:to>
      <xdr:col>50</xdr:col>
      <xdr:colOff>114300</xdr:colOff>
      <xdr:row>106</xdr:row>
      <xdr:rowOff>165736</xdr:rowOff>
    </xdr:to>
    <xdr:cxnSp macro="">
      <xdr:nvCxnSpPr>
        <xdr:cNvPr id="435" name="直線コネクタ 434"/>
        <xdr:cNvCxnSpPr/>
      </xdr:nvCxnSpPr>
      <xdr:spPr>
        <a:xfrm flipV="1">
          <a:off x="8750300" y="183337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118745</xdr:rowOff>
    </xdr:from>
    <xdr:to>
      <xdr:col>41</xdr:col>
      <xdr:colOff>101600</xdr:colOff>
      <xdr:row>107</xdr:row>
      <xdr:rowOff>48895</xdr:rowOff>
    </xdr:to>
    <xdr:sp macro="" textlink="">
      <xdr:nvSpPr>
        <xdr:cNvPr id="436" name="楕円 435"/>
        <xdr:cNvSpPr/>
      </xdr:nvSpPr>
      <xdr:spPr>
        <a:xfrm>
          <a:off x="7810500" y="182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165736</xdr:rowOff>
    </xdr:from>
    <xdr:to>
      <xdr:col>45</xdr:col>
      <xdr:colOff>177800</xdr:colOff>
      <xdr:row>106</xdr:row>
      <xdr:rowOff>169545</xdr:rowOff>
    </xdr:to>
    <xdr:cxnSp macro="">
      <xdr:nvCxnSpPr>
        <xdr:cNvPr id="437" name="直線コネクタ 436"/>
        <xdr:cNvCxnSpPr/>
      </xdr:nvCxnSpPr>
      <xdr:spPr>
        <a:xfrm flipV="1">
          <a:off x="7861300" y="183394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438"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439" name="n_2ave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34941</xdr:rowOff>
    </xdr:from>
    <xdr:ext cx="469744" cy="259045"/>
    <xdr:sp macro="" textlink="">
      <xdr:nvSpPr>
        <xdr:cNvPr id="440" name="n_3aveValue【市民会館】&#10;一人当たり面積"/>
        <xdr:cNvSpPr txBox="1"/>
      </xdr:nvSpPr>
      <xdr:spPr>
        <a:xfrm>
          <a:off x="76264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30497</xdr:rowOff>
    </xdr:from>
    <xdr:ext cx="469744" cy="259045"/>
    <xdr:sp macro="" textlink="">
      <xdr:nvSpPr>
        <xdr:cNvPr id="441" name="n_1mainValue【市民会館】&#10;一人当たり面積"/>
        <xdr:cNvSpPr txBox="1"/>
      </xdr:nvSpPr>
      <xdr:spPr>
        <a:xfrm>
          <a:off x="93917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36213</xdr:rowOff>
    </xdr:from>
    <xdr:ext cx="469744" cy="259045"/>
    <xdr:sp macro="" textlink="">
      <xdr:nvSpPr>
        <xdr:cNvPr id="442" name="n_2mainValue【市民会館】&#10;一人当たり面積"/>
        <xdr:cNvSpPr txBox="1"/>
      </xdr:nvSpPr>
      <xdr:spPr>
        <a:xfrm>
          <a:off x="8515427" y="1838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40022</xdr:rowOff>
    </xdr:from>
    <xdr:ext cx="469744" cy="259045"/>
    <xdr:sp macro="" textlink="">
      <xdr:nvSpPr>
        <xdr:cNvPr id="443" name="n_3mainValue【市民会館】&#10;一人当たり面積"/>
        <xdr:cNvSpPr txBox="1"/>
      </xdr:nvSpPr>
      <xdr:spPr>
        <a:xfrm>
          <a:off x="7626427" y="1838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4" name="直線コネクタ 4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5" name="テキスト ボックス 4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6" name="直線コネクタ 4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7" name="テキスト ボックス 4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8" name="直線コネクタ 4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9" name="テキスト ボックス 4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0" name="直線コネクタ 4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1" name="テキスト ボックス 4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2" name="直線コネクタ 4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3" name="テキスト ボックス 4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4" name="直線コネクタ 4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5" name="テキスト ボックス 4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69" name="直線コネクタ 468"/>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70"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71" name="直線コネクタ 470"/>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72"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73" name="直線コネクタ 472"/>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74"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75" name="フローチャート: 判断 474"/>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76" name="フローチャート: 判断 475"/>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77" name="フローチャート: 判断 476"/>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92347</xdr:rowOff>
    </xdr:from>
    <xdr:to>
      <xdr:col>72</xdr:col>
      <xdr:colOff>38100</xdr:colOff>
      <xdr:row>37</xdr:row>
      <xdr:rowOff>22497</xdr:rowOff>
    </xdr:to>
    <xdr:sp macro="" textlink="">
      <xdr:nvSpPr>
        <xdr:cNvPr id="478" name="フローチャート: 判断 477"/>
        <xdr:cNvSpPr/>
      </xdr:nvSpPr>
      <xdr:spPr>
        <a:xfrm>
          <a:off x="13652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84" name="楕円 483"/>
        <xdr:cNvSpPr/>
      </xdr:nvSpPr>
      <xdr:spPr>
        <a:xfrm>
          <a:off x="16268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170741</xdr:rowOff>
    </xdr:from>
    <xdr:ext cx="405111" cy="259045"/>
    <xdr:sp macro="" textlink="">
      <xdr:nvSpPr>
        <xdr:cNvPr id="485" name="【一般廃棄物処理施設】&#10;有形固定資産減価償却率該当値テキスト"/>
        <xdr:cNvSpPr txBox="1"/>
      </xdr:nvSpPr>
      <xdr:spPr>
        <a:xfrm>
          <a:off x="16357600" y="634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5806</xdr:rowOff>
    </xdr:from>
    <xdr:to>
      <xdr:col>81</xdr:col>
      <xdr:colOff>101600</xdr:colOff>
      <xdr:row>38</xdr:row>
      <xdr:rowOff>107406</xdr:rowOff>
    </xdr:to>
    <xdr:sp macro="" textlink="">
      <xdr:nvSpPr>
        <xdr:cNvPr id="486" name="楕円 485"/>
        <xdr:cNvSpPr/>
      </xdr:nvSpPr>
      <xdr:spPr>
        <a:xfrm>
          <a:off x="15430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27215</xdr:rowOff>
    </xdr:from>
    <xdr:to>
      <xdr:col>85</xdr:col>
      <xdr:colOff>127000</xdr:colOff>
      <xdr:row>38</xdr:row>
      <xdr:rowOff>56606</xdr:rowOff>
    </xdr:to>
    <xdr:cxnSp macro="">
      <xdr:nvCxnSpPr>
        <xdr:cNvPr id="487" name="直線コネクタ 486"/>
        <xdr:cNvCxnSpPr/>
      </xdr:nvCxnSpPr>
      <xdr:spPr>
        <a:xfrm flipV="1">
          <a:off x="15481300" y="6542315"/>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131536</xdr:rowOff>
    </xdr:from>
    <xdr:to>
      <xdr:col>76</xdr:col>
      <xdr:colOff>165100</xdr:colOff>
      <xdr:row>37</xdr:row>
      <xdr:rowOff>61686</xdr:rowOff>
    </xdr:to>
    <xdr:sp macro="" textlink="">
      <xdr:nvSpPr>
        <xdr:cNvPr id="488" name="楕円 487"/>
        <xdr:cNvSpPr/>
      </xdr:nvSpPr>
      <xdr:spPr>
        <a:xfrm>
          <a:off x="145415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10886</xdr:rowOff>
    </xdr:from>
    <xdr:to>
      <xdr:col>81</xdr:col>
      <xdr:colOff>50800</xdr:colOff>
      <xdr:row>38</xdr:row>
      <xdr:rowOff>56606</xdr:rowOff>
    </xdr:to>
    <xdr:cxnSp macro="">
      <xdr:nvCxnSpPr>
        <xdr:cNvPr id="489" name="直線コネクタ 488"/>
        <xdr:cNvCxnSpPr/>
      </xdr:nvCxnSpPr>
      <xdr:spPr>
        <a:xfrm>
          <a:off x="14592300" y="635453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4173</xdr:rowOff>
    </xdr:from>
    <xdr:to>
      <xdr:col>72</xdr:col>
      <xdr:colOff>38100</xdr:colOff>
      <xdr:row>37</xdr:row>
      <xdr:rowOff>105773</xdr:rowOff>
    </xdr:to>
    <xdr:sp macro="" textlink="">
      <xdr:nvSpPr>
        <xdr:cNvPr id="490" name="楕円 489"/>
        <xdr:cNvSpPr/>
      </xdr:nvSpPr>
      <xdr:spPr>
        <a:xfrm>
          <a:off x="13652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10886</xdr:rowOff>
    </xdr:from>
    <xdr:to>
      <xdr:col>76</xdr:col>
      <xdr:colOff>114300</xdr:colOff>
      <xdr:row>37</xdr:row>
      <xdr:rowOff>54973</xdr:rowOff>
    </xdr:to>
    <xdr:cxnSp macro="">
      <xdr:nvCxnSpPr>
        <xdr:cNvPr id="491" name="直線コネクタ 490"/>
        <xdr:cNvCxnSpPr/>
      </xdr:nvCxnSpPr>
      <xdr:spPr>
        <a:xfrm flipV="1">
          <a:off x="13703300" y="635453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92"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59344</xdr:rowOff>
    </xdr:from>
    <xdr:ext cx="405111" cy="259045"/>
    <xdr:sp macro="" textlink="">
      <xdr:nvSpPr>
        <xdr:cNvPr id="493" name="n_2aveValue【一般廃棄物処理施設】&#10;有形固定資産減価償却率"/>
        <xdr:cNvSpPr txBox="1"/>
      </xdr:nvSpPr>
      <xdr:spPr>
        <a:xfrm>
          <a:off x="14389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39024</xdr:rowOff>
    </xdr:from>
    <xdr:ext cx="405111" cy="259045"/>
    <xdr:sp macro="" textlink="">
      <xdr:nvSpPr>
        <xdr:cNvPr id="494" name="n_3aveValue【一般廃棄物処理施設】&#10;有形固定資産減価償却率"/>
        <xdr:cNvSpPr txBox="1"/>
      </xdr:nvSpPr>
      <xdr:spPr>
        <a:xfrm>
          <a:off x="13500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123933</xdr:rowOff>
    </xdr:from>
    <xdr:ext cx="405111" cy="259045"/>
    <xdr:sp macro="" textlink="">
      <xdr:nvSpPr>
        <xdr:cNvPr id="495" name="n_1mainValue【一般廃棄物処理施設】&#10;有形固定資産減価償却率"/>
        <xdr:cNvSpPr txBox="1"/>
      </xdr:nvSpPr>
      <xdr:spPr>
        <a:xfrm>
          <a:off x="152660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496" name="n_2mainValue【一般廃棄物処理施設】&#10;有形固定資産減価償却率"/>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96900</xdr:rowOff>
    </xdr:from>
    <xdr:ext cx="405111" cy="259045"/>
    <xdr:sp macro="" textlink="">
      <xdr:nvSpPr>
        <xdr:cNvPr id="497" name="n_3mainValue【一般廃棄物処理施設】&#10;有形固定資産減価償却率"/>
        <xdr:cNvSpPr txBox="1"/>
      </xdr:nvSpPr>
      <xdr:spPr>
        <a:xfrm>
          <a:off x="13500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8" name="直線コネクタ 5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9" name="テキスト ボックス 50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0" name="直線コネクタ 5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511" name="テキスト ボックス 510"/>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2" name="直線コネクタ 5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513" name="テキスト ボックス 512"/>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4" name="直線コネクタ 5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515" name="テキスト ボックス 514"/>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6" name="直線コネクタ 5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17" name="テキスト ボックス 516"/>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8" name="直線コネクタ 5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519" name="テキスト ボックス 518"/>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21" name="テキスト ボックス 520"/>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523" name="直線コネクタ 522"/>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524"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525" name="直線コネクタ 524"/>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526"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27" name="直線コネクタ 526"/>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28"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29" name="フローチャート: 判断 528"/>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30" name="フローチャート: 判断 529"/>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31" name="フローチャート: 判断 530"/>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32840</xdr:rowOff>
    </xdr:from>
    <xdr:to>
      <xdr:col>102</xdr:col>
      <xdr:colOff>165100</xdr:colOff>
      <xdr:row>42</xdr:row>
      <xdr:rowOff>134440</xdr:rowOff>
    </xdr:to>
    <xdr:sp macro="" textlink="">
      <xdr:nvSpPr>
        <xdr:cNvPr id="532" name="フローチャート: 判断 531"/>
        <xdr:cNvSpPr/>
      </xdr:nvSpPr>
      <xdr:spPr>
        <a:xfrm>
          <a:off x="19494500" y="723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20393</xdr:rowOff>
    </xdr:from>
    <xdr:to>
      <xdr:col>116</xdr:col>
      <xdr:colOff>114300</xdr:colOff>
      <xdr:row>42</xdr:row>
      <xdr:rowOff>121993</xdr:rowOff>
    </xdr:to>
    <xdr:sp macro="" textlink="">
      <xdr:nvSpPr>
        <xdr:cNvPr id="538" name="楕円 537"/>
        <xdr:cNvSpPr/>
      </xdr:nvSpPr>
      <xdr:spPr>
        <a:xfrm>
          <a:off x="22110700" y="722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99010" cy="259045"/>
    <xdr:sp macro="" textlink="">
      <xdr:nvSpPr>
        <xdr:cNvPr id="539" name="【一般廃棄物処理施設】&#10;一人当たり有形固定資産（償却資産）額該当値テキスト"/>
        <xdr:cNvSpPr txBox="1"/>
      </xdr:nvSpPr>
      <xdr:spPr>
        <a:xfrm>
          <a:off x="22199600" y="718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21279</xdr:rowOff>
    </xdr:from>
    <xdr:to>
      <xdr:col>112</xdr:col>
      <xdr:colOff>38100</xdr:colOff>
      <xdr:row>42</xdr:row>
      <xdr:rowOff>122879</xdr:rowOff>
    </xdr:to>
    <xdr:sp macro="" textlink="">
      <xdr:nvSpPr>
        <xdr:cNvPr id="540" name="楕円 539"/>
        <xdr:cNvSpPr/>
      </xdr:nvSpPr>
      <xdr:spPr>
        <a:xfrm>
          <a:off x="21272500" y="722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71193</xdr:rowOff>
    </xdr:from>
    <xdr:to>
      <xdr:col>116</xdr:col>
      <xdr:colOff>63500</xdr:colOff>
      <xdr:row>42</xdr:row>
      <xdr:rowOff>72079</xdr:rowOff>
    </xdr:to>
    <xdr:cxnSp macro="">
      <xdr:nvCxnSpPr>
        <xdr:cNvPr id="541" name="直線コネクタ 540"/>
        <xdr:cNvCxnSpPr/>
      </xdr:nvCxnSpPr>
      <xdr:spPr>
        <a:xfrm flipV="1">
          <a:off x="21323300" y="7272093"/>
          <a:ext cx="838200" cy="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22298</xdr:rowOff>
    </xdr:from>
    <xdr:to>
      <xdr:col>107</xdr:col>
      <xdr:colOff>101600</xdr:colOff>
      <xdr:row>42</xdr:row>
      <xdr:rowOff>123898</xdr:rowOff>
    </xdr:to>
    <xdr:sp macro="" textlink="">
      <xdr:nvSpPr>
        <xdr:cNvPr id="542" name="楕円 541"/>
        <xdr:cNvSpPr/>
      </xdr:nvSpPr>
      <xdr:spPr>
        <a:xfrm>
          <a:off x="20383500" y="72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72079</xdr:rowOff>
    </xdr:from>
    <xdr:to>
      <xdr:col>111</xdr:col>
      <xdr:colOff>177800</xdr:colOff>
      <xdr:row>42</xdr:row>
      <xdr:rowOff>73098</xdr:rowOff>
    </xdr:to>
    <xdr:cxnSp macro="">
      <xdr:nvCxnSpPr>
        <xdr:cNvPr id="543" name="直線コネクタ 542"/>
        <xdr:cNvCxnSpPr/>
      </xdr:nvCxnSpPr>
      <xdr:spPr>
        <a:xfrm flipV="1">
          <a:off x="20434300" y="7272979"/>
          <a:ext cx="889000" cy="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22571</xdr:rowOff>
    </xdr:from>
    <xdr:to>
      <xdr:col>102</xdr:col>
      <xdr:colOff>165100</xdr:colOff>
      <xdr:row>42</xdr:row>
      <xdr:rowOff>124171</xdr:rowOff>
    </xdr:to>
    <xdr:sp macro="" textlink="">
      <xdr:nvSpPr>
        <xdr:cNvPr id="544" name="楕円 543"/>
        <xdr:cNvSpPr/>
      </xdr:nvSpPr>
      <xdr:spPr>
        <a:xfrm>
          <a:off x="19494500" y="72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73098</xdr:rowOff>
    </xdr:from>
    <xdr:to>
      <xdr:col>107</xdr:col>
      <xdr:colOff>50800</xdr:colOff>
      <xdr:row>42</xdr:row>
      <xdr:rowOff>73371</xdr:rowOff>
    </xdr:to>
    <xdr:cxnSp macro="">
      <xdr:nvCxnSpPr>
        <xdr:cNvPr id="545" name="直線コネクタ 544"/>
        <xdr:cNvCxnSpPr/>
      </xdr:nvCxnSpPr>
      <xdr:spPr>
        <a:xfrm flipV="1">
          <a:off x="19545300" y="7273998"/>
          <a:ext cx="8890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46"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118843</xdr:rowOff>
    </xdr:from>
    <xdr:ext cx="534377" cy="259045"/>
    <xdr:sp macro="" textlink="">
      <xdr:nvSpPr>
        <xdr:cNvPr id="547" name="n_2aveValue【一般廃棄物処理施設】&#10;一人当たり有形固定資産（償却資産）額"/>
        <xdr:cNvSpPr txBox="1"/>
      </xdr:nvSpPr>
      <xdr:spPr>
        <a:xfrm>
          <a:off x="20167111" y="731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125567</xdr:rowOff>
    </xdr:from>
    <xdr:ext cx="534377" cy="259045"/>
    <xdr:sp macro="" textlink="">
      <xdr:nvSpPr>
        <xdr:cNvPr id="548" name="n_3aveValue【一般廃棄物処理施設】&#10;一人当たり有形固定資産（償却資産）額"/>
        <xdr:cNvSpPr txBox="1"/>
      </xdr:nvSpPr>
      <xdr:spPr>
        <a:xfrm>
          <a:off x="19278111" y="732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114006</xdr:rowOff>
    </xdr:from>
    <xdr:ext cx="599010" cy="259045"/>
    <xdr:sp macro="" textlink="">
      <xdr:nvSpPr>
        <xdr:cNvPr id="549" name="n_1mainValue【一般廃棄物処理施設】&#10;一人当たり有形固定資産（償却資産）額"/>
        <xdr:cNvSpPr txBox="1"/>
      </xdr:nvSpPr>
      <xdr:spPr>
        <a:xfrm>
          <a:off x="21011095" y="731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140425</xdr:rowOff>
    </xdr:from>
    <xdr:ext cx="599010" cy="259045"/>
    <xdr:sp macro="" textlink="">
      <xdr:nvSpPr>
        <xdr:cNvPr id="550" name="n_2mainValue【一般廃棄物処理施設】&#10;一人当たり有形固定資産（償却資産）額"/>
        <xdr:cNvSpPr txBox="1"/>
      </xdr:nvSpPr>
      <xdr:spPr>
        <a:xfrm>
          <a:off x="20134795" y="699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140698</xdr:rowOff>
    </xdr:from>
    <xdr:ext cx="599010" cy="259045"/>
    <xdr:sp macro="" textlink="">
      <xdr:nvSpPr>
        <xdr:cNvPr id="551" name="n_3mainValue【一般廃棄物処理施設】&#10;一人当たり有形固定資産（償却資産）額"/>
        <xdr:cNvSpPr txBox="1"/>
      </xdr:nvSpPr>
      <xdr:spPr>
        <a:xfrm>
          <a:off x="19245795" y="6998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2" name="直線コネクタ 56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3" name="テキスト ボックス 56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4" name="直線コネクタ 56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5" name="テキスト ボックス 56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6" name="直線コネクタ 56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7" name="テキスト ボックス 56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8" name="直線コネクタ 56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9" name="テキスト ボックス 56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0" name="直線コネクタ 56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1" name="テキスト ボックス 57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2" name="直線コネクタ 57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3" name="テキスト ボックス 57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77" name="直線コネクタ 576"/>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78"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79" name="直線コネクタ 578"/>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81" name="直線コネクタ 58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82"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83" name="フローチャート: 判断 582"/>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84" name="フローチャート: 判断 583"/>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85" name="フローチャート: 判断 58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105954</xdr:rowOff>
    </xdr:from>
    <xdr:to>
      <xdr:col>72</xdr:col>
      <xdr:colOff>38100</xdr:colOff>
      <xdr:row>61</xdr:row>
      <xdr:rowOff>36104</xdr:rowOff>
    </xdr:to>
    <xdr:sp macro="" textlink="">
      <xdr:nvSpPr>
        <xdr:cNvPr id="586" name="フローチャート: 判断 585"/>
        <xdr:cNvSpPr/>
      </xdr:nvSpPr>
      <xdr:spPr>
        <a:xfrm>
          <a:off x="13652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592" name="楕円 591"/>
        <xdr:cNvSpPr/>
      </xdr:nvSpPr>
      <xdr:spPr>
        <a:xfrm>
          <a:off x="162687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163121</xdr:rowOff>
    </xdr:from>
    <xdr:ext cx="405111" cy="259045"/>
    <xdr:sp macro="" textlink="">
      <xdr:nvSpPr>
        <xdr:cNvPr id="593" name="【保健センター・保健所】&#10;有形固定資産減価償却率該当値テキスト"/>
        <xdr:cNvSpPr txBox="1"/>
      </xdr:nvSpPr>
      <xdr:spPr>
        <a:xfrm>
          <a:off x="16357600" y="1010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169635</xdr:rowOff>
    </xdr:from>
    <xdr:to>
      <xdr:col>81</xdr:col>
      <xdr:colOff>101600</xdr:colOff>
      <xdr:row>60</xdr:row>
      <xdr:rowOff>99785</xdr:rowOff>
    </xdr:to>
    <xdr:sp macro="" textlink="">
      <xdr:nvSpPr>
        <xdr:cNvPr id="594" name="楕円 593"/>
        <xdr:cNvSpPr/>
      </xdr:nvSpPr>
      <xdr:spPr>
        <a:xfrm>
          <a:off x="15430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19594</xdr:rowOff>
    </xdr:from>
    <xdr:to>
      <xdr:col>85</xdr:col>
      <xdr:colOff>127000</xdr:colOff>
      <xdr:row>60</xdr:row>
      <xdr:rowOff>48985</xdr:rowOff>
    </xdr:to>
    <xdr:cxnSp macro="">
      <xdr:nvCxnSpPr>
        <xdr:cNvPr id="595" name="直線コネクタ 594"/>
        <xdr:cNvCxnSpPr/>
      </xdr:nvCxnSpPr>
      <xdr:spPr>
        <a:xfrm flipV="1">
          <a:off x="15481300" y="10306594"/>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25944</xdr:rowOff>
    </xdr:from>
    <xdr:to>
      <xdr:col>76</xdr:col>
      <xdr:colOff>165100</xdr:colOff>
      <xdr:row>60</xdr:row>
      <xdr:rowOff>127544</xdr:rowOff>
    </xdr:to>
    <xdr:sp macro="" textlink="">
      <xdr:nvSpPr>
        <xdr:cNvPr id="596" name="楕円 595"/>
        <xdr:cNvSpPr/>
      </xdr:nvSpPr>
      <xdr:spPr>
        <a:xfrm>
          <a:off x="14541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48985</xdr:rowOff>
    </xdr:from>
    <xdr:to>
      <xdr:col>81</xdr:col>
      <xdr:colOff>50800</xdr:colOff>
      <xdr:row>60</xdr:row>
      <xdr:rowOff>76744</xdr:rowOff>
    </xdr:to>
    <xdr:cxnSp macro="">
      <xdr:nvCxnSpPr>
        <xdr:cNvPr id="597" name="直線コネクタ 596"/>
        <xdr:cNvCxnSpPr/>
      </xdr:nvCxnSpPr>
      <xdr:spPr>
        <a:xfrm flipV="1">
          <a:off x="14592300" y="103359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70031</xdr:rowOff>
    </xdr:from>
    <xdr:to>
      <xdr:col>72</xdr:col>
      <xdr:colOff>38100</xdr:colOff>
      <xdr:row>61</xdr:row>
      <xdr:rowOff>181</xdr:rowOff>
    </xdr:to>
    <xdr:sp macro="" textlink="">
      <xdr:nvSpPr>
        <xdr:cNvPr id="598" name="楕円 597"/>
        <xdr:cNvSpPr/>
      </xdr:nvSpPr>
      <xdr:spPr>
        <a:xfrm>
          <a:off x="13652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76744</xdr:rowOff>
    </xdr:from>
    <xdr:to>
      <xdr:col>76</xdr:col>
      <xdr:colOff>114300</xdr:colOff>
      <xdr:row>60</xdr:row>
      <xdr:rowOff>120831</xdr:rowOff>
    </xdr:to>
    <xdr:cxnSp macro="">
      <xdr:nvCxnSpPr>
        <xdr:cNvPr id="599" name="直線コネクタ 598"/>
        <xdr:cNvCxnSpPr/>
      </xdr:nvCxnSpPr>
      <xdr:spPr>
        <a:xfrm flipV="1">
          <a:off x="13703300" y="1036374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138265</xdr:rowOff>
    </xdr:from>
    <xdr:ext cx="405111" cy="259045"/>
    <xdr:sp macro="" textlink="">
      <xdr:nvSpPr>
        <xdr:cNvPr id="600" name="n_1aveValue【保健センター・保健所】&#10;有形固定資産減価償却率"/>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601"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27231</xdr:rowOff>
    </xdr:from>
    <xdr:ext cx="405111" cy="259045"/>
    <xdr:sp macro="" textlink="">
      <xdr:nvSpPr>
        <xdr:cNvPr id="602" name="n_3aveValue【保健センター・保健所】&#10;有形固定資産減価償却率"/>
        <xdr:cNvSpPr txBox="1"/>
      </xdr:nvSpPr>
      <xdr:spPr>
        <a:xfrm>
          <a:off x="13500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116312</xdr:rowOff>
    </xdr:from>
    <xdr:ext cx="405111" cy="259045"/>
    <xdr:sp macro="" textlink="">
      <xdr:nvSpPr>
        <xdr:cNvPr id="603" name="n_1mainValue【保健センター・保健所】&#10;有形固定資産減価償却率"/>
        <xdr:cNvSpPr txBox="1"/>
      </xdr:nvSpPr>
      <xdr:spPr>
        <a:xfrm>
          <a:off x="152660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144071</xdr:rowOff>
    </xdr:from>
    <xdr:ext cx="405111" cy="259045"/>
    <xdr:sp macro="" textlink="">
      <xdr:nvSpPr>
        <xdr:cNvPr id="604" name="n_2mainValue【保健センター・保健所】&#10;有形固定資産減価償却率"/>
        <xdr:cNvSpPr txBox="1"/>
      </xdr:nvSpPr>
      <xdr:spPr>
        <a:xfrm>
          <a:off x="143897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16708</xdr:rowOff>
    </xdr:from>
    <xdr:ext cx="405111" cy="259045"/>
    <xdr:sp macro="" textlink="">
      <xdr:nvSpPr>
        <xdr:cNvPr id="605" name="n_3mainValue【保健センター・保健所】&#10;有形固定資産減価償却率"/>
        <xdr:cNvSpPr txBox="1"/>
      </xdr:nvSpPr>
      <xdr:spPr>
        <a:xfrm>
          <a:off x="13500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6" name="直線コネクタ 61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7" name="テキスト ボックス 61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8" name="直線コネクタ 61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9" name="テキスト ボックス 61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0" name="直線コネクタ 61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1" name="テキスト ボックス 62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2" name="直線コネクタ 62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3" name="テキスト ボックス 62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4" name="直線コネクタ 62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5" name="テキスト ボックス 62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629" name="直線コネクタ 628"/>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30"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31" name="直線コネクタ 630"/>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632"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33" name="直線コネクタ 632"/>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634"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35" name="フローチャート: 判断 634"/>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36" name="フローチャート: 判断 635"/>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37" name="フローチャート: 判断 636"/>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55880</xdr:rowOff>
    </xdr:from>
    <xdr:to>
      <xdr:col>102</xdr:col>
      <xdr:colOff>165100</xdr:colOff>
      <xdr:row>62</xdr:row>
      <xdr:rowOff>157480</xdr:rowOff>
    </xdr:to>
    <xdr:sp macro="" textlink="">
      <xdr:nvSpPr>
        <xdr:cNvPr id="638" name="フローチャート: 判断 637"/>
        <xdr:cNvSpPr/>
      </xdr:nvSpPr>
      <xdr:spPr>
        <a:xfrm>
          <a:off x="19494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xdr:rowOff>
    </xdr:from>
    <xdr:to>
      <xdr:col>116</xdr:col>
      <xdr:colOff>114300</xdr:colOff>
      <xdr:row>61</xdr:row>
      <xdr:rowOff>104140</xdr:rowOff>
    </xdr:to>
    <xdr:sp macro="" textlink="">
      <xdr:nvSpPr>
        <xdr:cNvPr id="644" name="楕円 643"/>
        <xdr:cNvSpPr/>
      </xdr:nvSpPr>
      <xdr:spPr>
        <a:xfrm>
          <a:off x="22110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25417</xdr:rowOff>
    </xdr:from>
    <xdr:ext cx="469744" cy="259045"/>
    <xdr:sp macro="" textlink="">
      <xdr:nvSpPr>
        <xdr:cNvPr id="645" name="【保健センター・保健所】&#10;一人当たり面積該当値テキスト"/>
        <xdr:cNvSpPr txBox="1"/>
      </xdr:nvSpPr>
      <xdr:spPr>
        <a:xfrm>
          <a:off x="22199600"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10160</xdr:rowOff>
    </xdr:from>
    <xdr:to>
      <xdr:col>112</xdr:col>
      <xdr:colOff>38100</xdr:colOff>
      <xdr:row>61</xdr:row>
      <xdr:rowOff>111760</xdr:rowOff>
    </xdr:to>
    <xdr:sp macro="" textlink="">
      <xdr:nvSpPr>
        <xdr:cNvPr id="646" name="楕円 645"/>
        <xdr:cNvSpPr/>
      </xdr:nvSpPr>
      <xdr:spPr>
        <a:xfrm>
          <a:off x="21272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53340</xdr:rowOff>
    </xdr:from>
    <xdr:to>
      <xdr:col>116</xdr:col>
      <xdr:colOff>63500</xdr:colOff>
      <xdr:row>61</xdr:row>
      <xdr:rowOff>60960</xdr:rowOff>
    </xdr:to>
    <xdr:cxnSp macro="">
      <xdr:nvCxnSpPr>
        <xdr:cNvPr id="647" name="直線コネクタ 646"/>
        <xdr:cNvCxnSpPr/>
      </xdr:nvCxnSpPr>
      <xdr:spPr>
        <a:xfrm flipV="1">
          <a:off x="21323300" y="105117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21590</xdr:rowOff>
    </xdr:from>
    <xdr:to>
      <xdr:col>107</xdr:col>
      <xdr:colOff>101600</xdr:colOff>
      <xdr:row>61</xdr:row>
      <xdr:rowOff>123190</xdr:rowOff>
    </xdr:to>
    <xdr:sp macro="" textlink="">
      <xdr:nvSpPr>
        <xdr:cNvPr id="648" name="楕円 647"/>
        <xdr:cNvSpPr/>
      </xdr:nvSpPr>
      <xdr:spPr>
        <a:xfrm>
          <a:off x="20383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60960</xdr:rowOff>
    </xdr:from>
    <xdr:to>
      <xdr:col>111</xdr:col>
      <xdr:colOff>177800</xdr:colOff>
      <xdr:row>61</xdr:row>
      <xdr:rowOff>72390</xdr:rowOff>
    </xdr:to>
    <xdr:cxnSp macro="">
      <xdr:nvCxnSpPr>
        <xdr:cNvPr id="649" name="直線コネクタ 648"/>
        <xdr:cNvCxnSpPr/>
      </xdr:nvCxnSpPr>
      <xdr:spPr>
        <a:xfrm flipV="1">
          <a:off x="20434300" y="105194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25400</xdr:rowOff>
    </xdr:from>
    <xdr:to>
      <xdr:col>102</xdr:col>
      <xdr:colOff>165100</xdr:colOff>
      <xdr:row>61</xdr:row>
      <xdr:rowOff>127000</xdr:rowOff>
    </xdr:to>
    <xdr:sp macro="" textlink="">
      <xdr:nvSpPr>
        <xdr:cNvPr id="650" name="楕円 649"/>
        <xdr:cNvSpPr/>
      </xdr:nvSpPr>
      <xdr:spPr>
        <a:xfrm>
          <a:off x="19494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72390</xdr:rowOff>
    </xdr:from>
    <xdr:to>
      <xdr:col>107</xdr:col>
      <xdr:colOff>50800</xdr:colOff>
      <xdr:row>61</xdr:row>
      <xdr:rowOff>76200</xdr:rowOff>
    </xdr:to>
    <xdr:cxnSp macro="">
      <xdr:nvCxnSpPr>
        <xdr:cNvPr id="651" name="直線コネクタ 650"/>
        <xdr:cNvCxnSpPr/>
      </xdr:nvCxnSpPr>
      <xdr:spPr>
        <a:xfrm flipV="1">
          <a:off x="19545300" y="10530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19067</xdr:rowOff>
    </xdr:from>
    <xdr:ext cx="469744" cy="259045"/>
    <xdr:sp macro="" textlink="">
      <xdr:nvSpPr>
        <xdr:cNvPr id="652" name="n_1aveValue【保健センター・保健所】&#10;一人当たり面積"/>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26687</xdr:rowOff>
    </xdr:from>
    <xdr:ext cx="469744" cy="259045"/>
    <xdr:sp macro="" textlink="">
      <xdr:nvSpPr>
        <xdr:cNvPr id="653" name="n_2aveValue【保健センター・保健所】&#10;一人当たり面積"/>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148607</xdr:rowOff>
    </xdr:from>
    <xdr:ext cx="469744" cy="259045"/>
    <xdr:sp macro="" textlink="">
      <xdr:nvSpPr>
        <xdr:cNvPr id="654" name="n_3aveValue【保健センター・保健所】&#10;一人当たり面積"/>
        <xdr:cNvSpPr txBox="1"/>
      </xdr:nvSpPr>
      <xdr:spPr>
        <a:xfrm>
          <a:off x="19310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128287</xdr:rowOff>
    </xdr:from>
    <xdr:ext cx="469744" cy="259045"/>
    <xdr:sp macro="" textlink="">
      <xdr:nvSpPr>
        <xdr:cNvPr id="655" name="n_1mainValue【保健センター・保健所】&#10;一人当たり面積"/>
        <xdr:cNvSpPr txBox="1"/>
      </xdr:nvSpPr>
      <xdr:spPr>
        <a:xfrm>
          <a:off x="210757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139717</xdr:rowOff>
    </xdr:from>
    <xdr:ext cx="469744" cy="259045"/>
    <xdr:sp macro="" textlink="">
      <xdr:nvSpPr>
        <xdr:cNvPr id="656" name="n_2mainValue【保健センター・保健所】&#10;一人当たり面積"/>
        <xdr:cNvSpPr txBox="1"/>
      </xdr:nvSpPr>
      <xdr:spPr>
        <a:xfrm>
          <a:off x="20199427"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143527</xdr:rowOff>
    </xdr:from>
    <xdr:ext cx="469744" cy="259045"/>
    <xdr:sp macro="" textlink="">
      <xdr:nvSpPr>
        <xdr:cNvPr id="657" name="n_3mainValue【保健センター・保健所】&#10;一人当たり面積"/>
        <xdr:cNvSpPr txBox="1"/>
      </xdr:nvSpPr>
      <xdr:spPr>
        <a:xfrm>
          <a:off x="19310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8" name="直線コネクタ 66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9" name="テキスト ボックス 66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0" name="直線コネクタ 66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1" name="テキスト ボックス 67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2" name="直線コネクタ 67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3" name="テキスト ボックス 67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4" name="直線コネクタ 67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5" name="テキスト ボックス 67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6" name="直線コネクタ 67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7" name="テキスト ボックス 67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8" name="直線コネクタ 67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9" name="テキスト ボックス 67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83" name="直線コネクタ 682"/>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84"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85" name="直線コネクタ 684"/>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86"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87" name="直線コネクタ 686"/>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88"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89" name="フローチャート: 判断 688"/>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90" name="フローチャート: 判断 689"/>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91" name="フローチャート: 判断 690"/>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92" name="フローチャート: 判断 691"/>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54248</xdr:rowOff>
    </xdr:from>
    <xdr:to>
      <xdr:col>85</xdr:col>
      <xdr:colOff>177800</xdr:colOff>
      <xdr:row>82</xdr:row>
      <xdr:rowOff>155848</xdr:rowOff>
    </xdr:to>
    <xdr:sp macro="" textlink="">
      <xdr:nvSpPr>
        <xdr:cNvPr id="698" name="楕円 697"/>
        <xdr:cNvSpPr/>
      </xdr:nvSpPr>
      <xdr:spPr>
        <a:xfrm>
          <a:off x="162687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77125</xdr:rowOff>
    </xdr:from>
    <xdr:ext cx="405111" cy="259045"/>
    <xdr:sp macro="" textlink="">
      <xdr:nvSpPr>
        <xdr:cNvPr id="699" name="【消防施設】&#10;有形固定資産減価償却率該当値テキスト"/>
        <xdr:cNvSpPr txBox="1"/>
      </xdr:nvSpPr>
      <xdr:spPr>
        <a:xfrm>
          <a:off x="16357600" y="13964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42818</xdr:rowOff>
    </xdr:from>
    <xdr:to>
      <xdr:col>81</xdr:col>
      <xdr:colOff>101600</xdr:colOff>
      <xdr:row>82</xdr:row>
      <xdr:rowOff>144418</xdr:rowOff>
    </xdr:to>
    <xdr:sp macro="" textlink="">
      <xdr:nvSpPr>
        <xdr:cNvPr id="700" name="楕円 699"/>
        <xdr:cNvSpPr/>
      </xdr:nvSpPr>
      <xdr:spPr>
        <a:xfrm>
          <a:off x="15430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93618</xdr:rowOff>
    </xdr:from>
    <xdr:to>
      <xdr:col>85</xdr:col>
      <xdr:colOff>127000</xdr:colOff>
      <xdr:row>82</xdr:row>
      <xdr:rowOff>105048</xdr:rowOff>
    </xdr:to>
    <xdr:cxnSp macro="">
      <xdr:nvCxnSpPr>
        <xdr:cNvPr id="701" name="直線コネクタ 700"/>
        <xdr:cNvCxnSpPr/>
      </xdr:nvCxnSpPr>
      <xdr:spPr>
        <a:xfrm>
          <a:off x="15481300" y="1415251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37919</xdr:rowOff>
    </xdr:from>
    <xdr:to>
      <xdr:col>76</xdr:col>
      <xdr:colOff>165100</xdr:colOff>
      <xdr:row>82</xdr:row>
      <xdr:rowOff>139519</xdr:rowOff>
    </xdr:to>
    <xdr:sp macro="" textlink="">
      <xdr:nvSpPr>
        <xdr:cNvPr id="702" name="楕円 701"/>
        <xdr:cNvSpPr/>
      </xdr:nvSpPr>
      <xdr:spPr>
        <a:xfrm>
          <a:off x="14541500" y="140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88719</xdr:rowOff>
    </xdr:from>
    <xdr:to>
      <xdr:col>81</xdr:col>
      <xdr:colOff>50800</xdr:colOff>
      <xdr:row>82</xdr:row>
      <xdr:rowOff>93618</xdr:rowOff>
    </xdr:to>
    <xdr:cxnSp macro="">
      <xdr:nvCxnSpPr>
        <xdr:cNvPr id="703" name="直線コネクタ 702"/>
        <xdr:cNvCxnSpPr/>
      </xdr:nvCxnSpPr>
      <xdr:spPr>
        <a:xfrm>
          <a:off x="14592300" y="1414761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150586</xdr:rowOff>
    </xdr:from>
    <xdr:to>
      <xdr:col>72</xdr:col>
      <xdr:colOff>38100</xdr:colOff>
      <xdr:row>83</xdr:row>
      <xdr:rowOff>80736</xdr:rowOff>
    </xdr:to>
    <xdr:sp macro="" textlink="">
      <xdr:nvSpPr>
        <xdr:cNvPr id="704" name="楕円 703"/>
        <xdr:cNvSpPr/>
      </xdr:nvSpPr>
      <xdr:spPr>
        <a:xfrm>
          <a:off x="13652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88719</xdr:rowOff>
    </xdr:from>
    <xdr:to>
      <xdr:col>76</xdr:col>
      <xdr:colOff>114300</xdr:colOff>
      <xdr:row>83</xdr:row>
      <xdr:rowOff>29936</xdr:rowOff>
    </xdr:to>
    <xdr:cxnSp macro="">
      <xdr:nvCxnSpPr>
        <xdr:cNvPr id="705" name="直線コネクタ 704"/>
        <xdr:cNvCxnSpPr/>
      </xdr:nvCxnSpPr>
      <xdr:spPr>
        <a:xfrm flipV="1">
          <a:off x="13703300" y="14147619"/>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71138</xdr:rowOff>
    </xdr:from>
    <xdr:ext cx="405111" cy="259045"/>
    <xdr:sp macro="" textlink="">
      <xdr:nvSpPr>
        <xdr:cNvPr id="706" name="n_1aveValue【消防施設】&#10;有形固定資産減価償却率"/>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707"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708" name="n_3aveValue【消防施設】&#10;有形固定資産減価償却率"/>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135545</xdr:rowOff>
    </xdr:from>
    <xdr:ext cx="405111" cy="259045"/>
    <xdr:sp macro="" textlink="">
      <xdr:nvSpPr>
        <xdr:cNvPr id="709" name="n_1mainValue【消防施設】&#10;有形固定資産減価償却率"/>
        <xdr:cNvSpPr txBox="1"/>
      </xdr:nvSpPr>
      <xdr:spPr>
        <a:xfrm>
          <a:off x="15266044" y="1419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130646</xdr:rowOff>
    </xdr:from>
    <xdr:ext cx="405111" cy="259045"/>
    <xdr:sp macro="" textlink="">
      <xdr:nvSpPr>
        <xdr:cNvPr id="710" name="n_2mainValue【消防施設】&#10;有形固定資産減価償却率"/>
        <xdr:cNvSpPr txBox="1"/>
      </xdr:nvSpPr>
      <xdr:spPr>
        <a:xfrm>
          <a:off x="143897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71863</xdr:rowOff>
    </xdr:from>
    <xdr:ext cx="405111" cy="259045"/>
    <xdr:sp macro="" textlink="">
      <xdr:nvSpPr>
        <xdr:cNvPr id="711" name="n_3mainValue【消防施設】&#10;有形固定資産減価償却率"/>
        <xdr:cNvSpPr txBox="1"/>
      </xdr:nvSpPr>
      <xdr:spPr>
        <a:xfrm>
          <a:off x="13500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733" name="直線コネクタ 732"/>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734"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735" name="直線コネクタ 734"/>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736"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737" name="直線コネクタ 736"/>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738" name="【消防施設】&#10;一人当たり面積平均値テキスト"/>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39" name="フローチャート: 判断 738"/>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40" name="フローチャート: 判断 739"/>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41" name="フローチャート: 判断 740"/>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27991</xdr:rowOff>
    </xdr:from>
    <xdr:to>
      <xdr:col>102</xdr:col>
      <xdr:colOff>165100</xdr:colOff>
      <xdr:row>85</xdr:row>
      <xdr:rowOff>129591</xdr:rowOff>
    </xdr:to>
    <xdr:sp macro="" textlink="">
      <xdr:nvSpPr>
        <xdr:cNvPr id="742" name="フローチャート: 判断 741"/>
        <xdr:cNvSpPr/>
      </xdr:nvSpPr>
      <xdr:spPr>
        <a:xfrm>
          <a:off x="194945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79654</xdr:rowOff>
    </xdr:from>
    <xdr:to>
      <xdr:col>116</xdr:col>
      <xdr:colOff>114300</xdr:colOff>
      <xdr:row>85</xdr:row>
      <xdr:rowOff>9804</xdr:rowOff>
    </xdr:to>
    <xdr:sp macro="" textlink="">
      <xdr:nvSpPr>
        <xdr:cNvPr id="748" name="楕円 747"/>
        <xdr:cNvSpPr/>
      </xdr:nvSpPr>
      <xdr:spPr>
        <a:xfrm>
          <a:off x="22110700" y="1448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102531</xdr:rowOff>
    </xdr:from>
    <xdr:ext cx="469744" cy="259045"/>
    <xdr:sp macro="" textlink="">
      <xdr:nvSpPr>
        <xdr:cNvPr id="749" name="【消防施設】&#10;一人当たり面積該当値テキスト"/>
        <xdr:cNvSpPr txBox="1"/>
      </xdr:nvSpPr>
      <xdr:spPr>
        <a:xfrm>
          <a:off x="22199600" y="143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79654</xdr:rowOff>
    </xdr:from>
    <xdr:to>
      <xdr:col>112</xdr:col>
      <xdr:colOff>38100</xdr:colOff>
      <xdr:row>85</xdr:row>
      <xdr:rowOff>9804</xdr:rowOff>
    </xdr:to>
    <xdr:sp macro="" textlink="">
      <xdr:nvSpPr>
        <xdr:cNvPr id="750" name="楕円 749"/>
        <xdr:cNvSpPr/>
      </xdr:nvSpPr>
      <xdr:spPr>
        <a:xfrm>
          <a:off x="21272500" y="1448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130454</xdr:rowOff>
    </xdr:from>
    <xdr:to>
      <xdr:col>116</xdr:col>
      <xdr:colOff>63500</xdr:colOff>
      <xdr:row>84</xdr:row>
      <xdr:rowOff>130454</xdr:rowOff>
    </xdr:to>
    <xdr:cxnSp macro="">
      <xdr:nvCxnSpPr>
        <xdr:cNvPr id="751" name="直線コネクタ 750"/>
        <xdr:cNvCxnSpPr/>
      </xdr:nvCxnSpPr>
      <xdr:spPr>
        <a:xfrm>
          <a:off x="21323300" y="145322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86970</xdr:rowOff>
    </xdr:from>
    <xdr:to>
      <xdr:col>107</xdr:col>
      <xdr:colOff>101600</xdr:colOff>
      <xdr:row>85</xdr:row>
      <xdr:rowOff>17120</xdr:rowOff>
    </xdr:to>
    <xdr:sp macro="" textlink="">
      <xdr:nvSpPr>
        <xdr:cNvPr id="752" name="楕円 751"/>
        <xdr:cNvSpPr/>
      </xdr:nvSpPr>
      <xdr:spPr>
        <a:xfrm>
          <a:off x="20383500" y="144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130454</xdr:rowOff>
    </xdr:from>
    <xdr:to>
      <xdr:col>111</xdr:col>
      <xdr:colOff>177800</xdr:colOff>
      <xdr:row>84</xdr:row>
      <xdr:rowOff>137770</xdr:rowOff>
    </xdr:to>
    <xdr:cxnSp macro="">
      <xdr:nvCxnSpPr>
        <xdr:cNvPr id="753" name="直線コネクタ 752"/>
        <xdr:cNvCxnSpPr/>
      </xdr:nvCxnSpPr>
      <xdr:spPr>
        <a:xfrm flipV="1">
          <a:off x="20434300" y="14532254"/>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81026</xdr:rowOff>
    </xdr:from>
    <xdr:to>
      <xdr:col>102</xdr:col>
      <xdr:colOff>165100</xdr:colOff>
      <xdr:row>86</xdr:row>
      <xdr:rowOff>11176</xdr:rowOff>
    </xdr:to>
    <xdr:sp macro="" textlink="">
      <xdr:nvSpPr>
        <xdr:cNvPr id="754" name="楕円 753"/>
        <xdr:cNvSpPr/>
      </xdr:nvSpPr>
      <xdr:spPr>
        <a:xfrm>
          <a:off x="19494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137770</xdr:rowOff>
    </xdr:from>
    <xdr:to>
      <xdr:col>107</xdr:col>
      <xdr:colOff>50800</xdr:colOff>
      <xdr:row>85</xdr:row>
      <xdr:rowOff>131826</xdr:rowOff>
    </xdr:to>
    <xdr:cxnSp macro="">
      <xdr:nvCxnSpPr>
        <xdr:cNvPr id="755" name="直線コネクタ 754"/>
        <xdr:cNvCxnSpPr/>
      </xdr:nvCxnSpPr>
      <xdr:spPr>
        <a:xfrm flipV="1">
          <a:off x="19545300" y="14539570"/>
          <a:ext cx="889000" cy="16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128033</xdr:rowOff>
    </xdr:from>
    <xdr:ext cx="469744" cy="259045"/>
    <xdr:sp macro="" textlink="">
      <xdr:nvSpPr>
        <xdr:cNvPr id="756" name="n_1aveValue【消防施設】&#10;一人当たり面積"/>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128948</xdr:rowOff>
    </xdr:from>
    <xdr:ext cx="469744" cy="259045"/>
    <xdr:sp macro="" textlink="">
      <xdr:nvSpPr>
        <xdr:cNvPr id="757" name="n_2aveValue【消防施設】&#10;一人当たり面積"/>
        <xdr:cNvSpPr txBox="1"/>
      </xdr:nvSpPr>
      <xdr:spPr>
        <a:xfrm>
          <a:off x="20199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146118</xdr:rowOff>
    </xdr:from>
    <xdr:ext cx="469744" cy="259045"/>
    <xdr:sp macro="" textlink="">
      <xdr:nvSpPr>
        <xdr:cNvPr id="758" name="n_3aveValue【消防施設】&#10;一人当たり面積"/>
        <xdr:cNvSpPr txBox="1"/>
      </xdr:nvSpPr>
      <xdr:spPr>
        <a:xfrm>
          <a:off x="19310427" y="1437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26331</xdr:rowOff>
    </xdr:from>
    <xdr:ext cx="469744" cy="259045"/>
    <xdr:sp macro="" textlink="">
      <xdr:nvSpPr>
        <xdr:cNvPr id="759" name="n_1mainValue【消防施設】&#10;一人当たり面積"/>
        <xdr:cNvSpPr txBox="1"/>
      </xdr:nvSpPr>
      <xdr:spPr>
        <a:xfrm>
          <a:off x="21075727" y="1425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33647</xdr:rowOff>
    </xdr:from>
    <xdr:ext cx="469744" cy="259045"/>
    <xdr:sp macro="" textlink="">
      <xdr:nvSpPr>
        <xdr:cNvPr id="760" name="n_2mainValue【消防施設】&#10;一人当たり面積"/>
        <xdr:cNvSpPr txBox="1"/>
      </xdr:nvSpPr>
      <xdr:spPr>
        <a:xfrm>
          <a:off x="201994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2303</xdr:rowOff>
    </xdr:from>
    <xdr:ext cx="469744" cy="259045"/>
    <xdr:sp macro="" textlink="">
      <xdr:nvSpPr>
        <xdr:cNvPr id="761" name="n_3mainValue【消防施設】&#10;一人当たり面積"/>
        <xdr:cNvSpPr txBox="1"/>
      </xdr:nvSpPr>
      <xdr:spPr>
        <a:xfrm>
          <a:off x="19310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72" name="直線コネクタ 77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73" name="テキスト ボックス 77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4" name="直線コネクタ 77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5" name="テキスト ボックス 77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6" name="直線コネクタ 77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7" name="テキスト ボックス 77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8" name="直線コネクタ 77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9" name="テキスト ボックス 77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0" name="直線コネクタ 77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1" name="テキスト ボックス 78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85" name="直線コネクタ 784"/>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86"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87" name="直線コネクタ 78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88"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89" name="直線コネクタ 788"/>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123207</xdr:rowOff>
    </xdr:from>
    <xdr:ext cx="405111" cy="259045"/>
    <xdr:sp macro="" textlink="">
      <xdr:nvSpPr>
        <xdr:cNvPr id="790" name="【庁舎】&#10;有形固定資産減価償却率平均値テキスト"/>
        <xdr:cNvSpPr txBox="1"/>
      </xdr:nvSpPr>
      <xdr:spPr>
        <a:xfrm>
          <a:off x="16357600" y="17782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91" name="フローチャート: 判断 790"/>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92" name="フローチャート: 判断 791"/>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93" name="フローチャート: 判断 792"/>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144780</xdr:rowOff>
    </xdr:from>
    <xdr:to>
      <xdr:col>72</xdr:col>
      <xdr:colOff>38100</xdr:colOff>
      <xdr:row>105</xdr:row>
      <xdr:rowOff>74930</xdr:rowOff>
    </xdr:to>
    <xdr:sp macro="" textlink="">
      <xdr:nvSpPr>
        <xdr:cNvPr id="794" name="フローチャート: 判断 793"/>
        <xdr:cNvSpPr/>
      </xdr:nvSpPr>
      <xdr:spPr>
        <a:xfrm>
          <a:off x="13652500" y="1797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29211</xdr:rowOff>
    </xdr:from>
    <xdr:to>
      <xdr:col>85</xdr:col>
      <xdr:colOff>177800</xdr:colOff>
      <xdr:row>106</xdr:row>
      <xdr:rowOff>130811</xdr:rowOff>
    </xdr:to>
    <xdr:sp macro="" textlink="">
      <xdr:nvSpPr>
        <xdr:cNvPr id="800" name="楕円 799"/>
        <xdr:cNvSpPr/>
      </xdr:nvSpPr>
      <xdr:spPr>
        <a:xfrm>
          <a:off x="162687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7638</xdr:rowOff>
    </xdr:from>
    <xdr:ext cx="405111" cy="259045"/>
    <xdr:sp macro="" textlink="">
      <xdr:nvSpPr>
        <xdr:cNvPr id="801" name="【庁舎】&#10;有形固定資産減価償却率該当値テキスト"/>
        <xdr:cNvSpPr txBox="1"/>
      </xdr:nvSpPr>
      <xdr:spPr>
        <a:xfrm>
          <a:off x="16357600"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55880</xdr:rowOff>
    </xdr:from>
    <xdr:to>
      <xdr:col>81</xdr:col>
      <xdr:colOff>101600</xdr:colOff>
      <xdr:row>106</xdr:row>
      <xdr:rowOff>157480</xdr:rowOff>
    </xdr:to>
    <xdr:sp macro="" textlink="">
      <xdr:nvSpPr>
        <xdr:cNvPr id="802" name="楕円 801"/>
        <xdr:cNvSpPr/>
      </xdr:nvSpPr>
      <xdr:spPr>
        <a:xfrm>
          <a:off x="15430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80011</xdr:rowOff>
    </xdr:from>
    <xdr:to>
      <xdr:col>85</xdr:col>
      <xdr:colOff>127000</xdr:colOff>
      <xdr:row>106</xdr:row>
      <xdr:rowOff>106680</xdr:rowOff>
    </xdr:to>
    <xdr:cxnSp macro="">
      <xdr:nvCxnSpPr>
        <xdr:cNvPr id="803" name="直線コネクタ 802"/>
        <xdr:cNvCxnSpPr/>
      </xdr:nvCxnSpPr>
      <xdr:spPr>
        <a:xfrm flipV="1">
          <a:off x="15481300" y="182537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81280</xdr:rowOff>
    </xdr:from>
    <xdr:to>
      <xdr:col>76</xdr:col>
      <xdr:colOff>165100</xdr:colOff>
      <xdr:row>107</xdr:row>
      <xdr:rowOff>11430</xdr:rowOff>
    </xdr:to>
    <xdr:sp macro="" textlink="">
      <xdr:nvSpPr>
        <xdr:cNvPr id="804" name="楕円 803"/>
        <xdr:cNvSpPr/>
      </xdr:nvSpPr>
      <xdr:spPr>
        <a:xfrm>
          <a:off x="14541500" y="182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106680</xdr:rowOff>
    </xdr:from>
    <xdr:to>
      <xdr:col>81</xdr:col>
      <xdr:colOff>50800</xdr:colOff>
      <xdr:row>106</xdr:row>
      <xdr:rowOff>132080</xdr:rowOff>
    </xdr:to>
    <xdr:cxnSp macro="">
      <xdr:nvCxnSpPr>
        <xdr:cNvPr id="805" name="直線コネクタ 804"/>
        <xdr:cNvCxnSpPr/>
      </xdr:nvCxnSpPr>
      <xdr:spPr>
        <a:xfrm flipV="1">
          <a:off x="14592300" y="1828038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118111</xdr:rowOff>
    </xdr:from>
    <xdr:to>
      <xdr:col>72</xdr:col>
      <xdr:colOff>38100</xdr:colOff>
      <xdr:row>107</xdr:row>
      <xdr:rowOff>48261</xdr:rowOff>
    </xdr:to>
    <xdr:sp macro="" textlink="">
      <xdr:nvSpPr>
        <xdr:cNvPr id="806" name="楕円 805"/>
        <xdr:cNvSpPr/>
      </xdr:nvSpPr>
      <xdr:spPr>
        <a:xfrm>
          <a:off x="13652500" y="1829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132080</xdr:rowOff>
    </xdr:from>
    <xdr:to>
      <xdr:col>76</xdr:col>
      <xdr:colOff>114300</xdr:colOff>
      <xdr:row>106</xdr:row>
      <xdr:rowOff>168911</xdr:rowOff>
    </xdr:to>
    <xdr:cxnSp macro="">
      <xdr:nvCxnSpPr>
        <xdr:cNvPr id="807" name="直線コネクタ 806"/>
        <xdr:cNvCxnSpPr/>
      </xdr:nvCxnSpPr>
      <xdr:spPr>
        <a:xfrm flipV="1">
          <a:off x="13703300" y="18305780"/>
          <a:ext cx="889000"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36847</xdr:rowOff>
    </xdr:from>
    <xdr:ext cx="405111" cy="259045"/>
    <xdr:sp macro="" textlink="">
      <xdr:nvSpPr>
        <xdr:cNvPr id="808" name="n_1aveValue【庁舎】&#10;有形固定資産減価償却率"/>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809"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91457</xdr:rowOff>
    </xdr:from>
    <xdr:ext cx="405111" cy="259045"/>
    <xdr:sp macro="" textlink="">
      <xdr:nvSpPr>
        <xdr:cNvPr id="810" name="n_3aveValue【庁舎】&#10;有形固定資産減価償却率"/>
        <xdr:cNvSpPr txBox="1"/>
      </xdr:nvSpPr>
      <xdr:spPr>
        <a:xfrm>
          <a:off x="135007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148607</xdr:rowOff>
    </xdr:from>
    <xdr:ext cx="405111" cy="259045"/>
    <xdr:sp macro="" textlink="">
      <xdr:nvSpPr>
        <xdr:cNvPr id="811" name="n_1mainValue【庁舎】&#10;有形固定資産減価償却率"/>
        <xdr:cNvSpPr txBox="1"/>
      </xdr:nvSpPr>
      <xdr:spPr>
        <a:xfrm>
          <a:off x="15266044"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2557</xdr:rowOff>
    </xdr:from>
    <xdr:ext cx="405111" cy="259045"/>
    <xdr:sp macro="" textlink="">
      <xdr:nvSpPr>
        <xdr:cNvPr id="812" name="n_2mainValue【庁舎】&#10;有形固定資産減価償却率"/>
        <xdr:cNvSpPr txBox="1"/>
      </xdr:nvSpPr>
      <xdr:spPr>
        <a:xfrm>
          <a:off x="14389744" y="1834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39388</xdr:rowOff>
    </xdr:from>
    <xdr:ext cx="405111" cy="259045"/>
    <xdr:sp macro="" textlink="">
      <xdr:nvSpPr>
        <xdr:cNvPr id="813" name="n_3mainValue【庁舎】&#10;有形固定資産減価償却率"/>
        <xdr:cNvSpPr txBox="1"/>
      </xdr:nvSpPr>
      <xdr:spPr>
        <a:xfrm>
          <a:off x="13500744" y="1838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4" name="直線コネクタ 82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5" name="テキスト ボックス 82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6" name="直線コネクタ 82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7" name="テキスト ボックス 82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8" name="直線コネクタ 82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9" name="テキスト ボックス 82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0" name="直線コネクタ 82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1" name="テキスト ボックス 83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2" name="直線コネクタ 83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3" name="テキスト ボックス 83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4" name="直線コネクタ 83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5" name="テキスト ボックス 83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6" name="直線コネクタ 8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7" name="テキスト ボックス 8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839" name="直線コネクタ 838"/>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840"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841" name="直線コネクタ 840"/>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842"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843" name="直線コネクタ 842"/>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844"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45" name="フローチャート: 判断 844"/>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46" name="フローチャート: 判断 845"/>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47" name="フローチャート: 判断 846"/>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138068</xdr:rowOff>
    </xdr:from>
    <xdr:to>
      <xdr:col>102</xdr:col>
      <xdr:colOff>165100</xdr:colOff>
      <xdr:row>106</xdr:row>
      <xdr:rowOff>68218</xdr:rowOff>
    </xdr:to>
    <xdr:sp macro="" textlink="">
      <xdr:nvSpPr>
        <xdr:cNvPr id="848" name="フローチャート: 判断 847"/>
        <xdr:cNvSpPr/>
      </xdr:nvSpPr>
      <xdr:spPr>
        <a:xfrm>
          <a:off x="19494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9" name="テキスト ボックス 8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0" name="テキスト ボックス 8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1" name="テキスト ボックス 8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2" name="テキスト ボックス 8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3" name="テキスト ボックス 8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9071</xdr:rowOff>
    </xdr:from>
    <xdr:to>
      <xdr:col>116</xdr:col>
      <xdr:colOff>114300</xdr:colOff>
      <xdr:row>104</xdr:row>
      <xdr:rowOff>110671</xdr:rowOff>
    </xdr:to>
    <xdr:sp macro="" textlink="">
      <xdr:nvSpPr>
        <xdr:cNvPr id="854" name="楕円 853"/>
        <xdr:cNvSpPr/>
      </xdr:nvSpPr>
      <xdr:spPr>
        <a:xfrm>
          <a:off x="221107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31948</xdr:rowOff>
    </xdr:from>
    <xdr:ext cx="469744" cy="259045"/>
    <xdr:sp macro="" textlink="">
      <xdr:nvSpPr>
        <xdr:cNvPr id="855" name="【庁舎】&#10;一人当たり面積該当値テキスト"/>
        <xdr:cNvSpPr txBox="1"/>
      </xdr:nvSpPr>
      <xdr:spPr>
        <a:xfrm>
          <a:off x="22199600" y="1769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25400</xdr:rowOff>
    </xdr:from>
    <xdr:to>
      <xdr:col>112</xdr:col>
      <xdr:colOff>38100</xdr:colOff>
      <xdr:row>104</xdr:row>
      <xdr:rowOff>127000</xdr:rowOff>
    </xdr:to>
    <xdr:sp macro="" textlink="">
      <xdr:nvSpPr>
        <xdr:cNvPr id="856" name="楕円 855"/>
        <xdr:cNvSpPr/>
      </xdr:nvSpPr>
      <xdr:spPr>
        <a:xfrm>
          <a:off x="2127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59871</xdr:rowOff>
    </xdr:from>
    <xdr:to>
      <xdr:col>116</xdr:col>
      <xdr:colOff>63500</xdr:colOff>
      <xdr:row>104</xdr:row>
      <xdr:rowOff>76200</xdr:rowOff>
    </xdr:to>
    <xdr:cxnSp macro="">
      <xdr:nvCxnSpPr>
        <xdr:cNvPr id="857" name="直線コネクタ 856"/>
        <xdr:cNvCxnSpPr/>
      </xdr:nvCxnSpPr>
      <xdr:spPr>
        <a:xfrm flipV="1">
          <a:off x="21323300" y="178906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36830</xdr:rowOff>
    </xdr:from>
    <xdr:to>
      <xdr:col>107</xdr:col>
      <xdr:colOff>101600</xdr:colOff>
      <xdr:row>104</xdr:row>
      <xdr:rowOff>138430</xdr:rowOff>
    </xdr:to>
    <xdr:sp macro="" textlink="">
      <xdr:nvSpPr>
        <xdr:cNvPr id="858" name="楕円 857"/>
        <xdr:cNvSpPr/>
      </xdr:nvSpPr>
      <xdr:spPr>
        <a:xfrm>
          <a:off x="20383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76200</xdr:rowOff>
    </xdr:from>
    <xdr:to>
      <xdr:col>111</xdr:col>
      <xdr:colOff>177800</xdr:colOff>
      <xdr:row>104</xdr:row>
      <xdr:rowOff>87630</xdr:rowOff>
    </xdr:to>
    <xdr:cxnSp macro="">
      <xdr:nvCxnSpPr>
        <xdr:cNvPr id="859" name="直線コネクタ 858"/>
        <xdr:cNvCxnSpPr/>
      </xdr:nvCxnSpPr>
      <xdr:spPr>
        <a:xfrm flipV="1">
          <a:off x="20434300" y="179070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107043</xdr:rowOff>
    </xdr:from>
    <xdr:to>
      <xdr:col>102</xdr:col>
      <xdr:colOff>165100</xdr:colOff>
      <xdr:row>105</xdr:row>
      <xdr:rowOff>37193</xdr:rowOff>
    </xdr:to>
    <xdr:sp macro="" textlink="">
      <xdr:nvSpPr>
        <xdr:cNvPr id="860" name="楕円 859"/>
        <xdr:cNvSpPr/>
      </xdr:nvSpPr>
      <xdr:spPr>
        <a:xfrm>
          <a:off x="19494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87630</xdr:rowOff>
    </xdr:from>
    <xdr:to>
      <xdr:col>107</xdr:col>
      <xdr:colOff>50800</xdr:colOff>
      <xdr:row>104</xdr:row>
      <xdr:rowOff>157843</xdr:rowOff>
    </xdr:to>
    <xdr:cxnSp macro="">
      <xdr:nvCxnSpPr>
        <xdr:cNvPr id="861" name="直線コネクタ 860"/>
        <xdr:cNvCxnSpPr/>
      </xdr:nvCxnSpPr>
      <xdr:spPr>
        <a:xfrm flipV="1">
          <a:off x="19545300" y="17918430"/>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11991</xdr:rowOff>
    </xdr:from>
    <xdr:ext cx="469744" cy="259045"/>
    <xdr:sp macro="" textlink="">
      <xdr:nvSpPr>
        <xdr:cNvPr id="862" name="n_1aveValue【庁舎】&#10;一人当たり面積"/>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863" name="n_2ave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59345</xdr:rowOff>
    </xdr:from>
    <xdr:ext cx="469744" cy="259045"/>
    <xdr:sp macro="" textlink="">
      <xdr:nvSpPr>
        <xdr:cNvPr id="864" name="n_3aveValue【庁舎】&#10;一人当たり面積"/>
        <xdr:cNvSpPr txBox="1"/>
      </xdr:nvSpPr>
      <xdr:spPr>
        <a:xfrm>
          <a:off x="19310427"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143527</xdr:rowOff>
    </xdr:from>
    <xdr:ext cx="469744" cy="259045"/>
    <xdr:sp macro="" textlink="">
      <xdr:nvSpPr>
        <xdr:cNvPr id="865" name="n_1mainValue【庁舎】&#10;一人当たり面積"/>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154957</xdr:rowOff>
    </xdr:from>
    <xdr:ext cx="469744" cy="259045"/>
    <xdr:sp macro="" textlink="">
      <xdr:nvSpPr>
        <xdr:cNvPr id="866" name="n_2mainValue【庁舎】&#10;一人当たり面積"/>
        <xdr:cNvSpPr txBox="1"/>
      </xdr:nvSpPr>
      <xdr:spPr>
        <a:xfrm>
          <a:off x="20199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53720</xdr:rowOff>
    </xdr:from>
    <xdr:ext cx="469744" cy="259045"/>
    <xdr:sp macro="" textlink="">
      <xdr:nvSpPr>
        <xdr:cNvPr id="867" name="n_3mainValue【庁舎】&#10;一人当たり面積"/>
        <xdr:cNvSpPr txBox="1"/>
      </xdr:nvSpPr>
      <xdr:spPr>
        <a:xfrm>
          <a:off x="19310427" y="1771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8" name="正方形/長方形 8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9" name="正方形/長方形 8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0" name="テキスト ボックス 8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上記事業資産（施設）のうち有形固定資産減価償却率が平均値を上回っているのは、図書館（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％）、保健センター（</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類似団体内平均値と比較して、大きく乖離（</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％以上）している施設は、体育館・プール、および一般廃棄物処理施設である。この内、体育館・プールについては、一部の体育館を改修したものの、他の施設については築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年以上経過するものが多いためと考えられる。また、一般廃棄物処理施設に関しては、施設自体の存続もしくは除却についての検討を経てから方針を決定することとしため、平成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年度時点では数値が高い状況にあるが、近年中に一部を除却することとなったので、今後は数値の減少が見込まれる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％）、市民会館（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％）と上記分類では、老朽化が進んでいる状況ではないと考えられる。庁舎が著しく低いのは、平成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年度に旧ショッピングセンターを改修し、本庁舎として活用したことによるもので、福祉施設のうち救護施設を平成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年度に建て直したこと、市民会館で平成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年度に大規模改修したことが比率の低い要因として考えられる。また、一人当たりの面積では庁舎</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保健センター</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の分類で平均値を大きく上回っている。分析表①と合わせて全体では、有形固定資産減価償却率がインフラ資産を含め非常に高い状況にあるため、平成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年度に作成した公共施設等総合管理計画、平成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年度に作成した再配置計画に基づき、個別施設計画を作成し、計画的な更新・長寿命化を実施していく必要がある。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31,784
31,574
264.11
17,275,291
16,807,391
397,050
10,078,707
23,251,768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151.5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panose="020B0600070205080204" pitchFamily="50" charset="-128"/>
              <a:ea typeface="ＭＳ Ｐゴシック" panose="020B0600070205080204" pitchFamily="50" charset="-128"/>
            </a:rPr>
            <a:t>　類似団体の平均値を上回る</a:t>
          </a:r>
          <a:r>
            <a:rPr kumimoji="1" lang="en-US" altLang="ja-JP" sz="1050">
              <a:latin typeface="ＭＳ Ｐゴシック" panose="020B0600070205080204" pitchFamily="50" charset="-128"/>
              <a:ea typeface="ＭＳ Ｐゴシック" panose="020B0600070205080204" pitchFamily="50" charset="-128"/>
            </a:rPr>
            <a:t>0.46</a:t>
          </a:r>
          <a:r>
            <a:rPr kumimoji="1" lang="ja-JP" altLang="en-US" sz="1050">
              <a:latin typeface="ＭＳ Ｐゴシック" panose="020B0600070205080204" pitchFamily="50" charset="-128"/>
              <a:ea typeface="ＭＳ Ｐゴシック" panose="020B0600070205080204" pitchFamily="50" charset="-128"/>
            </a:rPr>
            <a:t>であり、前年度と同数値となった。単年度で見てみると、前年度より</a:t>
          </a:r>
          <a:r>
            <a:rPr kumimoji="1" lang="en-US" altLang="ja-JP" sz="1050">
              <a:latin typeface="ＭＳ Ｐゴシック" panose="020B0600070205080204" pitchFamily="50" charset="-128"/>
              <a:ea typeface="ＭＳ Ｐゴシック" panose="020B0600070205080204" pitchFamily="50" charset="-128"/>
            </a:rPr>
            <a:t>0.01</a:t>
          </a:r>
          <a:r>
            <a:rPr kumimoji="1" lang="ja-JP" altLang="en-US" sz="1050">
              <a:latin typeface="ＭＳ Ｐゴシック" panose="020B0600070205080204" pitchFamily="50" charset="-128"/>
              <a:ea typeface="ＭＳ Ｐゴシック" panose="020B0600070205080204" pitchFamily="50" charset="-128"/>
            </a:rPr>
            <a:t>ポイント下がっている。</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各種交付金では株式等譲渡割交付金は減少したものの、地方消費税交付金の増などにより増加したが、</a:t>
          </a:r>
          <a:r>
            <a:rPr kumimoji="1" lang="ja-JP" altLang="en-US" sz="1050">
              <a:latin typeface="ＭＳ Ｐゴシック" panose="020B0600070205080204" pitchFamily="50" charset="-128"/>
              <a:ea typeface="ＭＳ Ｐゴシック" panose="020B0600070205080204" pitchFamily="50" charset="-128"/>
            </a:rPr>
            <a:t>地方税では個人市民税の普通徴収分所得割が大きく増加したものの、固定資産税や市たばこ税などが減少したため減収となり、基準財政収入額が</a:t>
          </a:r>
          <a:r>
            <a:rPr kumimoji="1" lang="en-US" altLang="ja-JP" sz="1050">
              <a:latin typeface="ＭＳ Ｐゴシック" panose="020B0600070205080204" pitchFamily="50" charset="-128"/>
              <a:ea typeface="ＭＳ Ｐゴシック" panose="020B0600070205080204" pitchFamily="50" charset="-128"/>
            </a:rPr>
            <a:t>15,000</a:t>
          </a:r>
          <a:r>
            <a:rPr kumimoji="1" lang="ja-JP" altLang="en-US" sz="1050">
              <a:latin typeface="ＭＳ Ｐゴシック" panose="020B0600070205080204" pitchFamily="50" charset="-128"/>
              <a:ea typeface="ＭＳ Ｐゴシック" panose="020B0600070205080204" pitchFamily="50" charset="-128"/>
            </a:rPr>
            <a:t>千円ほど減少した。また、合併特例債や臨時財政対策債の元金償還金が本格化したことなどにより、基準財政需要額が</a:t>
          </a:r>
          <a:r>
            <a:rPr kumimoji="1" lang="en-US" altLang="ja-JP" sz="1050">
              <a:latin typeface="ＭＳ Ｐゴシック" panose="020B0600070205080204" pitchFamily="50" charset="-128"/>
              <a:ea typeface="ＭＳ Ｐゴシック" panose="020B0600070205080204" pitchFamily="50" charset="-128"/>
            </a:rPr>
            <a:t>171,000</a:t>
          </a:r>
          <a:r>
            <a:rPr kumimoji="1" lang="ja-JP" altLang="en-US" sz="1050">
              <a:latin typeface="ＭＳ Ｐゴシック" panose="020B0600070205080204" pitchFamily="50" charset="-128"/>
              <a:ea typeface="ＭＳ Ｐゴシック" panose="020B0600070205080204" pitchFamily="50" charset="-128"/>
            </a:rPr>
            <a:t>千円ほど増加したが、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ヵ年平均値であるため前年度と同数値となった。類似団体平均は上回っているものの、単年度は毎年減少し、</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ヵ年平均でも</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年間で</a:t>
          </a:r>
          <a:r>
            <a:rPr kumimoji="1" lang="en-US" altLang="ja-JP" sz="1050">
              <a:latin typeface="ＭＳ Ｐゴシック" panose="020B0600070205080204" pitchFamily="50" charset="-128"/>
              <a:ea typeface="ＭＳ Ｐゴシック" panose="020B0600070205080204" pitchFamily="50" charset="-128"/>
            </a:rPr>
            <a:t>0.02</a:t>
          </a:r>
          <a:r>
            <a:rPr kumimoji="1" lang="ja-JP" altLang="en-US" sz="1050">
              <a:latin typeface="ＭＳ Ｐゴシック" panose="020B0600070205080204" pitchFamily="50" charset="-128"/>
              <a:ea typeface="ＭＳ Ｐゴシック" panose="020B0600070205080204" pitchFamily="50" charset="-128"/>
            </a:rPr>
            <a:t>ポイント減少している状況であるため、指数向上に向け、今後とも歳出の徹底した見直しと高水準にある市税徴収率の維持に努め、財政の健全化を推進する。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65617</xdr:rowOff>
    </xdr:to>
    <xdr:cxnSp macro="">
      <xdr:nvCxnSpPr>
        <xdr:cNvPr id="69" name="直線コネクタ 68"/>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65617</xdr:rowOff>
    </xdr:to>
    <xdr:cxnSp macro="">
      <xdr:nvCxnSpPr>
        <xdr:cNvPr id="72" name="直線コネクタ 71"/>
        <xdr:cNvCxnSpPr/>
      </xdr:nvCxnSpPr>
      <xdr:spPr>
        <a:xfrm>
          <a:off x="3225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45508</xdr:rowOff>
    </xdr:to>
    <xdr:cxnSp macro="">
      <xdr:nvCxnSpPr>
        <xdr:cNvPr id="75" name="直線コネクタ 74"/>
        <xdr:cNvCxnSpPr/>
      </xdr:nvCxnSpPr>
      <xdr:spPr>
        <a:xfrm>
          <a:off x="2336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31344</xdr:rowOff>
    </xdr:from>
    <xdr:ext cx="762000" cy="259045"/>
    <xdr:sp macro="" textlink="">
      <xdr:nvSpPr>
        <xdr:cNvPr id="89"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1" name="テキスト ボックス 90"/>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106485</xdr:rowOff>
    </xdr:from>
    <xdr:ext cx="762000" cy="259045"/>
    <xdr:sp macro="" textlink="">
      <xdr:nvSpPr>
        <xdr:cNvPr id="93" name="テキスト ボックス 92"/>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類似団体の平均値を下回る</a:t>
          </a:r>
          <a:r>
            <a:rPr kumimoji="1" lang="en-US" altLang="ja-JP" sz="1100">
              <a:latin typeface="ＭＳ Ｐゴシック" panose="020B0600070205080204" pitchFamily="50" charset="-128"/>
              <a:ea typeface="ＭＳ Ｐゴシック" panose="020B0600070205080204" pitchFamily="50" charset="-128"/>
            </a:rPr>
            <a:t>92.0</a:t>
          </a:r>
          <a:r>
            <a:rPr kumimoji="1" lang="ja-JP" altLang="en-US" sz="1100">
              <a:latin typeface="ＭＳ Ｐゴシック" panose="020B0600070205080204" pitchFamily="50" charset="-128"/>
              <a:ea typeface="ＭＳ Ｐゴシック" panose="020B0600070205080204" pitchFamily="50" charset="-128"/>
            </a:rPr>
            <a:t>％であり、前年度から</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比率は悪化した。比率の分子となる経常一般財源において、普通交付税や地方消費税交付金等の増が要因で増となったが、歳出において、比率の分母となる充当経常一般財源が、合併特例債や臨時財政対策等の元金償還金の増に伴う公債費の増や電算システムリース料の増などによる物件費の増が要因で経常一般財源を上回る増となったため比率が悪化した。類似団体平均は下回ったものの、９０％を超える非常に高い比率であることから、今後も第</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次行政改革大綱に示された各種施策を着実に実行するとともに、事業の抜本的な見直しを進め、財政構造が硬直化しないよう経常経費の削減に努める。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15059</xdr:rowOff>
    </xdr:from>
    <xdr:to>
      <xdr:col>23</xdr:col>
      <xdr:colOff>133350</xdr:colOff>
      <xdr:row>60</xdr:row>
      <xdr:rowOff>59872</xdr:rowOff>
    </xdr:to>
    <xdr:cxnSp macro="">
      <xdr:nvCxnSpPr>
        <xdr:cNvPr id="134" name="直線コネクタ 133"/>
        <xdr:cNvCxnSpPr/>
      </xdr:nvCxnSpPr>
      <xdr:spPr>
        <a:xfrm>
          <a:off x="4114800" y="10302059"/>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121013</xdr:rowOff>
    </xdr:from>
    <xdr:to>
      <xdr:col>19</xdr:col>
      <xdr:colOff>133350</xdr:colOff>
      <xdr:row>60</xdr:row>
      <xdr:rowOff>15059</xdr:rowOff>
    </xdr:to>
    <xdr:cxnSp macro="">
      <xdr:nvCxnSpPr>
        <xdr:cNvPr id="137" name="直線コネクタ 136"/>
        <xdr:cNvCxnSpPr/>
      </xdr:nvCxnSpPr>
      <xdr:spPr>
        <a:xfrm>
          <a:off x="3225800" y="10236563"/>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79647</xdr:rowOff>
    </xdr:from>
    <xdr:to>
      <xdr:col>15</xdr:col>
      <xdr:colOff>82550</xdr:colOff>
      <xdr:row>59</xdr:row>
      <xdr:rowOff>121013</xdr:rowOff>
    </xdr:to>
    <xdr:cxnSp macro="">
      <xdr:nvCxnSpPr>
        <xdr:cNvPr id="140" name="直線コネクタ 139"/>
        <xdr:cNvCxnSpPr/>
      </xdr:nvCxnSpPr>
      <xdr:spPr>
        <a:xfrm>
          <a:off x="2336800" y="1019519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79647</xdr:rowOff>
    </xdr:from>
    <xdr:to>
      <xdr:col>11</xdr:col>
      <xdr:colOff>31750</xdr:colOff>
      <xdr:row>59</xdr:row>
      <xdr:rowOff>155484</xdr:rowOff>
    </xdr:to>
    <xdr:cxnSp macro="">
      <xdr:nvCxnSpPr>
        <xdr:cNvPr id="143" name="直線コネクタ 142"/>
        <xdr:cNvCxnSpPr/>
      </xdr:nvCxnSpPr>
      <xdr:spPr>
        <a:xfrm flipV="1">
          <a:off x="1447800" y="10195197"/>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15059</xdr:rowOff>
    </xdr:from>
    <xdr:to>
      <xdr:col>11</xdr:col>
      <xdr:colOff>82550</xdr:colOff>
      <xdr:row>59</xdr:row>
      <xdr:rowOff>116659</xdr:rowOff>
    </xdr:to>
    <xdr:sp macro="" textlink="">
      <xdr:nvSpPr>
        <xdr:cNvPr id="144" name="フローチャート: 判断 143"/>
        <xdr:cNvSpPr/>
      </xdr:nvSpPr>
      <xdr:spPr>
        <a:xfrm>
          <a:off x="2286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126836</xdr:rowOff>
    </xdr:from>
    <xdr:ext cx="762000" cy="259045"/>
    <xdr:sp macro="" textlink="">
      <xdr:nvSpPr>
        <xdr:cNvPr id="145" name="テキスト ボックス 144"/>
        <xdr:cNvSpPr txBox="1"/>
      </xdr:nvSpPr>
      <xdr:spPr>
        <a:xfrm>
          <a:off x="1955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52977</xdr:rowOff>
    </xdr:from>
    <xdr:to>
      <xdr:col>7</xdr:col>
      <xdr:colOff>31750</xdr:colOff>
      <xdr:row>59</xdr:row>
      <xdr:rowOff>154577</xdr:rowOff>
    </xdr:to>
    <xdr:sp macro="" textlink="">
      <xdr:nvSpPr>
        <xdr:cNvPr id="146" name="フローチャート: 判断 145"/>
        <xdr:cNvSpPr/>
      </xdr:nvSpPr>
      <xdr:spPr>
        <a:xfrm>
          <a:off x="1397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164754</xdr:rowOff>
    </xdr:from>
    <xdr:ext cx="762000" cy="259045"/>
    <xdr:sp macro="" textlink="">
      <xdr:nvSpPr>
        <xdr:cNvPr id="147" name="テキスト ボックス 146"/>
        <xdr:cNvSpPr txBox="1"/>
      </xdr:nvSpPr>
      <xdr:spPr>
        <a:xfrm>
          <a:off x="1066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9072</xdr:rowOff>
    </xdr:from>
    <xdr:to>
      <xdr:col>23</xdr:col>
      <xdr:colOff>184150</xdr:colOff>
      <xdr:row>60</xdr:row>
      <xdr:rowOff>110672</xdr:rowOff>
    </xdr:to>
    <xdr:sp macro="" textlink="">
      <xdr:nvSpPr>
        <xdr:cNvPr id="153" name="楕円 152"/>
        <xdr:cNvSpPr/>
      </xdr:nvSpPr>
      <xdr:spPr>
        <a:xfrm>
          <a:off x="49022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25599</xdr:rowOff>
    </xdr:from>
    <xdr:ext cx="762000" cy="259045"/>
    <xdr:sp macro="" textlink="">
      <xdr:nvSpPr>
        <xdr:cNvPr id="154" name="財政構造の弾力性該当値テキスト"/>
        <xdr:cNvSpPr txBox="1"/>
      </xdr:nvSpPr>
      <xdr:spPr>
        <a:xfrm>
          <a:off x="5041900" y="1014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135709</xdr:rowOff>
    </xdr:from>
    <xdr:to>
      <xdr:col>19</xdr:col>
      <xdr:colOff>184150</xdr:colOff>
      <xdr:row>60</xdr:row>
      <xdr:rowOff>65859</xdr:rowOff>
    </xdr:to>
    <xdr:sp macro="" textlink="">
      <xdr:nvSpPr>
        <xdr:cNvPr id="155" name="楕円 154"/>
        <xdr:cNvSpPr/>
      </xdr:nvSpPr>
      <xdr:spPr>
        <a:xfrm>
          <a:off x="4064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76036</xdr:rowOff>
    </xdr:from>
    <xdr:ext cx="736600" cy="259045"/>
    <xdr:sp macro="" textlink="">
      <xdr:nvSpPr>
        <xdr:cNvPr id="156" name="テキスト ボックス 155"/>
        <xdr:cNvSpPr txBox="1"/>
      </xdr:nvSpPr>
      <xdr:spPr>
        <a:xfrm>
          <a:off x="3733800" y="10020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70213</xdr:rowOff>
    </xdr:from>
    <xdr:to>
      <xdr:col>15</xdr:col>
      <xdr:colOff>133350</xdr:colOff>
      <xdr:row>60</xdr:row>
      <xdr:rowOff>363</xdr:rowOff>
    </xdr:to>
    <xdr:sp macro="" textlink="">
      <xdr:nvSpPr>
        <xdr:cNvPr id="157" name="楕円 156"/>
        <xdr:cNvSpPr/>
      </xdr:nvSpPr>
      <xdr:spPr>
        <a:xfrm>
          <a:off x="3175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10540</xdr:rowOff>
    </xdr:from>
    <xdr:ext cx="762000" cy="259045"/>
    <xdr:sp macro="" textlink="">
      <xdr:nvSpPr>
        <xdr:cNvPr id="158" name="テキスト ボックス 157"/>
        <xdr:cNvSpPr txBox="1"/>
      </xdr:nvSpPr>
      <xdr:spPr>
        <a:xfrm>
          <a:off x="2844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28847</xdr:rowOff>
    </xdr:from>
    <xdr:to>
      <xdr:col>11</xdr:col>
      <xdr:colOff>82550</xdr:colOff>
      <xdr:row>59</xdr:row>
      <xdr:rowOff>130447</xdr:rowOff>
    </xdr:to>
    <xdr:sp macro="" textlink="">
      <xdr:nvSpPr>
        <xdr:cNvPr id="159" name="楕円 158"/>
        <xdr:cNvSpPr/>
      </xdr:nvSpPr>
      <xdr:spPr>
        <a:xfrm>
          <a:off x="2286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115224</xdr:rowOff>
    </xdr:from>
    <xdr:ext cx="762000" cy="259045"/>
    <xdr:sp macro="" textlink="">
      <xdr:nvSpPr>
        <xdr:cNvPr id="160" name="テキスト ボックス 159"/>
        <xdr:cNvSpPr txBox="1"/>
      </xdr:nvSpPr>
      <xdr:spPr>
        <a:xfrm>
          <a:off x="1955800" y="102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104684</xdr:rowOff>
    </xdr:from>
    <xdr:to>
      <xdr:col>7</xdr:col>
      <xdr:colOff>31750</xdr:colOff>
      <xdr:row>60</xdr:row>
      <xdr:rowOff>34834</xdr:rowOff>
    </xdr:to>
    <xdr:sp macro="" textlink="">
      <xdr:nvSpPr>
        <xdr:cNvPr id="161" name="楕円 160"/>
        <xdr:cNvSpPr/>
      </xdr:nvSpPr>
      <xdr:spPr>
        <a:xfrm>
          <a:off x="1397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19611</xdr:rowOff>
    </xdr:from>
    <xdr:ext cx="762000" cy="259045"/>
    <xdr:sp macro="" textlink="">
      <xdr:nvSpPr>
        <xdr:cNvPr id="162" name="テキスト ボックス 161"/>
        <xdr:cNvSpPr txBox="1"/>
      </xdr:nvSpPr>
      <xdr:spPr>
        <a:xfrm>
          <a:off x="1066800" y="1030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類似団体の平均値を大きく下回る</a:t>
          </a:r>
          <a:r>
            <a:rPr kumimoji="1" lang="en-US" altLang="ja-JP" sz="1200">
              <a:latin typeface="ＭＳ Ｐゴシック" panose="020B0600070205080204" pitchFamily="50" charset="-128"/>
              <a:ea typeface="ＭＳ Ｐゴシック" panose="020B0600070205080204" pitchFamily="50" charset="-128"/>
            </a:rPr>
            <a:t>158,106</a:t>
          </a:r>
          <a:r>
            <a:rPr kumimoji="1" lang="ja-JP" altLang="en-US" sz="1200">
              <a:latin typeface="ＭＳ Ｐゴシック" panose="020B0600070205080204" pitchFamily="50" charset="-128"/>
              <a:ea typeface="ＭＳ Ｐゴシック" panose="020B0600070205080204" pitchFamily="50" charset="-128"/>
            </a:rPr>
            <a:t>千円であるが、前年度から</a:t>
          </a:r>
          <a:r>
            <a:rPr kumimoji="1" lang="en-US" altLang="ja-JP" sz="1200">
              <a:latin typeface="ＭＳ Ｐゴシック" panose="020B0600070205080204" pitchFamily="50" charset="-128"/>
              <a:ea typeface="ＭＳ Ｐゴシック" panose="020B0600070205080204" pitchFamily="50" charset="-128"/>
            </a:rPr>
            <a:t>3,781</a:t>
          </a:r>
          <a:r>
            <a:rPr kumimoji="1" lang="ja-JP" altLang="en-US" sz="1200">
              <a:latin typeface="ＭＳ Ｐゴシック" panose="020B0600070205080204" pitchFamily="50" charset="-128"/>
              <a:ea typeface="ＭＳ Ｐゴシック" panose="020B0600070205080204" pitchFamily="50" charset="-128"/>
            </a:rPr>
            <a:t>千円増加した。人件費は、職員数の減により減少したものの、物件費において、内部情報系のシステムについて</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は再リースだったが</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より新規契約となったことによるリース料の増などが影響したことが主な要因として挙げられる。今後は、第</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次行政改革大綱に示された各種施策を着実に実行するとともに、事業の抜本的な見直しを進め、行政事務経費の縮減に努める。また、維持補修費について、増加傾向となっているため、単年度の修繕費が肥大しないよう、公共施設等総合管理計画による適切まマネジメント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99115</xdr:rowOff>
    </xdr:from>
    <xdr:to>
      <xdr:col>23</xdr:col>
      <xdr:colOff>133350</xdr:colOff>
      <xdr:row>83</xdr:row>
      <xdr:rowOff>121924</xdr:rowOff>
    </xdr:to>
    <xdr:cxnSp macro="">
      <xdr:nvCxnSpPr>
        <xdr:cNvPr id="193" name="直線コネクタ 192"/>
        <xdr:cNvCxnSpPr/>
      </xdr:nvCxnSpPr>
      <xdr:spPr>
        <a:xfrm>
          <a:off x="4114800" y="14329465"/>
          <a:ext cx="838200" cy="2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99115</xdr:rowOff>
    </xdr:from>
    <xdr:to>
      <xdr:col>19</xdr:col>
      <xdr:colOff>133350</xdr:colOff>
      <xdr:row>83</xdr:row>
      <xdr:rowOff>134147</xdr:rowOff>
    </xdr:to>
    <xdr:cxnSp macro="">
      <xdr:nvCxnSpPr>
        <xdr:cNvPr id="196" name="直線コネクタ 195"/>
        <xdr:cNvCxnSpPr/>
      </xdr:nvCxnSpPr>
      <xdr:spPr>
        <a:xfrm flipV="1">
          <a:off x="3225800" y="14329465"/>
          <a:ext cx="889000" cy="3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134147</xdr:rowOff>
    </xdr:from>
    <xdr:to>
      <xdr:col>15</xdr:col>
      <xdr:colOff>82550</xdr:colOff>
      <xdr:row>83</xdr:row>
      <xdr:rowOff>136179</xdr:rowOff>
    </xdr:to>
    <xdr:cxnSp macro="">
      <xdr:nvCxnSpPr>
        <xdr:cNvPr id="199" name="直線コネクタ 198"/>
        <xdr:cNvCxnSpPr/>
      </xdr:nvCxnSpPr>
      <xdr:spPr>
        <a:xfrm flipV="1">
          <a:off x="2336800" y="14364497"/>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89796</xdr:rowOff>
    </xdr:from>
    <xdr:to>
      <xdr:col>11</xdr:col>
      <xdr:colOff>31750</xdr:colOff>
      <xdr:row>83</xdr:row>
      <xdr:rowOff>136179</xdr:rowOff>
    </xdr:to>
    <xdr:cxnSp macro="">
      <xdr:nvCxnSpPr>
        <xdr:cNvPr id="202" name="直線コネクタ 201"/>
        <xdr:cNvCxnSpPr/>
      </xdr:nvCxnSpPr>
      <xdr:spPr>
        <a:xfrm>
          <a:off x="1447800" y="14320146"/>
          <a:ext cx="889000" cy="4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46313</xdr:rowOff>
    </xdr:from>
    <xdr:to>
      <xdr:col>11</xdr:col>
      <xdr:colOff>82550</xdr:colOff>
      <xdr:row>83</xdr:row>
      <xdr:rowOff>147913</xdr:rowOff>
    </xdr:to>
    <xdr:sp macro="" textlink="">
      <xdr:nvSpPr>
        <xdr:cNvPr id="203" name="フローチャート: 判断 202"/>
        <xdr:cNvSpPr/>
      </xdr:nvSpPr>
      <xdr:spPr>
        <a:xfrm>
          <a:off x="2286000" y="1427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158090</xdr:rowOff>
    </xdr:from>
    <xdr:ext cx="762000" cy="259045"/>
    <xdr:sp macro="" textlink="">
      <xdr:nvSpPr>
        <xdr:cNvPr id="204" name="テキスト ボックス 203"/>
        <xdr:cNvSpPr txBox="1"/>
      </xdr:nvSpPr>
      <xdr:spPr>
        <a:xfrm>
          <a:off x="1955800" y="1404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32100</xdr:rowOff>
    </xdr:from>
    <xdr:to>
      <xdr:col>7</xdr:col>
      <xdr:colOff>31750</xdr:colOff>
      <xdr:row>83</xdr:row>
      <xdr:rowOff>133700</xdr:rowOff>
    </xdr:to>
    <xdr:sp macro="" textlink="">
      <xdr:nvSpPr>
        <xdr:cNvPr id="205" name="フローチャート: 判断 204"/>
        <xdr:cNvSpPr/>
      </xdr:nvSpPr>
      <xdr:spPr>
        <a:xfrm>
          <a:off x="1397000" y="1426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143877</xdr:rowOff>
    </xdr:from>
    <xdr:ext cx="762000" cy="259045"/>
    <xdr:sp macro="" textlink="">
      <xdr:nvSpPr>
        <xdr:cNvPr id="206" name="テキスト ボックス 205"/>
        <xdr:cNvSpPr txBox="1"/>
      </xdr:nvSpPr>
      <xdr:spPr>
        <a:xfrm>
          <a:off x="1066800" y="1403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71124</xdr:rowOff>
    </xdr:from>
    <xdr:to>
      <xdr:col>23</xdr:col>
      <xdr:colOff>184150</xdr:colOff>
      <xdr:row>84</xdr:row>
      <xdr:rowOff>1274</xdr:rowOff>
    </xdr:to>
    <xdr:sp macro="" textlink="">
      <xdr:nvSpPr>
        <xdr:cNvPr id="212" name="楕円 211"/>
        <xdr:cNvSpPr/>
      </xdr:nvSpPr>
      <xdr:spPr>
        <a:xfrm>
          <a:off x="4902200" y="143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87651</xdr:rowOff>
    </xdr:from>
    <xdr:ext cx="762000" cy="259045"/>
    <xdr:sp macro="" textlink="">
      <xdr:nvSpPr>
        <xdr:cNvPr id="213" name="人件費・物件費等の状況該当値テキスト"/>
        <xdr:cNvSpPr txBox="1"/>
      </xdr:nvSpPr>
      <xdr:spPr>
        <a:xfrm>
          <a:off x="5041900" y="1414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48315</xdr:rowOff>
    </xdr:from>
    <xdr:to>
      <xdr:col>19</xdr:col>
      <xdr:colOff>184150</xdr:colOff>
      <xdr:row>83</xdr:row>
      <xdr:rowOff>149915</xdr:rowOff>
    </xdr:to>
    <xdr:sp macro="" textlink="">
      <xdr:nvSpPr>
        <xdr:cNvPr id="214" name="楕円 213"/>
        <xdr:cNvSpPr/>
      </xdr:nvSpPr>
      <xdr:spPr>
        <a:xfrm>
          <a:off x="4064000" y="1427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160092</xdr:rowOff>
    </xdr:from>
    <xdr:ext cx="736600" cy="259045"/>
    <xdr:sp macro="" textlink="">
      <xdr:nvSpPr>
        <xdr:cNvPr id="215" name="テキスト ボックス 214"/>
        <xdr:cNvSpPr txBox="1"/>
      </xdr:nvSpPr>
      <xdr:spPr>
        <a:xfrm>
          <a:off x="3733800" y="14047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83347</xdr:rowOff>
    </xdr:from>
    <xdr:to>
      <xdr:col>15</xdr:col>
      <xdr:colOff>133350</xdr:colOff>
      <xdr:row>84</xdr:row>
      <xdr:rowOff>13497</xdr:rowOff>
    </xdr:to>
    <xdr:sp macro="" textlink="">
      <xdr:nvSpPr>
        <xdr:cNvPr id="216" name="楕円 215"/>
        <xdr:cNvSpPr/>
      </xdr:nvSpPr>
      <xdr:spPr>
        <a:xfrm>
          <a:off x="3175000" y="1431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23674</xdr:rowOff>
    </xdr:from>
    <xdr:ext cx="762000" cy="259045"/>
    <xdr:sp macro="" textlink="">
      <xdr:nvSpPr>
        <xdr:cNvPr id="217" name="テキスト ボックス 216"/>
        <xdr:cNvSpPr txBox="1"/>
      </xdr:nvSpPr>
      <xdr:spPr>
        <a:xfrm>
          <a:off x="2844800" y="1408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85379</xdr:rowOff>
    </xdr:from>
    <xdr:to>
      <xdr:col>11</xdr:col>
      <xdr:colOff>82550</xdr:colOff>
      <xdr:row>84</xdr:row>
      <xdr:rowOff>15529</xdr:rowOff>
    </xdr:to>
    <xdr:sp macro="" textlink="">
      <xdr:nvSpPr>
        <xdr:cNvPr id="218" name="楕円 217"/>
        <xdr:cNvSpPr/>
      </xdr:nvSpPr>
      <xdr:spPr>
        <a:xfrm>
          <a:off x="2286000" y="1431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306</xdr:rowOff>
    </xdr:from>
    <xdr:ext cx="762000" cy="259045"/>
    <xdr:sp macro="" textlink="">
      <xdr:nvSpPr>
        <xdr:cNvPr id="219" name="テキスト ボックス 218"/>
        <xdr:cNvSpPr txBox="1"/>
      </xdr:nvSpPr>
      <xdr:spPr>
        <a:xfrm>
          <a:off x="1955800" y="1440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38996</xdr:rowOff>
    </xdr:from>
    <xdr:to>
      <xdr:col>7</xdr:col>
      <xdr:colOff>31750</xdr:colOff>
      <xdr:row>83</xdr:row>
      <xdr:rowOff>140596</xdr:rowOff>
    </xdr:to>
    <xdr:sp macro="" textlink="">
      <xdr:nvSpPr>
        <xdr:cNvPr id="220" name="楕円 219"/>
        <xdr:cNvSpPr/>
      </xdr:nvSpPr>
      <xdr:spPr>
        <a:xfrm>
          <a:off x="1397000" y="1426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125373</xdr:rowOff>
    </xdr:from>
    <xdr:ext cx="762000" cy="259045"/>
    <xdr:sp macro="" textlink="">
      <xdr:nvSpPr>
        <xdr:cNvPr id="221" name="テキスト ボックス 220"/>
        <xdr:cNvSpPr txBox="1"/>
      </xdr:nvSpPr>
      <xdr:spPr>
        <a:xfrm>
          <a:off x="1066800" y="1435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ラスパイレス指数については、地方公務員給与実態調査に基づくものであるが、国において当該資料集の様式作成時に</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年調査結果が未公表であったため、前年度の比率を引用しており、類似団体の平均値を下回る</a:t>
          </a:r>
          <a:r>
            <a:rPr kumimoji="1" lang="en-US" altLang="ja-JP" sz="1300">
              <a:latin typeface="ＭＳ Ｐゴシック" panose="020B0600070205080204" pitchFamily="50" charset="-128"/>
              <a:ea typeface="ＭＳ Ｐゴシック" panose="020B0600070205080204" pitchFamily="50" charset="-128"/>
            </a:rPr>
            <a:t>95.2</a:t>
          </a:r>
          <a:r>
            <a:rPr kumimoji="1" lang="ja-JP" altLang="en-US" sz="1300">
              <a:latin typeface="ＭＳ Ｐゴシック" panose="020B0600070205080204" pitchFamily="50" charset="-128"/>
              <a:ea typeface="ＭＳ Ｐゴシック" panose="020B0600070205080204" pitchFamily="50" charset="-128"/>
            </a:rPr>
            <a:t>％となっている。全国平均をも大きく下回る値で推移していることから、現在の水準を維持し、職員給与が市の財政を逼迫させることのないよう、給与の適正化に努める。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77712</xdr:rowOff>
    </xdr:from>
    <xdr:to>
      <xdr:col>81</xdr:col>
      <xdr:colOff>44450</xdr:colOff>
      <xdr:row>85</xdr:row>
      <xdr:rowOff>112184</xdr:rowOff>
    </xdr:to>
    <xdr:cxnSp macro="">
      <xdr:nvCxnSpPr>
        <xdr:cNvPr id="257" name="直線コネクタ 256"/>
        <xdr:cNvCxnSpPr/>
      </xdr:nvCxnSpPr>
      <xdr:spPr>
        <a:xfrm>
          <a:off x="16179800" y="14650962"/>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43241</xdr:rowOff>
    </xdr:from>
    <xdr:to>
      <xdr:col>77</xdr:col>
      <xdr:colOff>44450</xdr:colOff>
      <xdr:row>85</xdr:row>
      <xdr:rowOff>77712</xdr:rowOff>
    </xdr:to>
    <xdr:cxnSp macro="">
      <xdr:nvCxnSpPr>
        <xdr:cNvPr id="260" name="直線コネクタ 259"/>
        <xdr:cNvCxnSpPr/>
      </xdr:nvCxnSpPr>
      <xdr:spPr>
        <a:xfrm>
          <a:off x="15290800" y="146164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43241</xdr:rowOff>
    </xdr:from>
    <xdr:to>
      <xdr:col>72</xdr:col>
      <xdr:colOff>203200</xdr:colOff>
      <xdr:row>85</xdr:row>
      <xdr:rowOff>66221</xdr:rowOff>
    </xdr:to>
    <xdr:cxnSp macro="">
      <xdr:nvCxnSpPr>
        <xdr:cNvPr id="263" name="直線コネクタ 262"/>
        <xdr:cNvCxnSpPr/>
      </xdr:nvCxnSpPr>
      <xdr:spPr>
        <a:xfrm flipV="1">
          <a:off x="14401800" y="1461649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85</xdr:row>
      <xdr:rowOff>66221</xdr:rowOff>
    </xdr:to>
    <xdr:cxnSp macro="">
      <xdr:nvCxnSpPr>
        <xdr:cNvPr id="266" name="直線コネクタ 265"/>
        <xdr:cNvCxnSpPr/>
      </xdr:nvCxnSpPr>
      <xdr:spPr>
        <a:xfrm>
          <a:off x="13512800" y="145360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5745</xdr:rowOff>
    </xdr:from>
    <xdr:to>
      <xdr:col>68</xdr:col>
      <xdr:colOff>203200</xdr:colOff>
      <xdr:row>87</xdr:row>
      <xdr:rowOff>107345</xdr:rowOff>
    </xdr:to>
    <xdr:sp macro="" textlink="">
      <xdr:nvSpPr>
        <xdr:cNvPr id="267" name="フローチャート: 判断 266"/>
        <xdr:cNvSpPr/>
      </xdr:nvSpPr>
      <xdr:spPr>
        <a:xfrm>
          <a:off x="14351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92122</xdr:rowOff>
    </xdr:from>
    <xdr:ext cx="762000" cy="259045"/>
    <xdr:sp macro="" textlink="">
      <xdr:nvSpPr>
        <xdr:cNvPr id="268" name="テキスト ボックス 267"/>
        <xdr:cNvSpPr txBox="1"/>
      </xdr:nvSpPr>
      <xdr:spPr>
        <a:xfrm>
          <a:off x="14020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9" name="フローチャート: 判断 268"/>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70" name="テキスト ボックス 269"/>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6" name="楕円 275"/>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77" name="給与水準   （国との比較）該当値テキスト"/>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26912</xdr:rowOff>
    </xdr:from>
    <xdr:to>
      <xdr:col>77</xdr:col>
      <xdr:colOff>95250</xdr:colOff>
      <xdr:row>85</xdr:row>
      <xdr:rowOff>128512</xdr:rowOff>
    </xdr:to>
    <xdr:sp macro="" textlink="">
      <xdr:nvSpPr>
        <xdr:cNvPr id="278" name="楕円 277"/>
        <xdr:cNvSpPr/>
      </xdr:nvSpPr>
      <xdr:spPr>
        <a:xfrm>
          <a:off x="16129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79" name="テキスト ボックス 278"/>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163891</xdr:rowOff>
    </xdr:from>
    <xdr:to>
      <xdr:col>73</xdr:col>
      <xdr:colOff>44450</xdr:colOff>
      <xdr:row>85</xdr:row>
      <xdr:rowOff>94041</xdr:rowOff>
    </xdr:to>
    <xdr:sp macro="" textlink="">
      <xdr:nvSpPr>
        <xdr:cNvPr id="280" name="楕円 279"/>
        <xdr:cNvSpPr/>
      </xdr:nvSpPr>
      <xdr:spPr>
        <a:xfrm>
          <a:off x="15240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81" name="テキスト ボックス 280"/>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2" name="楕円 281"/>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3" name="テキスト ボックス 282"/>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4" name="楕円 283"/>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5" name="テキスト ボックス 284"/>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類似団体の平均値を下回る</a:t>
          </a:r>
          <a:r>
            <a:rPr kumimoji="1" lang="en-US" altLang="ja-JP" sz="1100">
              <a:latin typeface="ＭＳ Ｐゴシック" panose="020B0600070205080204" pitchFamily="50" charset="-128"/>
              <a:ea typeface="ＭＳ Ｐゴシック" panose="020B0600070205080204" pitchFamily="50" charset="-128"/>
            </a:rPr>
            <a:t>9.44</a:t>
          </a:r>
          <a:r>
            <a:rPr kumimoji="1" lang="ja-JP" altLang="en-US" sz="1100">
              <a:latin typeface="ＭＳ Ｐゴシック" panose="020B0600070205080204" pitchFamily="50" charset="-128"/>
              <a:ea typeface="ＭＳ Ｐゴシック" panose="020B0600070205080204" pitchFamily="50" charset="-128"/>
            </a:rPr>
            <a:t>人であり、前年度から</a:t>
          </a:r>
          <a:r>
            <a:rPr kumimoji="1" lang="en-US" altLang="ja-JP" sz="1100">
              <a:latin typeface="ＭＳ Ｐゴシック" panose="020B0600070205080204" pitchFamily="50" charset="-128"/>
              <a:ea typeface="ＭＳ Ｐゴシック" panose="020B0600070205080204" pitchFamily="50" charset="-128"/>
            </a:rPr>
            <a:t>0.16</a:t>
          </a:r>
          <a:r>
            <a:rPr kumimoji="1" lang="ja-JP" altLang="en-US" sz="1100">
              <a:latin typeface="ＭＳ Ｐゴシック" panose="020B0600070205080204" pitchFamily="50" charset="-128"/>
              <a:ea typeface="ＭＳ Ｐゴシック" panose="020B0600070205080204" pitchFamily="50" charset="-128"/>
            </a:rPr>
            <a:t>人減となった。普通会計における職員数が</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名減少していることが要因と考えられる。　市では、平成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年度に作成した集中改革プランに基づき、退職者不補充や早期退職者奨励制度の活用など定員適正に努めてきたことにより、目標値を上回る</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人を減員してきており、第</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次行政改革大綱においては、平成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年度の集中改革プランによる、職員適正化直後の数を超えない範囲の職員数の維持を目標設定しているところである。今後は、令和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導入される臨時職員の会計年度任用職員制度移行に伴う増加が見込まれているが、退職者数と同数の採用を基本に市管理施設の指定管理者制度等への移行を積極的に進めることで、更なる定員抑制を図っ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43301</xdr:rowOff>
    </xdr:from>
    <xdr:to>
      <xdr:col>81</xdr:col>
      <xdr:colOff>44450</xdr:colOff>
      <xdr:row>62</xdr:row>
      <xdr:rowOff>51344</xdr:rowOff>
    </xdr:to>
    <xdr:cxnSp macro="">
      <xdr:nvCxnSpPr>
        <xdr:cNvPr id="322" name="直線コネクタ 321"/>
        <xdr:cNvCxnSpPr/>
      </xdr:nvCxnSpPr>
      <xdr:spPr>
        <a:xfrm flipV="1">
          <a:off x="16179800" y="1067320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45599</xdr:rowOff>
    </xdr:from>
    <xdr:to>
      <xdr:col>77</xdr:col>
      <xdr:colOff>44450</xdr:colOff>
      <xdr:row>62</xdr:row>
      <xdr:rowOff>51344</xdr:rowOff>
    </xdr:to>
    <xdr:cxnSp macro="">
      <xdr:nvCxnSpPr>
        <xdr:cNvPr id="325" name="直線コネクタ 324"/>
        <xdr:cNvCxnSpPr/>
      </xdr:nvCxnSpPr>
      <xdr:spPr>
        <a:xfrm>
          <a:off x="15290800" y="10675499"/>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28363</xdr:rowOff>
    </xdr:from>
    <xdr:to>
      <xdr:col>72</xdr:col>
      <xdr:colOff>203200</xdr:colOff>
      <xdr:row>62</xdr:row>
      <xdr:rowOff>45599</xdr:rowOff>
    </xdr:to>
    <xdr:cxnSp macro="">
      <xdr:nvCxnSpPr>
        <xdr:cNvPr id="328" name="直線コネクタ 327"/>
        <xdr:cNvCxnSpPr/>
      </xdr:nvCxnSpPr>
      <xdr:spPr>
        <a:xfrm>
          <a:off x="14401800" y="1065826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28363</xdr:rowOff>
    </xdr:from>
    <xdr:to>
      <xdr:col>68</xdr:col>
      <xdr:colOff>152400</xdr:colOff>
      <xdr:row>62</xdr:row>
      <xdr:rowOff>38705</xdr:rowOff>
    </xdr:to>
    <xdr:cxnSp macro="">
      <xdr:nvCxnSpPr>
        <xdr:cNvPr id="331" name="直線コネクタ 330"/>
        <xdr:cNvCxnSpPr/>
      </xdr:nvCxnSpPr>
      <xdr:spPr>
        <a:xfrm flipV="1">
          <a:off x="13512800" y="1065826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32" name="フローチャート: 判断 331"/>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33" name="テキスト ボックス 332"/>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128330</xdr:rowOff>
    </xdr:from>
    <xdr:to>
      <xdr:col>64</xdr:col>
      <xdr:colOff>152400</xdr:colOff>
      <xdr:row>62</xdr:row>
      <xdr:rowOff>58480</xdr:rowOff>
    </xdr:to>
    <xdr:sp macro="" textlink="">
      <xdr:nvSpPr>
        <xdr:cNvPr id="334" name="フローチャート: 判断 333"/>
        <xdr:cNvSpPr/>
      </xdr:nvSpPr>
      <xdr:spPr>
        <a:xfrm>
          <a:off x="13462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68657</xdr:rowOff>
    </xdr:from>
    <xdr:ext cx="762000" cy="259045"/>
    <xdr:sp macro="" textlink="">
      <xdr:nvSpPr>
        <xdr:cNvPr id="335" name="テキスト ボックス 334"/>
        <xdr:cNvSpPr txBox="1"/>
      </xdr:nvSpPr>
      <xdr:spPr>
        <a:xfrm>
          <a:off x="13131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163951</xdr:rowOff>
    </xdr:from>
    <xdr:to>
      <xdr:col>81</xdr:col>
      <xdr:colOff>95250</xdr:colOff>
      <xdr:row>62</xdr:row>
      <xdr:rowOff>94101</xdr:rowOff>
    </xdr:to>
    <xdr:sp macro="" textlink="">
      <xdr:nvSpPr>
        <xdr:cNvPr id="341" name="楕円 340"/>
        <xdr:cNvSpPr/>
      </xdr:nvSpPr>
      <xdr:spPr>
        <a:xfrm>
          <a:off x="16967200" y="106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9028</xdr:rowOff>
    </xdr:from>
    <xdr:ext cx="762000" cy="259045"/>
    <xdr:sp macro="" textlink="">
      <xdr:nvSpPr>
        <xdr:cNvPr id="342" name="定員管理の状況該当値テキスト"/>
        <xdr:cNvSpPr txBox="1"/>
      </xdr:nvSpPr>
      <xdr:spPr>
        <a:xfrm>
          <a:off x="17106900" y="1046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544</xdr:rowOff>
    </xdr:from>
    <xdr:to>
      <xdr:col>77</xdr:col>
      <xdr:colOff>95250</xdr:colOff>
      <xdr:row>62</xdr:row>
      <xdr:rowOff>102144</xdr:rowOff>
    </xdr:to>
    <xdr:sp macro="" textlink="">
      <xdr:nvSpPr>
        <xdr:cNvPr id="343" name="楕円 342"/>
        <xdr:cNvSpPr/>
      </xdr:nvSpPr>
      <xdr:spPr>
        <a:xfrm>
          <a:off x="16129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112321</xdr:rowOff>
    </xdr:from>
    <xdr:ext cx="736600" cy="259045"/>
    <xdr:sp macro="" textlink="">
      <xdr:nvSpPr>
        <xdr:cNvPr id="344" name="テキスト ボックス 343"/>
        <xdr:cNvSpPr txBox="1"/>
      </xdr:nvSpPr>
      <xdr:spPr>
        <a:xfrm>
          <a:off x="15798800" y="1039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166249</xdr:rowOff>
    </xdr:from>
    <xdr:to>
      <xdr:col>73</xdr:col>
      <xdr:colOff>44450</xdr:colOff>
      <xdr:row>62</xdr:row>
      <xdr:rowOff>96399</xdr:rowOff>
    </xdr:to>
    <xdr:sp macro="" textlink="">
      <xdr:nvSpPr>
        <xdr:cNvPr id="345" name="楕円 344"/>
        <xdr:cNvSpPr/>
      </xdr:nvSpPr>
      <xdr:spPr>
        <a:xfrm>
          <a:off x="15240000" y="1062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106576</xdr:rowOff>
    </xdr:from>
    <xdr:ext cx="762000" cy="259045"/>
    <xdr:sp macro="" textlink="">
      <xdr:nvSpPr>
        <xdr:cNvPr id="346" name="テキスト ボックス 345"/>
        <xdr:cNvSpPr txBox="1"/>
      </xdr:nvSpPr>
      <xdr:spPr>
        <a:xfrm>
          <a:off x="14909800" y="1039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149013</xdr:rowOff>
    </xdr:from>
    <xdr:to>
      <xdr:col>68</xdr:col>
      <xdr:colOff>203200</xdr:colOff>
      <xdr:row>62</xdr:row>
      <xdr:rowOff>79163</xdr:rowOff>
    </xdr:to>
    <xdr:sp macro="" textlink="">
      <xdr:nvSpPr>
        <xdr:cNvPr id="347" name="楕円 346"/>
        <xdr:cNvSpPr/>
      </xdr:nvSpPr>
      <xdr:spPr>
        <a:xfrm>
          <a:off x="14351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48" name="テキスト ボックス 347"/>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159355</xdr:rowOff>
    </xdr:from>
    <xdr:to>
      <xdr:col>64</xdr:col>
      <xdr:colOff>152400</xdr:colOff>
      <xdr:row>62</xdr:row>
      <xdr:rowOff>89505</xdr:rowOff>
    </xdr:to>
    <xdr:sp macro="" textlink="">
      <xdr:nvSpPr>
        <xdr:cNvPr id="349" name="楕円 348"/>
        <xdr:cNvSpPr/>
      </xdr:nvSpPr>
      <xdr:spPr>
        <a:xfrm>
          <a:off x="13462000" y="106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74282</xdr:rowOff>
    </xdr:from>
    <xdr:ext cx="762000" cy="259045"/>
    <xdr:sp macro="" textlink="">
      <xdr:nvSpPr>
        <xdr:cNvPr id="350" name="テキスト ボックス 349"/>
        <xdr:cNvSpPr txBox="1"/>
      </xdr:nvSpPr>
      <xdr:spPr>
        <a:xfrm>
          <a:off x="13131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14.8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た。依然として類似団体の平均値を上回る高い数値である。建設事業の実施にあたっては、緊急性・必要性を充分に検討し判断したうえで、事業の選択実施に努めているが、合併特例債の償還が本格的になってきたことや都市計画税の休止が影響し、比率は上昇に転じた。当該比率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カ年平均で求められるため、</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ポイントの増となったものの、単年度で見ると特定財源として算入される都市計画税の賦課休止、公債費の元利償還金の増、下水道事業における</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資本費平準化債の算定方法の変更</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などによる公営企業に対する準元利償還金の増、などが影響し、比率は、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ポイント増加となっている。今後、現時点では、</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年度に公債費の償還ピークを迎え、それまでの間、公債費が高止まりすると見込まれており、また、特定財源として算入される都市計画税が</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年度まで賦課休止となるなど、比率の上昇が予想されることから、公債費の償還のピークを考慮する中で、引き続き、建設事業の選択実施を継続し公債費負担の適正化に努める。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102447</xdr:rowOff>
    </xdr:from>
    <xdr:to>
      <xdr:col>81</xdr:col>
      <xdr:colOff>44450</xdr:colOff>
      <xdr:row>37</xdr:row>
      <xdr:rowOff>134620</xdr:rowOff>
    </xdr:to>
    <xdr:cxnSp macro="">
      <xdr:nvCxnSpPr>
        <xdr:cNvPr id="384" name="直線コネクタ 383"/>
        <xdr:cNvCxnSpPr/>
      </xdr:nvCxnSpPr>
      <xdr:spPr>
        <a:xfrm>
          <a:off x="16179800" y="644609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92392</xdr:rowOff>
    </xdr:from>
    <xdr:to>
      <xdr:col>77</xdr:col>
      <xdr:colOff>44450</xdr:colOff>
      <xdr:row>37</xdr:row>
      <xdr:rowOff>102447</xdr:rowOff>
    </xdr:to>
    <xdr:cxnSp macro="">
      <xdr:nvCxnSpPr>
        <xdr:cNvPr id="387" name="直線コネクタ 386"/>
        <xdr:cNvCxnSpPr/>
      </xdr:nvCxnSpPr>
      <xdr:spPr>
        <a:xfrm>
          <a:off x="15290800" y="643604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92392</xdr:rowOff>
    </xdr:from>
    <xdr:to>
      <xdr:col>72</xdr:col>
      <xdr:colOff>203200</xdr:colOff>
      <xdr:row>37</xdr:row>
      <xdr:rowOff>94403</xdr:rowOff>
    </xdr:to>
    <xdr:cxnSp macro="">
      <xdr:nvCxnSpPr>
        <xdr:cNvPr id="390" name="直線コネクタ 389"/>
        <xdr:cNvCxnSpPr/>
      </xdr:nvCxnSpPr>
      <xdr:spPr>
        <a:xfrm flipV="1">
          <a:off x="14401800" y="643604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94403</xdr:rowOff>
    </xdr:from>
    <xdr:to>
      <xdr:col>68</xdr:col>
      <xdr:colOff>152400</xdr:colOff>
      <xdr:row>37</xdr:row>
      <xdr:rowOff>108479</xdr:rowOff>
    </xdr:to>
    <xdr:cxnSp macro="">
      <xdr:nvCxnSpPr>
        <xdr:cNvPr id="393" name="直線コネクタ 392"/>
        <xdr:cNvCxnSpPr/>
      </xdr:nvCxnSpPr>
      <xdr:spPr>
        <a:xfrm flipV="1">
          <a:off x="13512800" y="643805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4" name="フローチャート: 判断 393"/>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5" name="テキスト ボックス 394"/>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166793</xdr:rowOff>
    </xdr:from>
    <xdr:to>
      <xdr:col>64</xdr:col>
      <xdr:colOff>152400</xdr:colOff>
      <xdr:row>37</xdr:row>
      <xdr:rowOff>96943</xdr:rowOff>
    </xdr:to>
    <xdr:sp macro="" textlink="">
      <xdr:nvSpPr>
        <xdr:cNvPr id="396" name="フローチャート: 判断 395"/>
        <xdr:cNvSpPr/>
      </xdr:nvSpPr>
      <xdr:spPr>
        <a:xfrm>
          <a:off x="13462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107120</xdr:rowOff>
    </xdr:from>
    <xdr:ext cx="762000" cy="259045"/>
    <xdr:sp macro="" textlink="">
      <xdr:nvSpPr>
        <xdr:cNvPr id="397" name="テキスト ボックス 396"/>
        <xdr:cNvSpPr txBox="1"/>
      </xdr:nvSpPr>
      <xdr:spPr>
        <a:xfrm>
          <a:off x="13131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83820</xdr:rowOff>
    </xdr:from>
    <xdr:to>
      <xdr:col>81</xdr:col>
      <xdr:colOff>95250</xdr:colOff>
      <xdr:row>38</xdr:row>
      <xdr:rowOff>13970</xdr:rowOff>
    </xdr:to>
    <xdr:sp macro="" textlink="">
      <xdr:nvSpPr>
        <xdr:cNvPr id="403" name="楕円 402"/>
        <xdr:cNvSpPr/>
      </xdr:nvSpPr>
      <xdr:spPr>
        <a:xfrm>
          <a:off x="169672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55897</xdr:rowOff>
    </xdr:from>
    <xdr:ext cx="762000" cy="259045"/>
    <xdr:sp macro="" textlink="">
      <xdr:nvSpPr>
        <xdr:cNvPr id="404" name="公債費負担の状況該当値テキスト"/>
        <xdr:cNvSpPr txBox="1"/>
      </xdr:nvSpPr>
      <xdr:spPr>
        <a:xfrm>
          <a:off x="17106900" y="639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51647</xdr:rowOff>
    </xdr:from>
    <xdr:to>
      <xdr:col>77</xdr:col>
      <xdr:colOff>95250</xdr:colOff>
      <xdr:row>37</xdr:row>
      <xdr:rowOff>153247</xdr:rowOff>
    </xdr:to>
    <xdr:sp macro="" textlink="">
      <xdr:nvSpPr>
        <xdr:cNvPr id="405" name="楕円 404"/>
        <xdr:cNvSpPr/>
      </xdr:nvSpPr>
      <xdr:spPr>
        <a:xfrm>
          <a:off x="16129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138023</xdr:rowOff>
    </xdr:from>
    <xdr:ext cx="736600" cy="259045"/>
    <xdr:sp macro="" textlink="">
      <xdr:nvSpPr>
        <xdr:cNvPr id="406" name="テキスト ボックス 405"/>
        <xdr:cNvSpPr txBox="1"/>
      </xdr:nvSpPr>
      <xdr:spPr>
        <a:xfrm>
          <a:off x="15798800" y="6481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41592</xdr:rowOff>
    </xdr:from>
    <xdr:to>
      <xdr:col>73</xdr:col>
      <xdr:colOff>44450</xdr:colOff>
      <xdr:row>37</xdr:row>
      <xdr:rowOff>143192</xdr:rowOff>
    </xdr:to>
    <xdr:sp macro="" textlink="">
      <xdr:nvSpPr>
        <xdr:cNvPr id="407" name="楕円 406"/>
        <xdr:cNvSpPr/>
      </xdr:nvSpPr>
      <xdr:spPr>
        <a:xfrm>
          <a:off x="15240000" y="63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127970</xdr:rowOff>
    </xdr:from>
    <xdr:ext cx="762000" cy="259045"/>
    <xdr:sp macro="" textlink="">
      <xdr:nvSpPr>
        <xdr:cNvPr id="408" name="テキスト ボックス 407"/>
        <xdr:cNvSpPr txBox="1"/>
      </xdr:nvSpPr>
      <xdr:spPr>
        <a:xfrm>
          <a:off x="14909800" y="647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43603</xdr:rowOff>
    </xdr:from>
    <xdr:to>
      <xdr:col>68</xdr:col>
      <xdr:colOff>203200</xdr:colOff>
      <xdr:row>37</xdr:row>
      <xdr:rowOff>145203</xdr:rowOff>
    </xdr:to>
    <xdr:sp macro="" textlink="">
      <xdr:nvSpPr>
        <xdr:cNvPr id="409" name="楕円 408"/>
        <xdr:cNvSpPr/>
      </xdr:nvSpPr>
      <xdr:spPr>
        <a:xfrm>
          <a:off x="143510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129981</xdr:rowOff>
    </xdr:from>
    <xdr:ext cx="762000" cy="259045"/>
    <xdr:sp macro="" textlink="">
      <xdr:nvSpPr>
        <xdr:cNvPr id="410" name="テキスト ボックス 409"/>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57679</xdr:rowOff>
    </xdr:from>
    <xdr:to>
      <xdr:col>64</xdr:col>
      <xdr:colOff>152400</xdr:colOff>
      <xdr:row>37</xdr:row>
      <xdr:rowOff>159279</xdr:rowOff>
    </xdr:to>
    <xdr:sp macro="" textlink="">
      <xdr:nvSpPr>
        <xdr:cNvPr id="411" name="楕円 410"/>
        <xdr:cNvSpPr/>
      </xdr:nvSpPr>
      <xdr:spPr>
        <a:xfrm>
          <a:off x="13462000" y="6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144056</xdr:rowOff>
    </xdr:from>
    <xdr:ext cx="762000" cy="259045"/>
    <xdr:sp macro="" textlink="">
      <xdr:nvSpPr>
        <xdr:cNvPr id="412" name="テキスト ボックス 411"/>
        <xdr:cNvSpPr txBox="1"/>
      </xdr:nvSpPr>
      <xdr:spPr>
        <a:xfrm>
          <a:off x="13131800" y="648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将来負担比率の分子に算入される将来負担額は、一般会計等における地方債残高において</a:t>
          </a:r>
          <a:r>
            <a:rPr kumimoji="1" lang="ja-JP" altLang="en-US" sz="700" b="0" i="0" baseline="0">
              <a:solidFill>
                <a:schemeClr val="dk1"/>
              </a:solidFill>
              <a:effectLst/>
              <a:latin typeface="ＭＳ Ｐゴシック" panose="020B0600070205080204" pitchFamily="50" charset="-128"/>
              <a:ea typeface="ＭＳ Ｐゴシック" panose="020B0600070205080204" pitchFamily="50" charset="-128"/>
              <a:cs typeface="+mn-cs"/>
            </a:rPr>
            <a:t>塩山体育館改修工事等を行ったものの地方債の借入額の減少により</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元金償還額が借入額を上回り、地方債現在高が</a:t>
          </a:r>
          <a:r>
            <a:rPr kumimoji="1" lang="en-US"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748</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7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大幅な減少となった。加えて、常備消防を担う東山梨行政事務組合の地方債残高の減などの影響による組合等負担等見込額の</a:t>
          </a:r>
          <a:r>
            <a:rPr kumimoji="1" lang="en-US"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105</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百万円の減、土地開発公社などへの債務負担行為に基づく支出予定額の</a:t>
          </a:r>
          <a:r>
            <a:rPr kumimoji="1" lang="en-US"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207</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百万円の減、下水道事業の地方債残高減の影響で公営企業債等繰入見込額の</a:t>
          </a:r>
          <a:r>
            <a:rPr kumimoji="1" lang="en-US"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267</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a:t>
          </a:r>
          <a:r>
            <a:rPr kumimoji="1" lang="ja-JP" altLang="en-US" sz="700" b="0" i="0" baseline="0">
              <a:solidFill>
                <a:schemeClr val="dk1"/>
              </a:solidFill>
              <a:effectLst/>
              <a:latin typeface="ＭＳ Ｐゴシック" panose="020B0600070205080204" pitchFamily="50" charset="-128"/>
              <a:ea typeface="ＭＳ Ｐゴシック" panose="020B0600070205080204" pitchFamily="50" charset="-128"/>
              <a:cs typeface="+mn-cs"/>
            </a:rPr>
            <a:t>退職手当組合積立不足額の減少に伴う</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退職手当負担見込額</a:t>
          </a:r>
          <a:r>
            <a:rPr kumimoji="1" lang="en-US"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とすべての項目について減となったが、算定で除かれる充当可能財源等において、合併特例債の償還が本格的になってきたことから、後年度の交付税措置として算入される基準財政需要額算入見込額は</a:t>
          </a:r>
          <a:r>
            <a:rPr kumimoji="1" lang="en-US"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989</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百万円の減、充当可能基金も、財政調整基金</a:t>
          </a:r>
          <a:r>
            <a:rPr kumimoji="1" lang="ja-JP" altLang="en-US" sz="700" b="0" i="0" baseline="0">
              <a:solidFill>
                <a:schemeClr val="dk1"/>
              </a:solidFill>
              <a:effectLst/>
              <a:latin typeface="ＭＳ Ｐゴシック" panose="020B0600070205080204" pitchFamily="50" charset="-128"/>
              <a:ea typeface="ＭＳ Ｐゴシック" panose="020B0600070205080204" pitchFamily="50" charset="-128"/>
              <a:cs typeface="+mn-cs"/>
            </a:rPr>
            <a:t>を取崩したこと、</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公共施設整備基金の予算積立ができなかったことなどで</a:t>
          </a:r>
          <a:r>
            <a:rPr kumimoji="1" lang="en-US"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156</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百万円減、充当可能特定歳入も、都市計画税の課税休止が大きく影響し</a:t>
          </a:r>
          <a:r>
            <a:rPr kumimoji="1" lang="en-US"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612</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百万円と大幅な減と、充当可能財源等もすべての項目で減となり、その減少幅が大きかったことから将来負担比率の分子は、前年度から</a:t>
          </a:r>
          <a:r>
            <a:rPr kumimoji="1" lang="en-US"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382</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7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した。上記の要因により将来負担比率は、前年度から</a:t>
          </a:r>
          <a:r>
            <a:rPr kumimoji="1" lang="en-US"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ポイント増加の</a:t>
          </a:r>
          <a:r>
            <a:rPr kumimoji="1" lang="en-US"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151.5</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％となった。依然として類似団体平均や全国平均を大きく上回る比率で推移しており、</a:t>
          </a:r>
          <a:r>
            <a:rPr kumimoji="1" lang="ja-JP" altLang="en-US" sz="7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年度までの間、充当可能特定歳入に算定される都市計画税の賦課を休止する決定がされており、また、普通交付税の合併縮減</a:t>
          </a:r>
          <a:r>
            <a:rPr kumimoji="1" lang="ja-JP" altLang="en-US" sz="7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700" b="0" i="0" baseline="0">
              <a:solidFill>
                <a:schemeClr val="dk1"/>
              </a:solidFill>
              <a:effectLst/>
              <a:latin typeface="ＭＳ Ｐゴシック" panose="020B0600070205080204" pitchFamily="50" charset="-128"/>
              <a:ea typeface="ＭＳ Ｐゴシック" panose="020B0600070205080204" pitchFamily="50" charset="-128"/>
              <a:cs typeface="+mn-cs"/>
            </a:rPr>
            <a:t>進むことに伴い標準財政規模の減少が見込まれるなど、比率の上昇が予想される。今後においては、更なる財政健全化を進めることによって、類似団体平均に比率を近づけるような財政運営に努める。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72263</xdr:rowOff>
    </xdr:from>
    <xdr:to>
      <xdr:col>81</xdr:col>
      <xdr:colOff>44450</xdr:colOff>
      <xdr:row>16</xdr:row>
      <xdr:rowOff>92256</xdr:rowOff>
    </xdr:to>
    <xdr:cxnSp macro="">
      <xdr:nvCxnSpPr>
        <xdr:cNvPr id="448" name="直線コネクタ 447"/>
        <xdr:cNvCxnSpPr/>
      </xdr:nvCxnSpPr>
      <xdr:spPr>
        <a:xfrm>
          <a:off x="16179800" y="2815463"/>
          <a:ext cx="838200" cy="1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34344</xdr:rowOff>
    </xdr:from>
    <xdr:to>
      <xdr:col>77</xdr:col>
      <xdr:colOff>44450</xdr:colOff>
      <xdr:row>16</xdr:row>
      <xdr:rowOff>72263</xdr:rowOff>
    </xdr:to>
    <xdr:cxnSp macro="">
      <xdr:nvCxnSpPr>
        <xdr:cNvPr id="451" name="直線コネクタ 450"/>
        <xdr:cNvCxnSpPr/>
      </xdr:nvCxnSpPr>
      <xdr:spPr>
        <a:xfrm>
          <a:off x="15290800" y="2777544"/>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14696</xdr:rowOff>
    </xdr:from>
    <xdr:to>
      <xdr:col>72</xdr:col>
      <xdr:colOff>203200</xdr:colOff>
      <xdr:row>16</xdr:row>
      <xdr:rowOff>34344</xdr:rowOff>
    </xdr:to>
    <xdr:cxnSp macro="">
      <xdr:nvCxnSpPr>
        <xdr:cNvPr id="454" name="直線コネクタ 453"/>
        <xdr:cNvCxnSpPr/>
      </xdr:nvCxnSpPr>
      <xdr:spPr>
        <a:xfrm>
          <a:off x="14401800" y="2757896"/>
          <a:ext cx="889000" cy="1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14696</xdr:rowOff>
    </xdr:from>
    <xdr:to>
      <xdr:col>68</xdr:col>
      <xdr:colOff>152400</xdr:colOff>
      <xdr:row>16</xdr:row>
      <xdr:rowOff>26416</xdr:rowOff>
    </xdr:to>
    <xdr:cxnSp macro="">
      <xdr:nvCxnSpPr>
        <xdr:cNvPr id="457" name="直線コネクタ 456"/>
        <xdr:cNvCxnSpPr/>
      </xdr:nvCxnSpPr>
      <xdr:spPr>
        <a:xfrm flipV="1">
          <a:off x="13512800" y="2757896"/>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146631</xdr:rowOff>
    </xdr:from>
    <xdr:to>
      <xdr:col>68</xdr:col>
      <xdr:colOff>203200</xdr:colOff>
      <xdr:row>14</xdr:row>
      <xdr:rowOff>76781</xdr:rowOff>
    </xdr:to>
    <xdr:sp macro="" textlink="">
      <xdr:nvSpPr>
        <xdr:cNvPr id="458" name="フローチャート: 判断 457"/>
        <xdr:cNvSpPr/>
      </xdr:nvSpPr>
      <xdr:spPr>
        <a:xfrm>
          <a:off x="14351000" y="237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86958</xdr:rowOff>
    </xdr:from>
    <xdr:ext cx="762000" cy="259045"/>
    <xdr:sp macro="" textlink="">
      <xdr:nvSpPr>
        <xdr:cNvPr id="459" name="テキスト ボックス 458"/>
        <xdr:cNvSpPr txBox="1"/>
      </xdr:nvSpPr>
      <xdr:spPr>
        <a:xfrm>
          <a:off x="14020800" y="214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29645</xdr:rowOff>
    </xdr:from>
    <xdr:to>
      <xdr:col>64</xdr:col>
      <xdr:colOff>152400</xdr:colOff>
      <xdr:row>14</xdr:row>
      <xdr:rowOff>131245</xdr:rowOff>
    </xdr:to>
    <xdr:sp macro="" textlink="">
      <xdr:nvSpPr>
        <xdr:cNvPr id="460" name="フローチャート: 判断 459"/>
        <xdr:cNvSpPr/>
      </xdr:nvSpPr>
      <xdr:spPr>
        <a:xfrm>
          <a:off x="13462000" y="242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141422</xdr:rowOff>
    </xdr:from>
    <xdr:ext cx="762000" cy="259045"/>
    <xdr:sp macro="" textlink="">
      <xdr:nvSpPr>
        <xdr:cNvPr id="461" name="テキスト ボックス 460"/>
        <xdr:cNvSpPr txBox="1"/>
      </xdr:nvSpPr>
      <xdr:spPr>
        <a:xfrm>
          <a:off x="13131800" y="219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41456</xdr:rowOff>
    </xdr:from>
    <xdr:to>
      <xdr:col>81</xdr:col>
      <xdr:colOff>95250</xdr:colOff>
      <xdr:row>16</xdr:row>
      <xdr:rowOff>143056</xdr:rowOff>
    </xdr:to>
    <xdr:sp macro="" textlink="">
      <xdr:nvSpPr>
        <xdr:cNvPr id="467" name="楕円 466"/>
        <xdr:cNvSpPr/>
      </xdr:nvSpPr>
      <xdr:spPr>
        <a:xfrm>
          <a:off x="16967200" y="278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13533</xdr:rowOff>
    </xdr:from>
    <xdr:ext cx="762000" cy="259045"/>
    <xdr:sp macro="" textlink="">
      <xdr:nvSpPr>
        <xdr:cNvPr id="468" name="将来負担の状況該当値テキスト"/>
        <xdr:cNvSpPr txBox="1"/>
      </xdr:nvSpPr>
      <xdr:spPr>
        <a:xfrm>
          <a:off x="17106900" y="275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21463</xdr:rowOff>
    </xdr:from>
    <xdr:to>
      <xdr:col>77</xdr:col>
      <xdr:colOff>95250</xdr:colOff>
      <xdr:row>16</xdr:row>
      <xdr:rowOff>123063</xdr:rowOff>
    </xdr:to>
    <xdr:sp macro="" textlink="">
      <xdr:nvSpPr>
        <xdr:cNvPr id="469" name="楕円 468"/>
        <xdr:cNvSpPr/>
      </xdr:nvSpPr>
      <xdr:spPr>
        <a:xfrm>
          <a:off x="16129000" y="276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107840</xdr:rowOff>
    </xdr:from>
    <xdr:ext cx="736600" cy="259045"/>
    <xdr:sp macro="" textlink="">
      <xdr:nvSpPr>
        <xdr:cNvPr id="470" name="テキスト ボックス 469"/>
        <xdr:cNvSpPr txBox="1"/>
      </xdr:nvSpPr>
      <xdr:spPr>
        <a:xfrm>
          <a:off x="15798800" y="2851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154994</xdr:rowOff>
    </xdr:from>
    <xdr:to>
      <xdr:col>73</xdr:col>
      <xdr:colOff>44450</xdr:colOff>
      <xdr:row>16</xdr:row>
      <xdr:rowOff>85144</xdr:rowOff>
    </xdr:to>
    <xdr:sp macro="" textlink="">
      <xdr:nvSpPr>
        <xdr:cNvPr id="471" name="楕円 470"/>
        <xdr:cNvSpPr/>
      </xdr:nvSpPr>
      <xdr:spPr>
        <a:xfrm>
          <a:off x="15240000" y="272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69921</xdr:rowOff>
    </xdr:from>
    <xdr:ext cx="762000" cy="259045"/>
    <xdr:sp macro="" textlink="">
      <xdr:nvSpPr>
        <xdr:cNvPr id="472" name="テキスト ボックス 471"/>
        <xdr:cNvSpPr txBox="1"/>
      </xdr:nvSpPr>
      <xdr:spPr>
        <a:xfrm>
          <a:off x="14909800" y="281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135346</xdr:rowOff>
    </xdr:from>
    <xdr:to>
      <xdr:col>68</xdr:col>
      <xdr:colOff>203200</xdr:colOff>
      <xdr:row>16</xdr:row>
      <xdr:rowOff>65496</xdr:rowOff>
    </xdr:to>
    <xdr:sp macro="" textlink="">
      <xdr:nvSpPr>
        <xdr:cNvPr id="473" name="楕円 472"/>
        <xdr:cNvSpPr/>
      </xdr:nvSpPr>
      <xdr:spPr>
        <a:xfrm>
          <a:off x="14351000" y="270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50273</xdr:rowOff>
    </xdr:from>
    <xdr:ext cx="762000" cy="259045"/>
    <xdr:sp macro="" textlink="">
      <xdr:nvSpPr>
        <xdr:cNvPr id="474" name="テキスト ボックス 473"/>
        <xdr:cNvSpPr txBox="1"/>
      </xdr:nvSpPr>
      <xdr:spPr>
        <a:xfrm>
          <a:off x="14020800" y="279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147066</xdr:rowOff>
    </xdr:from>
    <xdr:to>
      <xdr:col>64</xdr:col>
      <xdr:colOff>152400</xdr:colOff>
      <xdr:row>16</xdr:row>
      <xdr:rowOff>77216</xdr:rowOff>
    </xdr:to>
    <xdr:sp macro="" textlink="">
      <xdr:nvSpPr>
        <xdr:cNvPr id="475" name="楕円 474"/>
        <xdr:cNvSpPr/>
      </xdr:nvSpPr>
      <xdr:spPr>
        <a:xfrm>
          <a:off x="13462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61993</xdr:rowOff>
    </xdr:from>
    <xdr:ext cx="762000" cy="259045"/>
    <xdr:sp macro="" textlink="">
      <xdr:nvSpPr>
        <xdr:cNvPr id="476" name="テキスト ボックス 475"/>
        <xdr:cNvSpPr txBox="1"/>
      </xdr:nvSpPr>
      <xdr:spPr>
        <a:xfrm>
          <a:off x="13131800" y="280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31,784
31,574
264.11
17,275,291
16,807,391
397,050
10,078,707
23,251,768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151.5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類似団体の平均値を大きく下回る</a:t>
          </a:r>
          <a:r>
            <a:rPr kumimoji="1" lang="en-US" altLang="ja-JP" sz="1100">
              <a:latin typeface="ＭＳ Ｐゴシック" panose="020B0600070205080204" pitchFamily="50" charset="-128"/>
              <a:ea typeface="ＭＳ Ｐゴシック" panose="020B0600070205080204" pitchFamily="50" charset="-128"/>
            </a:rPr>
            <a:t>21.3</a:t>
          </a:r>
          <a:r>
            <a:rPr kumimoji="1" lang="ja-JP" altLang="en-US" sz="1100">
              <a:latin typeface="ＭＳ Ｐゴシック" panose="020B0600070205080204" pitchFamily="50" charset="-128"/>
              <a:ea typeface="ＭＳ Ｐゴシック" panose="020B0600070205080204" pitchFamily="50" charset="-128"/>
            </a:rPr>
            <a:t>％であり、前年度から</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減少した。人事院勧告等に伴う期末勤勉手当の支給率の増、地方共済組合負担金の増などの人件費のうち一般財源で賄われる経常経費の増など増要因はあるものの職員数の減少が比率減少の主な要因に挙げられる。今後は、臨時職員の会計年度任用職員制度移行など、増加要因も見込まれているが、第</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次行政改革大綱において目標設定している、平成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年度の職員数を超えない範囲での退職者数と同数の採用を基本に市管理施設の指定管理者制度等への移行を積極的に進めることで、更なる定員適正化を図り、人件費の縮減に努める。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72136</xdr:rowOff>
    </xdr:from>
    <xdr:to>
      <xdr:col>24</xdr:col>
      <xdr:colOff>25400</xdr:colOff>
      <xdr:row>36</xdr:row>
      <xdr:rowOff>76708</xdr:rowOff>
    </xdr:to>
    <xdr:cxnSp macro="">
      <xdr:nvCxnSpPr>
        <xdr:cNvPr id="64" name="直線コネクタ 63"/>
        <xdr:cNvCxnSpPr/>
      </xdr:nvCxnSpPr>
      <xdr:spPr>
        <a:xfrm flipV="1">
          <a:off x="3987800" y="62443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62992</xdr:rowOff>
    </xdr:from>
    <xdr:to>
      <xdr:col>19</xdr:col>
      <xdr:colOff>187325</xdr:colOff>
      <xdr:row>36</xdr:row>
      <xdr:rowOff>76708</xdr:rowOff>
    </xdr:to>
    <xdr:cxnSp macro="">
      <xdr:nvCxnSpPr>
        <xdr:cNvPr id="67" name="直線コネクタ 66"/>
        <xdr:cNvCxnSpPr/>
      </xdr:nvCxnSpPr>
      <xdr:spPr>
        <a:xfrm>
          <a:off x="3098800" y="6235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40132</xdr:rowOff>
    </xdr:from>
    <xdr:to>
      <xdr:col>15</xdr:col>
      <xdr:colOff>98425</xdr:colOff>
      <xdr:row>36</xdr:row>
      <xdr:rowOff>62992</xdr:rowOff>
    </xdr:to>
    <xdr:cxnSp macro="">
      <xdr:nvCxnSpPr>
        <xdr:cNvPr id="70" name="直線コネクタ 69"/>
        <xdr:cNvCxnSpPr/>
      </xdr:nvCxnSpPr>
      <xdr:spPr>
        <a:xfrm>
          <a:off x="2209800" y="62123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40132</xdr:rowOff>
    </xdr:from>
    <xdr:to>
      <xdr:col>11</xdr:col>
      <xdr:colOff>9525</xdr:colOff>
      <xdr:row>36</xdr:row>
      <xdr:rowOff>72136</xdr:rowOff>
    </xdr:to>
    <xdr:cxnSp macro="">
      <xdr:nvCxnSpPr>
        <xdr:cNvPr id="73" name="直線コネクタ 72"/>
        <xdr:cNvCxnSpPr/>
      </xdr:nvCxnSpPr>
      <xdr:spPr>
        <a:xfrm flipV="1">
          <a:off x="1320800" y="62123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21336</xdr:rowOff>
    </xdr:from>
    <xdr:to>
      <xdr:col>24</xdr:col>
      <xdr:colOff>76200</xdr:colOff>
      <xdr:row>36</xdr:row>
      <xdr:rowOff>122936</xdr:rowOff>
    </xdr:to>
    <xdr:sp macro="" textlink="">
      <xdr:nvSpPr>
        <xdr:cNvPr id="83" name="楕円 82"/>
        <xdr:cNvSpPr/>
      </xdr:nvSpPr>
      <xdr:spPr>
        <a:xfrm>
          <a:off x="4775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37863</xdr:rowOff>
    </xdr:from>
    <xdr:ext cx="762000" cy="259045"/>
    <xdr:sp macro="" textlink="">
      <xdr:nvSpPr>
        <xdr:cNvPr id="84" name="人件費該当値テキスト"/>
        <xdr:cNvSpPr txBox="1"/>
      </xdr:nvSpPr>
      <xdr:spPr>
        <a:xfrm>
          <a:off x="4914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25908</xdr:rowOff>
    </xdr:from>
    <xdr:to>
      <xdr:col>20</xdr:col>
      <xdr:colOff>38100</xdr:colOff>
      <xdr:row>36</xdr:row>
      <xdr:rowOff>127508</xdr:rowOff>
    </xdr:to>
    <xdr:sp macro="" textlink="">
      <xdr:nvSpPr>
        <xdr:cNvPr id="85" name="楕円 84"/>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137685</xdr:rowOff>
    </xdr:from>
    <xdr:ext cx="736600" cy="259045"/>
    <xdr:sp macro="" textlink="">
      <xdr:nvSpPr>
        <xdr:cNvPr id="86" name="テキスト ボックス 85"/>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xdr:rowOff>
    </xdr:from>
    <xdr:to>
      <xdr:col>15</xdr:col>
      <xdr:colOff>149225</xdr:colOff>
      <xdr:row>36</xdr:row>
      <xdr:rowOff>113792</xdr:rowOff>
    </xdr:to>
    <xdr:sp macro="" textlink="">
      <xdr:nvSpPr>
        <xdr:cNvPr id="87" name="楕円 86"/>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123969</xdr:rowOff>
    </xdr:from>
    <xdr:ext cx="762000" cy="259045"/>
    <xdr:sp macro="" textlink="">
      <xdr:nvSpPr>
        <xdr:cNvPr id="88" name="テキスト ボックス 87"/>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160782</xdr:rowOff>
    </xdr:from>
    <xdr:to>
      <xdr:col>11</xdr:col>
      <xdr:colOff>60325</xdr:colOff>
      <xdr:row>36</xdr:row>
      <xdr:rowOff>90932</xdr:rowOff>
    </xdr:to>
    <xdr:sp macro="" textlink="">
      <xdr:nvSpPr>
        <xdr:cNvPr id="89" name="楕円 88"/>
        <xdr:cNvSpPr/>
      </xdr:nvSpPr>
      <xdr:spPr>
        <a:xfrm>
          <a:off x="2159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101109</xdr:rowOff>
    </xdr:from>
    <xdr:ext cx="762000" cy="259045"/>
    <xdr:sp macro="" textlink="">
      <xdr:nvSpPr>
        <xdr:cNvPr id="90" name="テキスト ボックス 89"/>
        <xdr:cNvSpPr txBox="1"/>
      </xdr:nvSpPr>
      <xdr:spPr>
        <a:xfrm>
          <a:off x="1828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21336</xdr:rowOff>
    </xdr:from>
    <xdr:to>
      <xdr:col>6</xdr:col>
      <xdr:colOff>171450</xdr:colOff>
      <xdr:row>36</xdr:row>
      <xdr:rowOff>122936</xdr:rowOff>
    </xdr:to>
    <xdr:sp macro="" textlink="">
      <xdr:nvSpPr>
        <xdr:cNvPr id="91" name="楕円 90"/>
        <xdr:cNvSpPr/>
      </xdr:nvSpPr>
      <xdr:spPr>
        <a:xfrm>
          <a:off x="1270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133113</xdr:rowOff>
    </xdr:from>
    <xdr:ext cx="762000" cy="259045"/>
    <xdr:sp macro="" textlink="">
      <xdr:nvSpPr>
        <xdr:cNvPr id="92" name="テキスト ボックス 91"/>
        <xdr:cNvSpPr txBox="1"/>
      </xdr:nvSpPr>
      <xdr:spPr>
        <a:xfrm>
          <a:off x="939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類似団体の平均値を上回る</a:t>
          </a:r>
          <a:r>
            <a:rPr kumimoji="1" lang="en-US" altLang="ja-JP" sz="1200">
              <a:latin typeface="ＭＳ Ｐゴシック" panose="020B0600070205080204" pitchFamily="50" charset="-128"/>
              <a:ea typeface="ＭＳ Ｐゴシック" panose="020B0600070205080204" pitchFamily="50" charset="-128"/>
            </a:rPr>
            <a:t>14.4</a:t>
          </a:r>
          <a:r>
            <a:rPr kumimoji="1" lang="ja-JP" altLang="en-US" sz="1200">
              <a:latin typeface="ＭＳ Ｐゴシック" panose="020B0600070205080204" pitchFamily="50" charset="-128"/>
              <a:ea typeface="ＭＳ Ｐゴシック" panose="020B0600070205080204" pitchFamily="50" charset="-128"/>
            </a:rPr>
            <a:t>％であり、前年度から</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ポイント増加した。電算システムの新規リースなどにより物件費の一般財源で賄われる経常経費が増加したことが要因に挙げられる。今後もシステム更新による増が見込まれる。また、</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年連続で類似団体の平均値を上回る結果となり、類似団体平均値に近づく数値となるよう事業の抜本的な見直しによる行政事務経費の縮減に努める。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17</xdr:row>
      <xdr:rowOff>167821</xdr:rowOff>
    </xdr:to>
    <xdr:cxnSp macro="">
      <xdr:nvCxnSpPr>
        <xdr:cNvPr id="127" name="直線コネクタ 126"/>
        <xdr:cNvCxnSpPr/>
      </xdr:nvCxnSpPr>
      <xdr:spPr>
        <a:xfrm>
          <a:off x="15671800" y="30607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17</xdr:row>
      <xdr:rowOff>146050</xdr:rowOff>
    </xdr:to>
    <xdr:cxnSp macro="">
      <xdr:nvCxnSpPr>
        <xdr:cNvPr id="130" name="直線コネクタ 129"/>
        <xdr:cNvCxnSpPr/>
      </xdr:nvCxnSpPr>
      <xdr:spPr>
        <a:xfrm>
          <a:off x="14782800" y="306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18</xdr:row>
      <xdr:rowOff>61686</xdr:rowOff>
    </xdr:to>
    <xdr:cxnSp macro="">
      <xdr:nvCxnSpPr>
        <xdr:cNvPr id="133" name="直線コネクタ 132"/>
        <xdr:cNvCxnSpPr/>
      </xdr:nvCxnSpPr>
      <xdr:spPr>
        <a:xfrm flipV="1">
          <a:off x="13893800" y="30607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61686</xdr:rowOff>
    </xdr:from>
    <xdr:to>
      <xdr:col>69</xdr:col>
      <xdr:colOff>92075</xdr:colOff>
      <xdr:row>18</xdr:row>
      <xdr:rowOff>72571</xdr:rowOff>
    </xdr:to>
    <xdr:cxnSp macro="">
      <xdr:nvCxnSpPr>
        <xdr:cNvPr id="136" name="直線コネクタ 135"/>
        <xdr:cNvCxnSpPr/>
      </xdr:nvCxnSpPr>
      <xdr:spPr>
        <a:xfrm flipV="1">
          <a:off x="13004800" y="31477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7" name="フローチャート: 判断 136"/>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38" name="テキスト ボックス 137"/>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39" name="フローチャート: 判断 138"/>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0" name="テキスト ボックス 139"/>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117021</xdr:rowOff>
    </xdr:from>
    <xdr:to>
      <xdr:col>82</xdr:col>
      <xdr:colOff>158750</xdr:colOff>
      <xdr:row>18</xdr:row>
      <xdr:rowOff>47171</xdr:rowOff>
    </xdr:to>
    <xdr:sp macro="" textlink="">
      <xdr:nvSpPr>
        <xdr:cNvPr id="146" name="楕円 145"/>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89098</xdr:rowOff>
    </xdr:from>
    <xdr:ext cx="762000" cy="259045"/>
    <xdr:sp macro="" textlink="">
      <xdr:nvSpPr>
        <xdr:cNvPr id="147" name="物件費該当値テキスト"/>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8" name="楕円 147"/>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49" name="テキスト ボックス 148"/>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0" name="楕円 149"/>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51" name="テキスト ボックス 150"/>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10886</xdr:rowOff>
    </xdr:from>
    <xdr:to>
      <xdr:col>69</xdr:col>
      <xdr:colOff>142875</xdr:colOff>
      <xdr:row>18</xdr:row>
      <xdr:rowOff>112486</xdr:rowOff>
    </xdr:to>
    <xdr:sp macro="" textlink="">
      <xdr:nvSpPr>
        <xdr:cNvPr id="152" name="楕円 151"/>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97263</xdr:rowOff>
    </xdr:from>
    <xdr:ext cx="762000" cy="259045"/>
    <xdr:sp macro="" textlink="">
      <xdr:nvSpPr>
        <xdr:cNvPr id="153" name="テキスト ボックス 152"/>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21771</xdr:rowOff>
    </xdr:from>
    <xdr:to>
      <xdr:col>65</xdr:col>
      <xdr:colOff>53975</xdr:colOff>
      <xdr:row>18</xdr:row>
      <xdr:rowOff>123371</xdr:rowOff>
    </xdr:to>
    <xdr:sp macro="" textlink="">
      <xdr:nvSpPr>
        <xdr:cNvPr id="154" name="楕円 153"/>
        <xdr:cNvSpPr/>
      </xdr:nvSpPr>
      <xdr:spPr>
        <a:xfrm>
          <a:off x="12954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108149</xdr:rowOff>
    </xdr:from>
    <xdr:ext cx="762000" cy="259045"/>
    <xdr:sp macro="" textlink="">
      <xdr:nvSpPr>
        <xdr:cNvPr id="155" name="テキスト ボックス 154"/>
        <xdr:cNvSpPr txBox="1"/>
      </xdr:nvSpPr>
      <xdr:spPr>
        <a:xfrm>
          <a:off x="12623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類似団体平均を若干下回る</a:t>
          </a:r>
          <a:r>
            <a:rPr kumimoji="1" lang="en-US" altLang="ja-JP" sz="1200">
              <a:latin typeface="ＭＳ Ｐゴシック" panose="020B0600070205080204" pitchFamily="50" charset="-128"/>
              <a:ea typeface="ＭＳ Ｐゴシック" panose="020B0600070205080204" pitchFamily="50" charset="-128"/>
            </a:rPr>
            <a:t>8.0</a:t>
          </a:r>
          <a:r>
            <a:rPr kumimoji="1" lang="ja-JP" altLang="en-US" sz="1200">
              <a:latin typeface="ＭＳ Ｐゴシック" panose="020B0600070205080204" pitchFamily="50" charset="-128"/>
              <a:ea typeface="ＭＳ Ｐゴシック" panose="020B0600070205080204" pitchFamily="50" charset="-128"/>
            </a:rPr>
            <a:t>％であり、前年度から</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た。扶助費は減であったものの、充当一般財源が増加したことが主な要因に挙げられる。類似団体平均値は下回っているものの、年々増加傾向にあり、今後も国の景気の回復傾向が、地方に反映されつつあるが、依然として不安定な状況に変わりはなく生活困窮者の増加や高齢化が進むことにより扶助費の増加が見込ま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129722</xdr:rowOff>
    </xdr:from>
    <xdr:to>
      <xdr:col>24</xdr:col>
      <xdr:colOff>25400</xdr:colOff>
      <xdr:row>55</xdr:row>
      <xdr:rowOff>140607</xdr:rowOff>
    </xdr:to>
    <xdr:cxnSp macro="">
      <xdr:nvCxnSpPr>
        <xdr:cNvPr id="190" name="直線コネクタ 189"/>
        <xdr:cNvCxnSpPr/>
      </xdr:nvCxnSpPr>
      <xdr:spPr>
        <a:xfrm>
          <a:off x="3987800" y="95594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55</xdr:row>
      <xdr:rowOff>129722</xdr:rowOff>
    </xdr:to>
    <xdr:cxnSp macro="">
      <xdr:nvCxnSpPr>
        <xdr:cNvPr id="193" name="直線コネクタ 192"/>
        <xdr:cNvCxnSpPr/>
      </xdr:nvCxnSpPr>
      <xdr:spPr>
        <a:xfrm>
          <a:off x="3098800" y="9548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55</xdr:row>
      <xdr:rowOff>118835</xdr:rowOff>
    </xdr:to>
    <xdr:cxnSp macro="">
      <xdr:nvCxnSpPr>
        <xdr:cNvPr id="196" name="直線コネクタ 195"/>
        <xdr:cNvCxnSpPr/>
      </xdr:nvCxnSpPr>
      <xdr:spPr>
        <a:xfrm>
          <a:off x="2209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86178</xdr:rowOff>
    </xdr:to>
    <xdr:cxnSp macro="">
      <xdr:nvCxnSpPr>
        <xdr:cNvPr id="199" name="直線コネクタ 198"/>
        <xdr:cNvCxnSpPr/>
      </xdr:nvCxnSpPr>
      <xdr:spPr>
        <a:xfrm>
          <a:off x="1320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200" name="フローチャート: 判断 199"/>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01" name="テキスト ボックス 200"/>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2" name="フローチャート: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209" name="楕円 208"/>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106334</xdr:rowOff>
    </xdr:from>
    <xdr:ext cx="762000" cy="259045"/>
    <xdr:sp macro="" textlink="">
      <xdr:nvSpPr>
        <xdr:cNvPr id="210" name="扶助費該当値テキスト"/>
        <xdr:cNvSpPr txBox="1"/>
      </xdr:nvSpPr>
      <xdr:spPr>
        <a:xfrm>
          <a:off x="4914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78922</xdr:rowOff>
    </xdr:from>
    <xdr:to>
      <xdr:col>20</xdr:col>
      <xdr:colOff>38100</xdr:colOff>
      <xdr:row>56</xdr:row>
      <xdr:rowOff>9072</xdr:rowOff>
    </xdr:to>
    <xdr:sp macro="" textlink="">
      <xdr:nvSpPr>
        <xdr:cNvPr id="211" name="楕円 210"/>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19249</xdr:rowOff>
    </xdr:from>
    <xdr:ext cx="736600" cy="259045"/>
    <xdr:sp macro="" textlink="">
      <xdr:nvSpPr>
        <xdr:cNvPr id="212" name="テキスト ボックス 211"/>
        <xdr:cNvSpPr txBox="1"/>
      </xdr:nvSpPr>
      <xdr:spPr>
        <a:xfrm>
          <a:off x="3606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3" name="楕円 212"/>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4" name="テキスト ボックス 213"/>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5" name="楕円 214"/>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16" name="テキスト ボックス 215"/>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7" name="楕円 216"/>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18" name="テキスト ボックス 217"/>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類似団体の平均値を大きく下回る</a:t>
          </a:r>
          <a:r>
            <a:rPr kumimoji="1" lang="en-US" altLang="ja-JP" sz="1100">
              <a:latin typeface="ＭＳ Ｐゴシック" panose="020B0600070205080204" pitchFamily="50" charset="-128"/>
              <a:ea typeface="ＭＳ Ｐゴシック" panose="020B0600070205080204" pitchFamily="50" charset="-128"/>
            </a:rPr>
            <a:t>13.3</a:t>
          </a:r>
          <a:r>
            <a:rPr kumimoji="1" lang="ja-JP" altLang="en-US" sz="1100">
              <a:latin typeface="ＭＳ Ｐゴシック" panose="020B0600070205080204" pitchFamily="50" charset="-128"/>
              <a:ea typeface="ＭＳ Ｐゴシック" panose="020B0600070205080204" pitchFamily="50" charset="-128"/>
            </a:rPr>
            <a:t>％であり、前年度と比べると</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イント増加した。全国平均を下回る値で推移していたが</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では同数値となった。、今後は、令和２年度に下水道事業、簡易水道事業が法適化されることにより繰出金の性質変更による減が見込まれているものの、高齢化による介護保険特別会計などへの繰出金や施設の老朽化に伴う維持修繕費の増加が見込まれるため、各特別会計の経費の節減を図り、普通会計の負担額を減らしていくよう努めるとともに、公共施設等総合管理計画に掲げた方針に沿った施設別の個別計画を策定していく中で、公共施設の現状を把握し、より効果的な措置を施し、施設の長寿命化等を図っ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125367</xdr:rowOff>
    </xdr:from>
    <xdr:to>
      <xdr:col>82</xdr:col>
      <xdr:colOff>107950</xdr:colOff>
      <xdr:row>55</xdr:row>
      <xdr:rowOff>138430</xdr:rowOff>
    </xdr:to>
    <xdr:cxnSp macro="">
      <xdr:nvCxnSpPr>
        <xdr:cNvPr id="253" name="直線コネクタ 252"/>
        <xdr:cNvCxnSpPr/>
      </xdr:nvCxnSpPr>
      <xdr:spPr>
        <a:xfrm>
          <a:off x="15671800" y="955511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60053</xdr:rowOff>
    </xdr:from>
    <xdr:to>
      <xdr:col>78</xdr:col>
      <xdr:colOff>69850</xdr:colOff>
      <xdr:row>55</xdr:row>
      <xdr:rowOff>125367</xdr:rowOff>
    </xdr:to>
    <xdr:cxnSp macro="">
      <xdr:nvCxnSpPr>
        <xdr:cNvPr id="256" name="直線コネクタ 255"/>
        <xdr:cNvCxnSpPr/>
      </xdr:nvCxnSpPr>
      <xdr:spPr>
        <a:xfrm>
          <a:off x="14782800" y="948980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20865</xdr:rowOff>
    </xdr:from>
    <xdr:to>
      <xdr:col>73</xdr:col>
      <xdr:colOff>180975</xdr:colOff>
      <xdr:row>55</xdr:row>
      <xdr:rowOff>60053</xdr:rowOff>
    </xdr:to>
    <xdr:cxnSp macro="">
      <xdr:nvCxnSpPr>
        <xdr:cNvPr id="259" name="直線コネクタ 258"/>
        <xdr:cNvCxnSpPr/>
      </xdr:nvCxnSpPr>
      <xdr:spPr>
        <a:xfrm>
          <a:off x="13893800" y="945061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14333</xdr:rowOff>
    </xdr:from>
    <xdr:to>
      <xdr:col>69</xdr:col>
      <xdr:colOff>92075</xdr:colOff>
      <xdr:row>55</xdr:row>
      <xdr:rowOff>20865</xdr:rowOff>
    </xdr:to>
    <xdr:cxnSp macro="">
      <xdr:nvCxnSpPr>
        <xdr:cNvPr id="262" name="直線コネクタ 261"/>
        <xdr:cNvCxnSpPr/>
      </xdr:nvCxnSpPr>
      <xdr:spPr>
        <a:xfrm>
          <a:off x="13004800" y="944408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3" name="フローチャート: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80934</xdr:rowOff>
    </xdr:from>
    <xdr:ext cx="762000" cy="259045"/>
    <xdr:sp macro="" textlink="">
      <xdr:nvSpPr>
        <xdr:cNvPr id="264" name="テキスト ボックス 263"/>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5" name="フローチャート: 判断 264"/>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6" name="テキスト ボックス 265"/>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72" name="楕円 271"/>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73"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74567</xdr:rowOff>
    </xdr:from>
    <xdr:to>
      <xdr:col>78</xdr:col>
      <xdr:colOff>120650</xdr:colOff>
      <xdr:row>56</xdr:row>
      <xdr:rowOff>4717</xdr:rowOff>
    </xdr:to>
    <xdr:sp macro="" textlink="">
      <xdr:nvSpPr>
        <xdr:cNvPr id="274" name="楕円 273"/>
        <xdr:cNvSpPr/>
      </xdr:nvSpPr>
      <xdr:spPr>
        <a:xfrm>
          <a:off x="15621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14894</xdr:rowOff>
    </xdr:from>
    <xdr:ext cx="736600" cy="259045"/>
    <xdr:sp macro="" textlink="">
      <xdr:nvSpPr>
        <xdr:cNvPr id="275" name="テキスト ボックス 274"/>
        <xdr:cNvSpPr txBox="1"/>
      </xdr:nvSpPr>
      <xdr:spPr>
        <a:xfrm>
          <a:off x="15290800" y="9273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9253</xdr:rowOff>
    </xdr:from>
    <xdr:to>
      <xdr:col>74</xdr:col>
      <xdr:colOff>31750</xdr:colOff>
      <xdr:row>55</xdr:row>
      <xdr:rowOff>110853</xdr:rowOff>
    </xdr:to>
    <xdr:sp macro="" textlink="">
      <xdr:nvSpPr>
        <xdr:cNvPr id="276" name="楕円 275"/>
        <xdr:cNvSpPr/>
      </xdr:nvSpPr>
      <xdr:spPr>
        <a:xfrm>
          <a:off x="147320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121030</xdr:rowOff>
    </xdr:from>
    <xdr:ext cx="762000" cy="259045"/>
    <xdr:sp macro="" textlink="">
      <xdr:nvSpPr>
        <xdr:cNvPr id="277" name="テキスト ボックス 276"/>
        <xdr:cNvSpPr txBox="1"/>
      </xdr:nvSpPr>
      <xdr:spPr>
        <a:xfrm>
          <a:off x="14401800" y="920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141515</xdr:rowOff>
    </xdr:from>
    <xdr:to>
      <xdr:col>69</xdr:col>
      <xdr:colOff>142875</xdr:colOff>
      <xdr:row>55</xdr:row>
      <xdr:rowOff>71665</xdr:rowOff>
    </xdr:to>
    <xdr:sp macro="" textlink="">
      <xdr:nvSpPr>
        <xdr:cNvPr id="278" name="楕円 277"/>
        <xdr:cNvSpPr/>
      </xdr:nvSpPr>
      <xdr:spPr>
        <a:xfrm>
          <a:off x="13843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81842</xdr:rowOff>
    </xdr:from>
    <xdr:ext cx="762000" cy="259045"/>
    <xdr:sp macro="" textlink="">
      <xdr:nvSpPr>
        <xdr:cNvPr id="279" name="テキスト ボックス 278"/>
        <xdr:cNvSpPr txBox="1"/>
      </xdr:nvSpPr>
      <xdr:spPr>
        <a:xfrm>
          <a:off x="13512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134983</xdr:rowOff>
    </xdr:from>
    <xdr:to>
      <xdr:col>65</xdr:col>
      <xdr:colOff>53975</xdr:colOff>
      <xdr:row>55</xdr:row>
      <xdr:rowOff>65133</xdr:rowOff>
    </xdr:to>
    <xdr:sp macro="" textlink="">
      <xdr:nvSpPr>
        <xdr:cNvPr id="280" name="楕円 279"/>
        <xdr:cNvSpPr/>
      </xdr:nvSpPr>
      <xdr:spPr>
        <a:xfrm>
          <a:off x="12954000" y="9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75310</xdr:rowOff>
    </xdr:from>
    <xdr:ext cx="762000" cy="259045"/>
    <xdr:sp macro="" textlink="">
      <xdr:nvSpPr>
        <xdr:cNvPr id="281" name="テキスト ボックス 280"/>
        <xdr:cNvSpPr txBox="1"/>
      </xdr:nvSpPr>
      <xdr:spPr>
        <a:xfrm>
          <a:off x="12623800" y="916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類似団体の平均値を上回る</a:t>
          </a:r>
          <a:r>
            <a:rPr kumimoji="1" lang="en-US" altLang="ja-JP" sz="1100">
              <a:latin typeface="ＭＳ Ｐゴシック" panose="020B0600070205080204" pitchFamily="50" charset="-128"/>
              <a:ea typeface="ＭＳ Ｐゴシック" panose="020B0600070205080204" pitchFamily="50" charset="-128"/>
            </a:rPr>
            <a:t>12.9</a:t>
          </a:r>
          <a:r>
            <a:rPr kumimoji="1" lang="ja-JP" altLang="en-US" sz="1100">
              <a:latin typeface="ＭＳ Ｐゴシック" panose="020B0600070205080204" pitchFamily="50" charset="-128"/>
              <a:ea typeface="ＭＳ Ｐゴシック" panose="020B0600070205080204" pitchFamily="50" charset="-128"/>
            </a:rPr>
            <a:t>％であり、前年度より</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増加した。老人福祉センター閉鎖に伴う運営費補助金の減等はあったものの、ふるさと納税返礼品購入費の増や甲府・峡東クリーンセンター建設費の元金償還が始まったことによる負担金の増などが要因として挙げられる。今後は、令和２年度に下水道事業、簡易水道事業が法適化されることにより性質変更に伴う増が見込まれているが、類似団体平均に近づく数値となるよう、各種補助金や負担金などの必要性や効果を充分検討し、縮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36</xdr:row>
      <xdr:rowOff>145288</xdr:rowOff>
    </xdr:to>
    <xdr:cxnSp macro="">
      <xdr:nvCxnSpPr>
        <xdr:cNvPr id="311" name="直線コネクタ 310"/>
        <xdr:cNvCxnSpPr/>
      </xdr:nvCxnSpPr>
      <xdr:spPr>
        <a:xfrm>
          <a:off x="15671800" y="63129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36</xdr:row>
      <xdr:rowOff>140716</xdr:rowOff>
    </xdr:to>
    <xdr:cxnSp macro="">
      <xdr:nvCxnSpPr>
        <xdr:cNvPr id="314" name="直線コネクタ 313"/>
        <xdr:cNvCxnSpPr/>
      </xdr:nvCxnSpPr>
      <xdr:spPr>
        <a:xfrm>
          <a:off x="14782800" y="6312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36</xdr:row>
      <xdr:rowOff>159004</xdr:rowOff>
    </xdr:to>
    <xdr:cxnSp macro="">
      <xdr:nvCxnSpPr>
        <xdr:cNvPr id="317" name="直線コネクタ 316"/>
        <xdr:cNvCxnSpPr/>
      </xdr:nvCxnSpPr>
      <xdr:spPr>
        <a:xfrm flipV="1">
          <a:off x="13893800" y="63129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36</xdr:row>
      <xdr:rowOff>159004</xdr:rowOff>
    </xdr:to>
    <xdr:cxnSp macro="">
      <xdr:nvCxnSpPr>
        <xdr:cNvPr id="320" name="直線コネクタ 319"/>
        <xdr:cNvCxnSpPr/>
      </xdr:nvCxnSpPr>
      <xdr:spPr>
        <a:xfrm>
          <a:off x="13004800" y="6322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xdr:rowOff>
    </xdr:from>
    <xdr:to>
      <xdr:col>69</xdr:col>
      <xdr:colOff>142875</xdr:colOff>
      <xdr:row>36</xdr:row>
      <xdr:rowOff>109220</xdr:rowOff>
    </xdr:to>
    <xdr:sp macro="" textlink="">
      <xdr:nvSpPr>
        <xdr:cNvPr id="321" name="フローチャート: 判断 320"/>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22" name="テキスト ボックス 321"/>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3" name="フローチャート: 判断 322"/>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4" name="テキスト ボックス 323"/>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30" name="楕円 329"/>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66565</xdr:rowOff>
    </xdr:from>
    <xdr:ext cx="762000" cy="259045"/>
    <xdr:sp macro="" textlink="">
      <xdr:nvSpPr>
        <xdr:cNvPr id="331" name="補助費等該当値テキスト"/>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32" name="楕円 331"/>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33" name="テキスト ボックス 332"/>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34" name="楕円 333"/>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35" name="テキスト ボックス 334"/>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36" name="楕円 335"/>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37" name="テキスト ボックス 336"/>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8" name="楕円 337"/>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39" name="テキスト ボックス 338"/>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類似団体の平均値を上回る</a:t>
          </a:r>
          <a:r>
            <a:rPr kumimoji="1" lang="en-US" altLang="ja-JP" sz="1200">
              <a:latin typeface="ＭＳ Ｐゴシック" panose="020B0600070205080204" pitchFamily="50" charset="-128"/>
              <a:ea typeface="ＭＳ Ｐゴシック" panose="020B0600070205080204" pitchFamily="50" charset="-128"/>
            </a:rPr>
            <a:t>22.1</a:t>
          </a:r>
          <a:r>
            <a:rPr kumimoji="1" lang="ja-JP" altLang="en-US" sz="1200">
              <a:latin typeface="ＭＳ Ｐゴシック" panose="020B0600070205080204" pitchFamily="50" charset="-128"/>
              <a:ea typeface="ＭＳ Ｐゴシック" panose="020B0600070205080204" pitchFamily="50" charset="-128"/>
            </a:rPr>
            <a:t>％であり、前年度から</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ポイント増加している。、新市まちづくり計画に基づき実施してきた各事業の充当財源である合併特例事業債の償還が本格的になってきたことが主な要因として挙げられる。今後は、現時点で令和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年度が公債費の償還ピークとなっており、ピーク周辺で高止まりすること、また、公債費充当財源である公債費元利補給金の減少などにより公債費に係る経常収支比率の増加が見込まれる。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56515</xdr:rowOff>
    </xdr:from>
    <xdr:to>
      <xdr:col>24</xdr:col>
      <xdr:colOff>25400</xdr:colOff>
      <xdr:row>75</xdr:row>
      <xdr:rowOff>71755</xdr:rowOff>
    </xdr:to>
    <xdr:cxnSp macro="">
      <xdr:nvCxnSpPr>
        <xdr:cNvPr id="371" name="直線コネクタ 370"/>
        <xdr:cNvCxnSpPr/>
      </xdr:nvCxnSpPr>
      <xdr:spPr>
        <a:xfrm>
          <a:off x="3987800" y="1291526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75</xdr:row>
      <xdr:rowOff>56515</xdr:rowOff>
    </xdr:to>
    <xdr:cxnSp macro="">
      <xdr:nvCxnSpPr>
        <xdr:cNvPr id="374" name="直線コネクタ 373"/>
        <xdr:cNvCxnSpPr/>
      </xdr:nvCxnSpPr>
      <xdr:spPr>
        <a:xfrm>
          <a:off x="3098800" y="129057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27940</xdr:rowOff>
    </xdr:from>
    <xdr:to>
      <xdr:col>15</xdr:col>
      <xdr:colOff>98425</xdr:colOff>
      <xdr:row>75</xdr:row>
      <xdr:rowOff>46990</xdr:rowOff>
    </xdr:to>
    <xdr:cxnSp macro="">
      <xdr:nvCxnSpPr>
        <xdr:cNvPr id="377" name="直線コネクタ 376"/>
        <xdr:cNvCxnSpPr/>
      </xdr:nvCxnSpPr>
      <xdr:spPr>
        <a:xfrm>
          <a:off x="2209800" y="128866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27940</xdr:rowOff>
    </xdr:from>
    <xdr:to>
      <xdr:col>11</xdr:col>
      <xdr:colOff>9525</xdr:colOff>
      <xdr:row>75</xdr:row>
      <xdr:rowOff>60325</xdr:rowOff>
    </xdr:to>
    <xdr:cxnSp macro="">
      <xdr:nvCxnSpPr>
        <xdr:cNvPr id="380" name="直線コネクタ 379"/>
        <xdr:cNvCxnSpPr/>
      </xdr:nvCxnSpPr>
      <xdr:spPr>
        <a:xfrm flipV="1">
          <a:off x="1320800" y="128866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120015</xdr:rowOff>
    </xdr:from>
    <xdr:to>
      <xdr:col>11</xdr:col>
      <xdr:colOff>60325</xdr:colOff>
      <xdr:row>75</xdr:row>
      <xdr:rowOff>50165</xdr:rowOff>
    </xdr:to>
    <xdr:sp macro="" textlink="">
      <xdr:nvSpPr>
        <xdr:cNvPr id="381" name="フローチャート: 判断 380"/>
        <xdr:cNvSpPr/>
      </xdr:nvSpPr>
      <xdr:spPr>
        <a:xfrm>
          <a:off x="2159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60342</xdr:rowOff>
    </xdr:from>
    <xdr:ext cx="762000" cy="259045"/>
    <xdr:sp macro="" textlink="">
      <xdr:nvSpPr>
        <xdr:cNvPr id="382" name="テキスト ボックス 381"/>
        <xdr:cNvSpPr txBox="1"/>
      </xdr:nvSpPr>
      <xdr:spPr>
        <a:xfrm>
          <a:off x="1828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127635</xdr:rowOff>
    </xdr:from>
    <xdr:to>
      <xdr:col>6</xdr:col>
      <xdr:colOff>171450</xdr:colOff>
      <xdr:row>75</xdr:row>
      <xdr:rowOff>57785</xdr:rowOff>
    </xdr:to>
    <xdr:sp macro="" textlink="">
      <xdr:nvSpPr>
        <xdr:cNvPr id="383" name="フローチャート: 判断 382"/>
        <xdr:cNvSpPr/>
      </xdr:nvSpPr>
      <xdr:spPr>
        <a:xfrm>
          <a:off x="1270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67962</xdr:rowOff>
    </xdr:from>
    <xdr:ext cx="762000" cy="259045"/>
    <xdr:sp macro="" textlink="">
      <xdr:nvSpPr>
        <xdr:cNvPr id="384" name="テキスト ボックス 383"/>
        <xdr:cNvSpPr txBox="1"/>
      </xdr:nvSpPr>
      <xdr:spPr>
        <a:xfrm>
          <a:off x="939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20955</xdr:rowOff>
    </xdr:from>
    <xdr:to>
      <xdr:col>24</xdr:col>
      <xdr:colOff>76200</xdr:colOff>
      <xdr:row>75</xdr:row>
      <xdr:rowOff>122555</xdr:rowOff>
    </xdr:to>
    <xdr:sp macro="" textlink="">
      <xdr:nvSpPr>
        <xdr:cNvPr id="390" name="楕円 389"/>
        <xdr:cNvSpPr/>
      </xdr:nvSpPr>
      <xdr:spPr>
        <a:xfrm>
          <a:off x="47752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164482</xdr:rowOff>
    </xdr:from>
    <xdr:ext cx="762000" cy="259045"/>
    <xdr:sp macro="" textlink="">
      <xdr:nvSpPr>
        <xdr:cNvPr id="391" name="公債費該当値テキスト"/>
        <xdr:cNvSpPr txBox="1"/>
      </xdr:nvSpPr>
      <xdr:spPr>
        <a:xfrm>
          <a:off x="4914900" y="1285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xdr:rowOff>
    </xdr:from>
    <xdr:to>
      <xdr:col>20</xdr:col>
      <xdr:colOff>38100</xdr:colOff>
      <xdr:row>75</xdr:row>
      <xdr:rowOff>107315</xdr:rowOff>
    </xdr:to>
    <xdr:sp macro="" textlink="">
      <xdr:nvSpPr>
        <xdr:cNvPr id="392" name="楕円 391"/>
        <xdr:cNvSpPr/>
      </xdr:nvSpPr>
      <xdr:spPr>
        <a:xfrm>
          <a:off x="39370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92091</xdr:rowOff>
    </xdr:from>
    <xdr:ext cx="736600" cy="259045"/>
    <xdr:sp macro="" textlink="">
      <xdr:nvSpPr>
        <xdr:cNvPr id="393" name="テキスト ボックス 392"/>
        <xdr:cNvSpPr txBox="1"/>
      </xdr:nvSpPr>
      <xdr:spPr>
        <a:xfrm>
          <a:off x="3606800" y="12950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167640</xdr:rowOff>
    </xdr:from>
    <xdr:to>
      <xdr:col>15</xdr:col>
      <xdr:colOff>149225</xdr:colOff>
      <xdr:row>75</xdr:row>
      <xdr:rowOff>97790</xdr:rowOff>
    </xdr:to>
    <xdr:sp macro="" textlink="">
      <xdr:nvSpPr>
        <xdr:cNvPr id="394" name="楕円 393"/>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82566</xdr:rowOff>
    </xdr:from>
    <xdr:ext cx="762000" cy="259045"/>
    <xdr:sp macro="" textlink="">
      <xdr:nvSpPr>
        <xdr:cNvPr id="395" name="テキスト ボックス 394"/>
        <xdr:cNvSpPr txBox="1"/>
      </xdr:nvSpPr>
      <xdr:spPr>
        <a:xfrm>
          <a:off x="2717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148590</xdr:rowOff>
    </xdr:from>
    <xdr:to>
      <xdr:col>11</xdr:col>
      <xdr:colOff>60325</xdr:colOff>
      <xdr:row>75</xdr:row>
      <xdr:rowOff>78740</xdr:rowOff>
    </xdr:to>
    <xdr:sp macro="" textlink="">
      <xdr:nvSpPr>
        <xdr:cNvPr id="396" name="楕円 395"/>
        <xdr:cNvSpPr/>
      </xdr:nvSpPr>
      <xdr:spPr>
        <a:xfrm>
          <a:off x="2159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63517</xdr:rowOff>
    </xdr:from>
    <xdr:ext cx="762000" cy="259045"/>
    <xdr:sp macro="" textlink="">
      <xdr:nvSpPr>
        <xdr:cNvPr id="397" name="テキスト ボックス 396"/>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xdr:rowOff>
    </xdr:from>
    <xdr:to>
      <xdr:col>6</xdr:col>
      <xdr:colOff>171450</xdr:colOff>
      <xdr:row>75</xdr:row>
      <xdr:rowOff>111125</xdr:rowOff>
    </xdr:to>
    <xdr:sp macro="" textlink="">
      <xdr:nvSpPr>
        <xdr:cNvPr id="398" name="楕円 397"/>
        <xdr:cNvSpPr/>
      </xdr:nvSpPr>
      <xdr:spPr>
        <a:xfrm>
          <a:off x="1270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95902</xdr:rowOff>
    </xdr:from>
    <xdr:ext cx="762000" cy="259045"/>
    <xdr:sp macro="" textlink="">
      <xdr:nvSpPr>
        <xdr:cNvPr id="399" name="テキスト ボックス 398"/>
        <xdr:cNvSpPr txBox="1"/>
      </xdr:nvSpPr>
      <xdr:spPr>
        <a:xfrm>
          <a:off x="939800" y="1295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類似団体の平均値を下回る</a:t>
          </a:r>
          <a:r>
            <a:rPr kumimoji="1" lang="en-US" altLang="ja-JP" sz="1200">
              <a:latin typeface="ＭＳ Ｐゴシック" panose="020B0600070205080204" pitchFamily="50" charset="-128"/>
              <a:ea typeface="ＭＳ Ｐゴシック" panose="020B0600070205080204" pitchFamily="50" charset="-128"/>
            </a:rPr>
            <a:t>69.9</a:t>
          </a:r>
          <a:r>
            <a:rPr kumimoji="1" lang="ja-JP" altLang="en-US" sz="1200">
              <a:latin typeface="ＭＳ Ｐゴシック" panose="020B0600070205080204" pitchFamily="50" charset="-128"/>
              <a:ea typeface="ＭＳ Ｐゴシック" panose="020B0600070205080204" pitchFamily="50" charset="-128"/>
            </a:rPr>
            <a:t>％であり、前年度から</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ポイント増加した。一般財源で賄われた経常経費は、全ての項目で前年度より増加したことが比率増加の主な要因に挙げられる。今後も類似団体の平均値を上回らないよう、第</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次行政改革大綱に示された各種施策を着実に実行するとともに、事業の抜本的な見直しを進め、経常経費の削減に努める。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66039</xdr:rowOff>
    </xdr:to>
    <xdr:cxnSp macro="">
      <xdr:nvCxnSpPr>
        <xdr:cNvPr id="432" name="直線コネクタ 431"/>
        <xdr:cNvCxnSpPr/>
      </xdr:nvCxnSpPr>
      <xdr:spPr>
        <a:xfrm>
          <a:off x="15671800" y="1324863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165100</xdr:rowOff>
    </xdr:from>
    <xdr:to>
      <xdr:col>78</xdr:col>
      <xdr:colOff>69850</xdr:colOff>
      <xdr:row>77</xdr:row>
      <xdr:rowOff>46989</xdr:rowOff>
    </xdr:to>
    <xdr:cxnSp macro="">
      <xdr:nvCxnSpPr>
        <xdr:cNvPr id="435" name="直線コネクタ 434"/>
        <xdr:cNvCxnSpPr/>
      </xdr:nvCxnSpPr>
      <xdr:spPr>
        <a:xfrm>
          <a:off x="14782800" y="131953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157480</xdr:rowOff>
    </xdr:from>
    <xdr:to>
      <xdr:col>73</xdr:col>
      <xdr:colOff>180975</xdr:colOff>
      <xdr:row>76</xdr:row>
      <xdr:rowOff>165100</xdr:rowOff>
    </xdr:to>
    <xdr:cxnSp macro="">
      <xdr:nvCxnSpPr>
        <xdr:cNvPr id="438" name="直線コネクタ 437"/>
        <xdr:cNvCxnSpPr/>
      </xdr:nvCxnSpPr>
      <xdr:spPr>
        <a:xfrm>
          <a:off x="13893800" y="1318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157480</xdr:rowOff>
    </xdr:from>
    <xdr:to>
      <xdr:col>69</xdr:col>
      <xdr:colOff>92075</xdr:colOff>
      <xdr:row>77</xdr:row>
      <xdr:rowOff>5080</xdr:rowOff>
    </xdr:to>
    <xdr:cxnSp macro="">
      <xdr:nvCxnSpPr>
        <xdr:cNvPr id="441" name="直線コネクタ 440"/>
        <xdr:cNvCxnSpPr/>
      </xdr:nvCxnSpPr>
      <xdr:spPr>
        <a:xfrm flipV="1">
          <a:off x="13004800" y="131876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148589</xdr:rowOff>
    </xdr:from>
    <xdr:to>
      <xdr:col>69</xdr:col>
      <xdr:colOff>142875</xdr:colOff>
      <xdr:row>77</xdr:row>
      <xdr:rowOff>78739</xdr:rowOff>
    </xdr:to>
    <xdr:sp macro="" textlink="">
      <xdr:nvSpPr>
        <xdr:cNvPr id="442" name="フローチャート: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44" name="フローチャート: 判断 443"/>
        <xdr:cNvSpPr/>
      </xdr:nvSpPr>
      <xdr:spPr>
        <a:xfrm>
          <a:off x="12954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90188</xdr:rowOff>
    </xdr:from>
    <xdr:ext cx="762000" cy="259045"/>
    <xdr:sp macro="" textlink="">
      <xdr:nvSpPr>
        <xdr:cNvPr id="445" name="テキスト ボックス 444"/>
        <xdr:cNvSpPr txBox="1"/>
      </xdr:nvSpPr>
      <xdr:spPr>
        <a:xfrm>
          <a:off x="12623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15239</xdr:rowOff>
    </xdr:from>
    <xdr:to>
      <xdr:col>82</xdr:col>
      <xdr:colOff>158750</xdr:colOff>
      <xdr:row>77</xdr:row>
      <xdr:rowOff>116839</xdr:rowOff>
    </xdr:to>
    <xdr:sp macro="" textlink="">
      <xdr:nvSpPr>
        <xdr:cNvPr id="451" name="楕円 450"/>
        <xdr:cNvSpPr/>
      </xdr:nvSpPr>
      <xdr:spPr>
        <a:xfrm>
          <a:off x="16459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31766</xdr:rowOff>
    </xdr:from>
    <xdr:ext cx="762000" cy="259045"/>
    <xdr:sp macro="" textlink="">
      <xdr:nvSpPr>
        <xdr:cNvPr id="452" name="公債費以外該当値テキスト"/>
        <xdr:cNvSpPr txBox="1"/>
      </xdr:nvSpPr>
      <xdr:spPr>
        <a:xfrm>
          <a:off x="165989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53" name="楕円 452"/>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54" name="テキスト ボックス 453"/>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114300</xdr:rowOff>
    </xdr:from>
    <xdr:to>
      <xdr:col>74</xdr:col>
      <xdr:colOff>31750</xdr:colOff>
      <xdr:row>77</xdr:row>
      <xdr:rowOff>44450</xdr:rowOff>
    </xdr:to>
    <xdr:sp macro="" textlink="">
      <xdr:nvSpPr>
        <xdr:cNvPr id="455" name="楕円 454"/>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56" name="テキスト ボックス 455"/>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106680</xdr:rowOff>
    </xdr:from>
    <xdr:to>
      <xdr:col>69</xdr:col>
      <xdr:colOff>142875</xdr:colOff>
      <xdr:row>77</xdr:row>
      <xdr:rowOff>36830</xdr:rowOff>
    </xdr:to>
    <xdr:sp macro="" textlink="">
      <xdr:nvSpPr>
        <xdr:cNvPr id="457" name="楕円 456"/>
        <xdr:cNvSpPr/>
      </xdr:nvSpPr>
      <xdr:spPr>
        <a:xfrm>
          <a:off x="13843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47007</xdr:rowOff>
    </xdr:from>
    <xdr:ext cx="762000" cy="259045"/>
    <xdr:sp macro="" textlink="">
      <xdr:nvSpPr>
        <xdr:cNvPr id="458" name="テキスト ボックス 457"/>
        <xdr:cNvSpPr txBox="1"/>
      </xdr:nvSpPr>
      <xdr:spPr>
        <a:xfrm>
          <a:off x="13512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125730</xdr:rowOff>
    </xdr:from>
    <xdr:to>
      <xdr:col>65</xdr:col>
      <xdr:colOff>53975</xdr:colOff>
      <xdr:row>77</xdr:row>
      <xdr:rowOff>55880</xdr:rowOff>
    </xdr:to>
    <xdr:sp macro="" textlink="">
      <xdr:nvSpPr>
        <xdr:cNvPr id="459" name="楕円 458"/>
        <xdr:cNvSpPr/>
      </xdr:nvSpPr>
      <xdr:spPr>
        <a:xfrm>
          <a:off x="12954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66057</xdr:rowOff>
    </xdr:from>
    <xdr:ext cx="762000" cy="259045"/>
    <xdr:sp macro="" textlink="">
      <xdr:nvSpPr>
        <xdr:cNvPr id="460" name="テキスト ボックス 459"/>
        <xdr:cNvSpPr txBox="1"/>
      </xdr:nvSpPr>
      <xdr:spPr>
        <a:xfrm>
          <a:off x="12623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93078</xdr:rowOff>
    </xdr:from>
    <xdr:to>
      <xdr:col>29</xdr:col>
      <xdr:colOff>127000</xdr:colOff>
      <xdr:row>17</xdr:row>
      <xdr:rowOff>129223</xdr:rowOff>
    </xdr:to>
    <xdr:cxnSp macro="">
      <xdr:nvCxnSpPr>
        <xdr:cNvPr id="50" name="直線コネクタ 49"/>
        <xdr:cNvCxnSpPr/>
      </xdr:nvCxnSpPr>
      <xdr:spPr bwMode="auto">
        <a:xfrm flipV="1">
          <a:off x="5003800" y="3055353"/>
          <a:ext cx="647700" cy="36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129223</xdr:rowOff>
    </xdr:from>
    <xdr:to>
      <xdr:col>26</xdr:col>
      <xdr:colOff>50800</xdr:colOff>
      <xdr:row>18</xdr:row>
      <xdr:rowOff>698</xdr:rowOff>
    </xdr:to>
    <xdr:cxnSp macro="">
      <xdr:nvCxnSpPr>
        <xdr:cNvPr id="53" name="直線コネクタ 52"/>
        <xdr:cNvCxnSpPr/>
      </xdr:nvCxnSpPr>
      <xdr:spPr bwMode="auto">
        <a:xfrm flipV="1">
          <a:off x="4305300" y="3091498"/>
          <a:ext cx="698500" cy="42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168935</xdr:rowOff>
    </xdr:from>
    <xdr:to>
      <xdr:col>22</xdr:col>
      <xdr:colOff>114300</xdr:colOff>
      <xdr:row>18</xdr:row>
      <xdr:rowOff>698</xdr:rowOff>
    </xdr:to>
    <xdr:cxnSp macro="">
      <xdr:nvCxnSpPr>
        <xdr:cNvPr id="56" name="直線コネクタ 55"/>
        <xdr:cNvCxnSpPr/>
      </xdr:nvCxnSpPr>
      <xdr:spPr bwMode="auto">
        <a:xfrm>
          <a:off x="3606800" y="3131210"/>
          <a:ext cx="698500" cy="3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143573</xdr:rowOff>
    </xdr:from>
    <xdr:to>
      <xdr:col>18</xdr:col>
      <xdr:colOff>177800</xdr:colOff>
      <xdr:row>17</xdr:row>
      <xdr:rowOff>168935</xdr:rowOff>
    </xdr:to>
    <xdr:cxnSp macro="">
      <xdr:nvCxnSpPr>
        <xdr:cNvPr id="59" name="直線コネクタ 58"/>
        <xdr:cNvCxnSpPr/>
      </xdr:nvCxnSpPr>
      <xdr:spPr bwMode="auto">
        <a:xfrm>
          <a:off x="2908300" y="3105848"/>
          <a:ext cx="698500" cy="25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70244</xdr:rowOff>
    </xdr:from>
    <xdr:to>
      <xdr:col>19</xdr:col>
      <xdr:colOff>38100</xdr:colOff>
      <xdr:row>18</xdr:row>
      <xdr:rowOff>394</xdr:rowOff>
    </xdr:to>
    <xdr:sp macro="" textlink="">
      <xdr:nvSpPr>
        <xdr:cNvPr id="60" name="フローチャート: 判断 59"/>
        <xdr:cNvSpPr/>
      </xdr:nvSpPr>
      <xdr:spPr bwMode="auto">
        <a:xfrm>
          <a:off x="3556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10571</xdr:rowOff>
    </xdr:from>
    <xdr:ext cx="762000" cy="259045"/>
    <xdr:sp macro="" textlink="">
      <xdr:nvSpPr>
        <xdr:cNvPr id="61" name="テキスト ボックス 60"/>
        <xdr:cNvSpPr txBox="1"/>
      </xdr:nvSpPr>
      <xdr:spPr>
        <a:xfrm>
          <a:off x="3225800" y="280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116268</xdr:rowOff>
    </xdr:from>
    <xdr:to>
      <xdr:col>15</xdr:col>
      <xdr:colOff>101600</xdr:colOff>
      <xdr:row>18</xdr:row>
      <xdr:rowOff>46418</xdr:rowOff>
    </xdr:to>
    <xdr:sp macro="" textlink="">
      <xdr:nvSpPr>
        <xdr:cNvPr id="62" name="フローチャート: 判断 61"/>
        <xdr:cNvSpPr/>
      </xdr:nvSpPr>
      <xdr:spPr bwMode="auto">
        <a:xfrm>
          <a:off x="28575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31195</xdr:rowOff>
    </xdr:from>
    <xdr:ext cx="762000" cy="259045"/>
    <xdr:sp macro="" textlink="">
      <xdr:nvSpPr>
        <xdr:cNvPr id="63" name="テキスト ボックス 62"/>
        <xdr:cNvSpPr txBox="1"/>
      </xdr:nvSpPr>
      <xdr:spPr>
        <a:xfrm>
          <a:off x="2527300" y="31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42278</xdr:rowOff>
    </xdr:from>
    <xdr:to>
      <xdr:col>29</xdr:col>
      <xdr:colOff>177800</xdr:colOff>
      <xdr:row>17</xdr:row>
      <xdr:rowOff>143878</xdr:rowOff>
    </xdr:to>
    <xdr:sp macro="" textlink="">
      <xdr:nvSpPr>
        <xdr:cNvPr id="69" name="楕円 68"/>
        <xdr:cNvSpPr/>
      </xdr:nvSpPr>
      <xdr:spPr bwMode="auto">
        <a:xfrm>
          <a:off x="5600700" y="3004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14355</xdr:rowOff>
    </xdr:from>
    <xdr:ext cx="762000" cy="259045"/>
    <xdr:sp macro="" textlink="">
      <xdr:nvSpPr>
        <xdr:cNvPr id="70" name="人口1人当たり決算額の推移該当値テキスト130"/>
        <xdr:cNvSpPr txBox="1"/>
      </xdr:nvSpPr>
      <xdr:spPr>
        <a:xfrm>
          <a:off x="5740400" y="297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78423</xdr:rowOff>
    </xdr:from>
    <xdr:to>
      <xdr:col>26</xdr:col>
      <xdr:colOff>101600</xdr:colOff>
      <xdr:row>18</xdr:row>
      <xdr:rowOff>8573</xdr:rowOff>
    </xdr:to>
    <xdr:sp macro="" textlink="">
      <xdr:nvSpPr>
        <xdr:cNvPr id="71" name="楕円 70"/>
        <xdr:cNvSpPr/>
      </xdr:nvSpPr>
      <xdr:spPr bwMode="auto">
        <a:xfrm>
          <a:off x="4953000" y="3040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164800</xdr:rowOff>
    </xdr:from>
    <xdr:ext cx="736600" cy="259045"/>
    <xdr:sp macro="" textlink="">
      <xdr:nvSpPr>
        <xdr:cNvPr id="72" name="テキスト ボックス 71"/>
        <xdr:cNvSpPr txBox="1"/>
      </xdr:nvSpPr>
      <xdr:spPr>
        <a:xfrm>
          <a:off x="4622800" y="3127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121348</xdr:rowOff>
    </xdr:from>
    <xdr:to>
      <xdr:col>22</xdr:col>
      <xdr:colOff>165100</xdr:colOff>
      <xdr:row>18</xdr:row>
      <xdr:rowOff>51498</xdr:rowOff>
    </xdr:to>
    <xdr:sp macro="" textlink="">
      <xdr:nvSpPr>
        <xdr:cNvPr id="73" name="楕円 72"/>
        <xdr:cNvSpPr/>
      </xdr:nvSpPr>
      <xdr:spPr bwMode="auto">
        <a:xfrm>
          <a:off x="4254500" y="3083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36275</xdr:rowOff>
    </xdr:from>
    <xdr:ext cx="762000" cy="259045"/>
    <xdr:sp macro="" textlink="">
      <xdr:nvSpPr>
        <xdr:cNvPr id="74" name="テキスト ボックス 73"/>
        <xdr:cNvSpPr txBox="1"/>
      </xdr:nvSpPr>
      <xdr:spPr>
        <a:xfrm>
          <a:off x="3924300" y="317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118135</xdr:rowOff>
    </xdr:from>
    <xdr:to>
      <xdr:col>19</xdr:col>
      <xdr:colOff>38100</xdr:colOff>
      <xdr:row>18</xdr:row>
      <xdr:rowOff>48285</xdr:rowOff>
    </xdr:to>
    <xdr:sp macro="" textlink="">
      <xdr:nvSpPr>
        <xdr:cNvPr id="75" name="楕円 74"/>
        <xdr:cNvSpPr/>
      </xdr:nvSpPr>
      <xdr:spPr bwMode="auto">
        <a:xfrm>
          <a:off x="3556000" y="3080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33062</xdr:rowOff>
    </xdr:from>
    <xdr:ext cx="762000" cy="259045"/>
    <xdr:sp macro="" textlink="">
      <xdr:nvSpPr>
        <xdr:cNvPr id="76" name="テキスト ボックス 75"/>
        <xdr:cNvSpPr txBox="1"/>
      </xdr:nvSpPr>
      <xdr:spPr>
        <a:xfrm>
          <a:off x="3225800" y="316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92773</xdr:rowOff>
    </xdr:from>
    <xdr:to>
      <xdr:col>15</xdr:col>
      <xdr:colOff>101600</xdr:colOff>
      <xdr:row>18</xdr:row>
      <xdr:rowOff>22923</xdr:rowOff>
    </xdr:to>
    <xdr:sp macro="" textlink="">
      <xdr:nvSpPr>
        <xdr:cNvPr id="77" name="楕円 76"/>
        <xdr:cNvSpPr/>
      </xdr:nvSpPr>
      <xdr:spPr bwMode="auto">
        <a:xfrm>
          <a:off x="2857500" y="3055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33100</xdr:rowOff>
    </xdr:from>
    <xdr:ext cx="762000" cy="259045"/>
    <xdr:sp macro="" textlink="">
      <xdr:nvSpPr>
        <xdr:cNvPr id="78" name="テキスト ボックス 77"/>
        <xdr:cNvSpPr txBox="1"/>
      </xdr:nvSpPr>
      <xdr:spPr>
        <a:xfrm>
          <a:off x="2527300" y="282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273514</xdr:rowOff>
    </xdr:from>
    <xdr:to>
      <xdr:col>29</xdr:col>
      <xdr:colOff>127000</xdr:colOff>
      <xdr:row>37</xdr:row>
      <xdr:rowOff>294125</xdr:rowOff>
    </xdr:to>
    <xdr:cxnSp macro="">
      <xdr:nvCxnSpPr>
        <xdr:cNvPr id="112" name="直線コネクタ 111"/>
        <xdr:cNvCxnSpPr/>
      </xdr:nvCxnSpPr>
      <xdr:spPr bwMode="auto">
        <a:xfrm flipV="1">
          <a:off x="5003800" y="7398214"/>
          <a:ext cx="647700" cy="20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258291</xdr:rowOff>
    </xdr:from>
    <xdr:ext cx="762000" cy="259045"/>
    <xdr:sp macro="" textlink="">
      <xdr:nvSpPr>
        <xdr:cNvPr id="113" name="人口1人当たり決算額の推移平均値テキスト445"/>
        <xdr:cNvSpPr txBox="1"/>
      </xdr:nvSpPr>
      <xdr:spPr>
        <a:xfrm>
          <a:off x="5740400" y="7382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294125</xdr:rowOff>
    </xdr:from>
    <xdr:to>
      <xdr:col>26</xdr:col>
      <xdr:colOff>50800</xdr:colOff>
      <xdr:row>37</xdr:row>
      <xdr:rowOff>304195</xdr:rowOff>
    </xdr:to>
    <xdr:cxnSp macro="">
      <xdr:nvCxnSpPr>
        <xdr:cNvPr id="115" name="直線コネクタ 114"/>
        <xdr:cNvCxnSpPr/>
      </xdr:nvCxnSpPr>
      <xdr:spPr bwMode="auto">
        <a:xfrm flipV="1">
          <a:off x="4305300" y="7418825"/>
          <a:ext cx="698500" cy="10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304195</xdr:rowOff>
    </xdr:from>
    <xdr:to>
      <xdr:col>22</xdr:col>
      <xdr:colOff>114300</xdr:colOff>
      <xdr:row>37</xdr:row>
      <xdr:rowOff>318395</xdr:rowOff>
    </xdr:to>
    <xdr:cxnSp macro="">
      <xdr:nvCxnSpPr>
        <xdr:cNvPr id="118" name="直線コネクタ 117"/>
        <xdr:cNvCxnSpPr/>
      </xdr:nvCxnSpPr>
      <xdr:spPr bwMode="auto">
        <a:xfrm flipV="1">
          <a:off x="3606800" y="7428895"/>
          <a:ext cx="698500" cy="14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310006</xdr:rowOff>
    </xdr:from>
    <xdr:to>
      <xdr:col>18</xdr:col>
      <xdr:colOff>177800</xdr:colOff>
      <xdr:row>37</xdr:row>
      <xdr:rowOff>318395</xdr:rowOff>
    </xdr:to>
    <xdr:cxnSp macro="">
      <xdr:nvCxnSpPr>
        <xdr:cNvPr id="121" name="直線コネクタ 120"/>
        <xdr:cNvCxnSpPr/>
      </xdr:nvCxnSpPr>
      <xdr:spPr bwMode="auto">
        <a:xfrm>
          <a:off x="2908300" y="7434706"/>
          <a:ext cx="698500" cy="8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290166</xdr:rowOff>
    </xdr:from>
    <xdr:to>
      <xdr:col>19</xdr:col>
      <xdr:colOff>38100</xdr:colOff>
      <xdr:row>38</xdr:row>
      <xdr:rowOff>48866</xdr:rowOff>
    </xdr:to>
    <xdr:sp macro="" textlink="">
      <xdr:nvSpPr>
        <xdr:cNvPr id="122" name="フローチャート: 判断 121"/>
        <xdr:cNvSpPr/>
      </xdr:nvSpPr>
      <xdr:spPr bwMode="auto">
        <a:xfrm>
          <a:off x="3556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33643</xdr:rowOff>
    </xdr:from>
    <xdr:ext cx="762000" cy="259045"/>
    <xdr:sp macro="" textlink="">
      <xdr:nvSpPr>
        <xdr:cNvPr id="123" name="テキスト ボックス 122"/>
        <xdr:cNvSpPr txBox="1"/>
      </xdr:nvSpPr>
      <xdr:spPr>
        <a:xfrm>
          <a:off x="3225800" y="750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290238</xdr:rowOff>
    </xdr:from>
    <xdr:to>
      <xdr:col>15</xdr:col>
      <xdr:colOff>101600</xdr:colOff>
      <xdr:row>38</xdr:row>
      <xdr:rowOff>48938</xdr:rowOff>
    </xdr:to>
    <xdr:sp macro="" textlink="">
      <xdr:nvSpPr>
        <xdr:cNvPr id="124" name="フローチャート: 判断 123"/>
        <xdr:cNvSpPr/>
      </xdr:nvSpPr>
      <xdr:spPr bwMode="auto">
        <a:xfrm>
          <a:off x="2857500" y="7414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33715</xdr:rowOff>
    </xdr:from>
    <xdr:ext cx="762000" cy="259045"/>
    <xdr:sp macro="" textlink="">
      <xdr:nvSpPr>
        <xdr:cNvPr id="125" name="テキスト ボックス 124"/>
        <xdr:cNvSpPr txBox="1"/>
      </xdr:nvSpPr>
      <xdr:spPr>
        <a:xfrm>
          <a:off x="2527300" y="750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222714</xdr:rowOff>
    </xdr:from>
    <xdr:to>
      <xdr:col>29</xdr:col>
      <xdr:colOff>177800</xdr:colOff>
      <xdr:row>37</xdr:row>
      <xdr:rowOff>324314</xdr:rowOff>
    </xdr:to>
    <xdr:sp macro="" textlink="">
      <xdr:nvSpPr>
        <xdr:cNvPr id="131" name="楕円 130"/>
        <xdr:cNvSpPr/>
      </xdr:nvSpPr>
      <xdr:spPr bwMode="auto">
        <a:xfrm>
          <a:off x="5600700" y="7347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67791</xdr:rowOff>
    </xdr:from>
    <xdr:ext cx="762000" cy="259045"/>
    <xdr:sp macro="" textlink="">
      <xdr:nvSpPr>
        <xdr:cNvPr id="132" name="人口1人当たり決算額の推移該当値テキスト445"/>
        <xdr:cNvSpPr txBox="1"/>
      </xdr:nvSpPr>
      <xdr:spPr>
        <a:xfrm>
          <a:off x="5740400" y="719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243325</xdr:rowOff>
    </xdr:from>
    <xdr:to>
      <xdr:col>26</xdr:col>
      <xdr:colOff>101600</xdr:colOff>
      <xdr:row>38</xdr:row>
      <xdr:rowOff>2025</xdr:rowOff>
    </xdr:to>
    <xdr:sp macro="" textlink="">
      <xdr:nvSpPr>
        <xdr:cNvPr id="133" name="楕円 132"/>
        <xdr:cNvSpPr/>
      </xdr:nvSpPr>
      <xdr:spPr bwMode="auto">
        <a:xfrm>
          <a:off x="4953000" y="7368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12202</xdr:rowOff>
    </xdr:from>
    <xdr:ext cx="736600" cy="259045"/>
    <xdr:sp macro="" textlink="">
      <xdr:nvSpPr>
        <xdr:cNvPr id="134" name="テキスト ボックス 133"/>
        <xdr:cNvSpPr txBox="1"/>
      </xdr:nvSpPr>
      <xdr:spPr>
        <a:xfrm>
          <a:off x="4622800" y="7136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253395</xdr:rowOff>
    </xdr:from>
    <xdr:to>
      <xdr:col>22</xdr:col>
      <xdr:colOff>165100</xdr:colOff>
      <xdr:row>38</xdr:row>
      <xdr:rowOff>12095</xdr:rowOff>
    </xdr:to>
    <xdr:sp macro="" textlink="">
      <xdr:nvSpPr>
        <xdr:cNvPr id="135" name="楕円 134"/>
        <xdr:cNvSpPr/>
      </xdr:nvSpPr>
      <xdr:spPr bwMode="auto">
        <a:xfrm>
          <a:off x="4254500" y="7378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22272</xdr:rowOff>
    </xdr:from>
    <xdr:ext cx="762000" cy="259045"/>
    <xdr:sp macro="" textlink="">
      <xdr:nvSpPr>
        <xdr:cNvPr id="136" name="テキスト ボックス 135"/>
        <xdr:cNvSpPr txBox="1"/>
      </xdr:nvSpPr>
      <xdr:spPr>
        <a:xfrm>
          <a:off x="39243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267595</xdr:rowOff>
    </xdr:from>
    <xdr:to>
      <xdr:col>19</xdr:col>
      <xdr:colOff>38100</xdr:colOff>
      <xdr:row>38</xdr:row>
      <xdr:rowOff>26295</xdr:rowOff>
    </xdr:to>
    <xdr:sp macro="" textlink="">
      <xdr:nvSpPr>
        <xdr:cNvPr id="137" name="楕円 136"/>
        <xdr:cNvSpPr/>
      </xdr:nvSpPr>
      <xdr:spPr bwMode="auto">
        <a:xfrm>
          <a:off x="3556000" y="7392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36472</xdr:rowOff>
    </xdr:from>
    <xdr:ext cx="762000" cy="259045"/>
    <xdr:sp macro="" textlink="">
      <xdr:nvSpPr>
        <xdr:cNvPr id="138" name="テキスト ボックス 137"/>
        <xdr:cNvSpPr txBox="1"/>
      </xdr:nvSpPr>
      <xdr:spPr>
        <a:xfrm>
          <a:off x="3225800" y="716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259206</xdr:rowOff>
    </xdr:from>
    <xdr:to>
      <xdr:col>15</xdr:col>
      <xdr:colOff>101600</xdr:colOff>
      <xdr:row>38</xdr:row>
      <xdr:rowOff>17906</xdr:rowOff>
    </xdr:to>
    <xdr:sp macro="" textlink="">
      <xdr:nvSpPr>
        <xdr:cNvPr id="139" name="楕円 138"/>
        <xdr:cNvSpPr/>
      </xdr:nvSpPr>
      <xdr:spPr bwMode="auto">
        <a:xfrm>
          <a:off x="2857500" y="7383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28083</xdr:rowOff>
    </xdr:from>
    <xdr:ext cx="762000" cy="259045"/>
    <xdr:sp macro="" textlink="">
      <xdr:nvSpPr>
        <xdr:cNvPr id="140" name="テキスト ボックス 139"/>
        <xdr:cNvSpPr txBox="1"/>
      </xdr:nvSpPr>
      <xdr:spPr>
        <a:xfrm>
          <a:off x="2527300" y="715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31,784
31,574
264.11
17,275,291
16,807,391
397,050
10,078,707
23,251,768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151.5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150825</xdr:rowOff>
    </xdr:from>
    <xdr:to>
      <xdr:col>24</xdr:col>
      <xdr:colOff>63500</xdr:colOff>
      <xdr:row>35</xdr:row>
      <xdr:rowOff>163004</xdr:rowOff>
    </xdr:to>
    <xdr:cxnSp macro="">
      <xdr:nvCxnSpPr>
        <xdr:cNvPr id="61" name="直線コネクタ 60"/>
        <xdr:cNvCxnSpPr/>
      </xdr:nvCxnSpPr>
      <xdr:spPr>
        <a:xfrm flipV="1">
          <a:off x="3797300" y="6151575"/>
          <a:ext cx="8382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163004</xdr:rowOff>
    </xdr:from>
    <xdr:to>
      <xdr:col>19</xdr:col>
      <xdr:colOff>177800</xdr:colOff>
      <xdr:row>36</xdr:row>
      <xdr:rowOff>23368</xdr:rowOff>
    </xdr:to>
    <xdr:cxnSp macro="">
      <xdr:nvCxnSpPr>
        <xdr:cNvPr id="64" name="直線コネクタ 63"/>
        <xdr:cNvCxnSpPr/>
      </xdr:nvCxnSpPr>
      <xdr:spPr>
        <a:xfrm flipV="1">
          <a:off x="2908300" y="6163754"/>
          <a:ext cx="8890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154394</xdr:rowOff>
    </xdr:from>
    <xdr:to>
      <xdr:col>15</xdr:col>
      <xdr:colOff>50800</xdr:colOff>
      <xdr:row>36</xdr:row>
      <xdr:rowOff>23368</xdr:rowOff>
    </xdr:to>
    <xdr:cxnSp macro="">
      <xdr:nvCxnSpPr>
        <xdr:cNvPr id="67" name="直線コネクタ 66"/>
        <xdr:cNvCxnSpPr/>
      </xdr:nvCxnSpPr>
      <xdr:spPr>
        <a:xfrm>
          <a:off x="2019300" y="6155144"/>
          <a:ext cx="889000" cy="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154394</xdr:rowOff>
    </xdr:from>
    <xdr:to>
      <xdr:col>10</xdr:col>
      <xdr:colOff>114300</xdr:colOff>
      <xdr:row>35</xdr:row>
      <xdr:rowOff>159207</xdr:rowOff>
    </xdr:to>
    <xdr:cxnSp macro="">
      <xdr:nvCxnSpPr>
        <xdr:cNvPr id="70" name="直線コネクタ 69"/>
        <xdr:cNvCxnSpPr/>
      </xdr:nvCxnSpPr>
      <xdr:spPr>
        <a:xfrm flipV="1">
          <a:off x="1130300" y="6155144"/>
          <a:ext cx="889000" cy="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168580</xdr:rowOff>
    </xdr:from>
    <xdr:to>
      <xdr:col>10</xdr:col>
      <xdr:colOff>165100</xdr:colOff>
      <xdr:row>35</xdr:row>
      <xdr:rowOff>98730</xdr:rowOff>
    </xdr:to>
    <xdr:sp macro="" textlink="">
      <xdr:nvSpPr>
        <xdr:cNvPr id="71" name="フローチャート: 判断 70"/>
        <xdr:cNvSpPr/>
      </xdr:nvSpPr>
      <xdr:spPr>
        <a:xfrm>
          <a:off x="1968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115257</xdr:rowOff>
    </xdr:from>
    <xdr:ext cx="534377" cy="259045"/>
    <xdr:sp macro="" textlink="">
      <xdr:nvSpPr>
        <xdr:cNvPr id="72" name="テキスト ボックス 71"/>
        <xdr:cNvSpPr txBox="1"/>
      </xdr:nvSpPr>
      <xdr:spPr>
        <a:xfrm>
          <a:off x="1752111" y="577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33972</xdr:rowOff>
    </xdr:from>
    <xdr:to>
      <xdr:col>6</xdr:col>
      <xdr:colOff>38100</xdr:colOff>
      <xdr:row>35</xdr:row>
      <xdr:rowOff>135572</xdr:rowOff>
    </xdr:to>
    <xdr:sp macro="" textlink="">
      <xdr:nvSpPr>
        <xdr:cNvPr id="73" name="フローチャート: 判断 72"/>
        <xdr:cNvSpPr/>
      </xdr:nvSpPr>
      <xdr:spPr>
        <a:xfrm>
          <a:off x="1079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152099</xdr:rowOff>
    </xdr:from>
    <xdr:ext cx="534377" cy="259045"/>
    <xdr:sp macro="" textlink="">
      <xdr:nvSpPr>
        <xdr:cNvPr id="74" name="テキスト ボックス 73"/>
        <xdr:cNvSpPr txBox="1"/>
      </xdr:nvSpPr>
      <xdr:spPr>
        <a:xfrm>
          <a:off x="863111" y="580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100025</xdr:rowOff>
    </xdr:from>
    <xdr:to>
      <xdr:col>24</xdr:col>
      <xdr:colOff>114300</xdr:colOff>
      <xdr:row>36</xdr:row>
      <xdr:rowOff>30175</xdr:rowOff>
    </xdr:to>
    <xdr:sp macro="" textlink="">
      <xdr:nvSpPr>
        <xdr:cNvPr id="80" name="楕円 79"/>
        <xdr:cNvSpPr/>
      </xdr:nvSpPr>
      <xdr:spPr>
        <a:xfrm>
          <a:off x="4584700" y="610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78452</xdr:rowOff>
    </xdr:from>
    <xdr:ext cx="534377" cy="259045"/>
    <xdr:sp macro="" textlink="">
      <xdr:nvSpPr>
        <xdr:cNvPr id="81" name="人件費該当値テキスト"/>
        <xdr:cNvSpPr txBox="1"/>
      </xdr:nvSpPr>
      <xdr:spPr>
        <a:xfrm>
          <a:off x="4686300" y="607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112204</xdr:rowOff>
    </xdr:from>
    <xdr:to>
      <xdr:col>20</xdr:col>
      <xdr:colOff>38100</xdr:colOff>
      <xdr:row>36</xdr:row>
      <xdr:rowOff>42354</xdr:rowOff>
    </xdr:to>
    <xdr:sp macro="" textlink="">
      <xdr:nvSpPr>
        <xdr:cNvPr id="82" name="楕円 81"/>
        <xdr:cNvSpPr/>
      </xdr:nvSpPr>
      <xdr:spPr>
        <a:xfrm>
          <a:off x="3746500" y="61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33481</xdr:rowOff>
    </xdr:from>
    <xdr:ext cx="534377" cy="259045"/>
    <xdr:sp macro="" textlink="">
      <xdr:nvSpPr>
        <xdr:cNvPr id="83" name="テキスト ボックス 82"/>
        <xdr:cNvSpPr txBox="1"/>
      </xdr:nvSpPr>
      <xdr:spPr>
        <a:xfrm>
          <a:off x="3530111" y="620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144018</xdr:rowOff>
    </xdr:from>
    <xdr:to>
      <xdr:col>15</xdr:col>
      <xdr:colOff>101600</xdr:colOff>
      <xdr:row>36</xdr:row>
      <xdr:rowOff>74168</xdr:rowOff>
    </xdr:to>
    <xdr:sp macro="" textlink="">
      <xdr:nvSpPr>
        <xdr:cNvPr id="84" name="楕円 83"/>
        <xdr:cNvSpPr/>
      </xdr:nvSpPr>
      <xdr:spPr>
        <a:xfrm>
          <a:off x="2857500" y="614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65295</xdr:rowOff>
    </xdr:from>
    <xdr:ext cx="534377" cy="259045"/>
    <xdr:sp macro="" textlink="">
      <xdr:nvSpPr>
        <xdr:cNvPr id="85" name="テキスト ボックス 84"/>
        <xdr:cNvSpPr txBox="1"/>
      </xdr:nvSpPr>
      <xdr:spPr>
        <a:xfrm>
          <a:off x="2641111" y="623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103594</xdr:rowOff>
    </xdr:from>
    <xdr:to>
      <xdr:col>10</xdr:col>
      <xdr:colOff>165100</xdr:colOff>
      <xdr:row>36</xdr:row>
      <xdr:rowOff>33744</xdr:rowOff>
    </xdr:to>
    <xdr:sp macro="" textlink="">
      <xdr:nvSpPr>
        <xdr:cNvPr id="86" name="楕円 85"/>
        <xdr:cNvSpPr/>
      </xdr:nvSpPr>
      <xdr:spPr>
        <a:xfrm>
          <a:off x="1968500" y="61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24871</xdr:rowOff>
    </xdr:from>
    <xdr:ext cx="534377" cy="259045"/>
    <xdr:sp macro="" textlink="">
      <xdr:nvSpPr>
        <xdr:cNvPr id="87" name="テキスト ボックス 86"/>
        <xdr:cNvSpPr txBox="1"/>
      </xdr:nvSpPr>
      <xdr:spPr>
        <a:xfrm>
          <a:off x="1752111" y="61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108407</xdr:rowOff>
    </xdr:from>
    <xdr:to>
      <xdr:col>6</xdr:col>
      <xdr:colOff>38100</xdr:colOff>
      <xdr:row>36</xdr:row>
      <xdr:rowOff>38557</xdr:rowOff>
    </xdr:to>
    <xdr:sp macro="" textlink="">
      <xdr:nvSpPr>
        <xdr:cNvPr id="88" name="楕円 87"/>
        <xdr:cNvSpPr/>
      </xdr:nvSpPr>
      <xdr:spPr>
        <a:xfrm>
          <a:off x="1079500" y="61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29684</xdr:rowOff>
    </xdr:from>
    <xdr:ext cx="534377" cy="259045"/>
    <xdr:sp macro="" textlink="">
      <xdr:nvSpPr>
        <xdr:cNvPr id="89" name="テキスト ボックス 88"/>
        <xdr:cNvSpPr txBox="1"/>
      </xdr:nvSpPr>
      <xdr:spPr>
        <a:xfrm>
          <a:off x="863111" y="620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163039</xdr:rowOff>
    </xdr:from>
    <xdr:to>
      <xdr:col>24</xdr:col>
      <xdr:colOff>63500</xdr:colOff>
      <xdr:row>56</xdr:row>
      <xdr:rowOff>16430</xdr:rowOff>
    </xdr:to>
    <xdr:cxnSp macro="">
      <xdr:nvCxnSpPr>
        <xdr:cNvPr id="121" name="直線コネクタ 120"/>
        <xdr:cNvCxnSpPr/>
      </xdr:nvCxnSpPr>
      <xdr:spPr>
        <a:xfrm flipV="1">
          <a:off x="3797300" y="9592789"/>
          <a:ext cx="8382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106009</xdr:rowOff>
    </xdr:from>
    <xdr:to>
      <xdr:col>19</xdr:col>
      <xdr:colOff>177800</xdr:colOff>
      <xdr:row>56</xdr:row>
      <xdr:rowOff>16430</xdr:rowOff>
    </xdr:to>
    <xdr:cxnSp macro="">
      <xdr:nvCxnSpPr>
        <xdr:cNvPr id="124" name="直線コネクタ 123"/>
        <xdr:cNvCxnSpPr/>
      </xdr:nvCxnSpPr>
      <xdr:spPr>
        <a:xfrm>
          <a:off x="2908300" y="9535759"/>
          <a:ext cx="889000" cy="8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106009</xdr:rowOff>
    </xdr:from>
    <xdr:to>
      <xdr:col>15</xdr:col>
      <xdr:colOff>50800</xdr:colOff>
      <xdr:row>55</xdr:row>
      <xdr:rowOff>124743</xdr:rowOff>
    </xdr:to>
    <xdr:cxnSp macro="">
      <xdr:nvCxnSpPr>
        <xdr:cNvPr id="127" name="直線コネクタ 126"/>
        <xdr:cNvCxnSpPr/>
      </xdr:nvCxnSpPr>
      <xdr:spPr>
        <a:xfrm flipV="1">
          <a:off x="2019300" y="9535759"/>
          <a:ext cx="889000" cy="1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124743</xdr:rowOff>
    </xdr:from>
    <xdr:to>
      <xdr:col>10</xdr:col>
      <xdr:colOff>114300</xdr:colOff>
      <xdr:row>56</xdr:row>
      <xdr:rowOff>48598</xdr:rowOff>
    </xdr:to>
    <xdr:cxnSp macro="">
      <xdr:nvCxnSpPr>
        <xdr:cNvPr id="130" name="直線コネクタ 129"/>
        <xdr:cNvCxnSpPr/>
      </xdr:nvCxnSpPr>
      <xdr:spPr>
        <a:xfrm flipV="1">
          <a:off x="1130300" y="9554493"/>
          <a:ext cx="889000" cy="9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122841</xdr:rowOff>
    </xdr:from>
    <xdr:to>
      <xdr:col>10</xdr:col>
      <xdr:colOff>165100</xdr:colOff>
      <xdr:row>57</xdr:row>
      <xdr:rowOff>52991</xdr:rowOff>
    </xdr:to>
    <xdr:sp macro="" textlink="">
      <xdr:nvSpPr>
        <xdr:cNvPr id="131" name="フローチャート: 判断 130"/>
        <xdr:cNvSpPr/>
      </xdr:nvSpPr>
      <xdr:spPr>
        <a:xfrm>
          <a:off x="1968500" y="972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44118</xdr:rowOff>
    </xdr:from>
    <xdr:ext cx="534377" cy="259045"/>
    <xdr:sp macro="" textlink="">
      <xdr:nvSpPr>
        <xdr:cNvPr id="132" name="テキスト ボックス 131"/>
        <xdr:cNvSpPr txBox="1"/>
      </xdr:nvSpPr>
      <xdr:spPr>
        <a:xfrm>
          <a:off x="1752111" y="981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121220</xdr:rowOff>
    </xdr:from>
    <xdr:to>
      <xdr:col>6</xdr:col>
      <xdr:colOff>38100</xdr:colOff>
      <xdr:row>57</xdr:row>
      <xdr:rowOff>51370</xdr:rowOff>
    </xdr:to>
    <xdr:sp macro="" textlink="">
      <xdr:nvSpPr>
        <xdr:cNvPr id="133" name="フローチャート: 判断 132"/>
        <xdr:cNvSpPr/>
      </xdr:nvSpPr>
      <xdr:spPr>
        <a:xfrm>
          <a:off x="1079500" y="972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42497</xdr:rowOff>
    </xdr:from>
    <xdr:ext cx="534377" cy="259045"/>
    <xdr:sp macro="" textlink="">
      <xdr:nvSpPr>
        <xdr:cNvPr id="134" name="テキスト ボックス 133"/>
        <xdr:cNvSpPr txBox="1"/>
      </xdr:nvSpPr>
      <xdr:spPr>
        <a:xfrm>
          <a:off x="863111" y="981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112239</xdr:rowOff>
    </xdr:from>
    <xdr:to>
      <xdr:col>24</xdr:col>
      <xdr:colOff>114300</xdr:colOff>
      <xdr:row>56</xdr:row>
      <xdr:rowOff>42389</xdr:rowOff>
    </xdr:to>
    <xdr:sp macro="" textlink="">
      <xdr:nvSpPr>
        <xdr:cNvPr id="140" name="楕円 139"/>
        <xdr:cNvSpPr/>
      </xdr:nvSpPr>
      <xdr:spPr>
        <a:xfrm>
          <a:off x="4584700" y="954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135116</xdr:rowOff>
    </xdr:from>
    <xdr:ext cx="534377" cy="259045"/>
    <xdr:sp macro="" textlink="">
      <xdr:nvSpPr>
        <xdr:cNvPr id="141" name="物件費該当値テキスト"/>
        <xdr:cNvSpPr txBox="1"/>
      </xdr:nvSpPr>
      <xdr:spPr>
        <a:xfrm>
          <a:off x="4686300" y="939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137080</xdr:rowOff>
    </xdr:from>
    <xdr:to>
      <xdr:col>20</xdr:col>
      <xdr:colOff>38100</xdr:colOff>
      <xdr:row>56</xdr:row>
      <xdr:rowOff>67230</xdr:rowOff>
    </xdr:to>
    <xdr:sp macro="" textlink="">
      <xdr:nvSpPr>
        <xdr:cNvPr id="142" name="楕円 141"/>
        <xdr:cNvSpPr/>
      </xdr:nvSpPr>
      <xdr:spPr>
        <a:xfrm>
          <a:off x="3746500" y="956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83757</xdr:rowOff>
    </xdr:from>
    <xdr:ext cx="534377" cy="259045"/>
    <xdr:sp macro="" textlink="">
      <xdr:nvSpPr>
        <xdr:cNvPr id="143" name="テキスト ボックス 142"/>
        <xdr:cNvSpPr txBox="1"/>
      </xdr:nvSpPr>
      <xdr:spPr>
        <a:xfrm>
          <a:off x="3530111" y="934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55209</xdr:rowOff>
    </xdr:from>
    <xdr:to>
      <xdr:col>15</xdr:col>
      <xdr:colOff>101600</xdr:colOff>
      <xdr:row>55</xdr:row>
      <xdr:rowOff>156809</xdr:rowOff>
    </xdr:to>
    <xdr:sp macro="" textlink="">
      <xdr:nvSpPr>
        <xdr:cNvPr id="144" name="楕円 143"/>
        <xdr:cNvSpPr/>
      </xdr:nvSpPr>
      <xdr:spPr>
        <a:xfrm>
          <a:off x="2857500" y="948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1886</xdr:rowOff>
    </xdr:from>
    <xdr:ext cx="534377" cy="259045"/>
    <xdr:sp macro="" textlink="">
      <xdr:nvSpPr>
        <xdr:cNvPr id="145" name="テキスト ボックス 144"/>
        <xdr:cNvSpPr txBox="1"/>
      </xdr:nvSpPr>
      <xdr:spPr>
        <a:xfrm>
          <a:off x="2641111" y="926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73943</xdr:rowOff>
    </xdr:from>
    <xdr:to>
      <xdr:col>10</xdr:col>
      <xdr:colOff>165100</xdr:colOff>
      <xdr:row>56</xdr:row>
      <xdr:rowOff>4093</xdr:rowOff>
    </xdr:to>
    <xdr:sp macro="" textlink="">
      <xdr:nvSpPr>
        <xdr:cNvPr id="146" name="楕円 145"/>
        <xdr:cNvSpPr/>
      </xdr:nvSpPr>
      <xdr:spPr>
        <a:xfrm>
          <a:off x="1968500" y="950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20620</xdr:rowOff>
    </xdr:from>
    <xdr:ext cx="534377" cy="259045"/>
    <xdr:sp macro="" textlink="">
      <xdr:nvSpPr>
        <xdr:cNvPr id="147" name="テキスト ボックス 146"/>
        <xdr:cNvSpPr txBox="1"/>
      </xdr:nvSpPr>
      <xdr:spPr>
        <a:xfrm>
          <a:off x="1752111" y="927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169248</xdr:rowOff>
    </xdr:from>
    <xdr:to>
      <xdr:col>6</xdr:col>
      <xdr:colOff>38100</xdr:colOff>
      <xdr:row>56</xdr:row>
      <xdr:rowOff>99398</xdr:rowOff>
    </xdr:to>
    <xdr:sp macro="" textlink="">
      <xdr:nvSpPr>
        <xdr:cNvPr id="148" name="楕円 147"/>
        <xdr:cNvSpPr/>
      </xdr:nvSpPr>
      <xdr:spPr>
        <a:xfrm>
          <a:off x="1079500" y="959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115925</xdr:rowOff>
    </xdr:from>
    <xdr:ext cx="534377" cy="259045"/>
    <xdr:sp macro="" textlink="">
      <xdr:nvSpPr>
        <xdr:cNvPr id="149" name="テキスト ボックス 148"/>
        <xdr:cNvSpPr txBox="1"/>
      </xdr:nvSpPr>
      <xdr:spPr>
        <a:xfrm>
          <a:off x="863111" y="937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88905</xdr:rowOff>
    </xdr:from>
    <xdr:to>
      <xdr:col>24</xdr:col>
      <xdr:colOff>63500</xdr:colOff>
      <xdr:row>78</xdr:row>
      <xdr:rowOff>97844</xdr:rowOff>
    </xdr:to>
    <xdr:cxnSp macro="">
      <xdr:nvCxnSpPr>
        <xdr:cNvPr id="176" name="直線コネクタ 175"/>
        <xdr:cNvCxnSpPr/>
      </xdr:nvCxnSpPr>
      <xdr:spPr>
        <a:xfrm flipV="1">
          <a:off x="3797300" y="13462005"/>
          <a:ext cx="838200" cy="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95191</xdr:rowOff>
    </xdr:from>
    <xdr:to>
      <xdr:col>19</xdr:col>
      <xdr:colOff>177800</xdr:colOff>
      <xdr:row>78</xdr:row>
      <xdr:rowOff>97844</xdr:rowOff>
    </xdr:to>
    <xdr:cxnSp macro="">
      <xdr:nvCxnSpPr>
        <xdr:cNvPr id="179" name="直線コネクタ 178"/>
        <xdr:cNvCxnSpPr/>
      </xdr:nvCxnSpPr>
      <xdr:spPr>
        <a:xfrm>
          <a:off x="2908300" y="13468291"/>
          <a:ext cx="889000" cy="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90917</xdr:rowOff>
    </xdr:from>
    <xdr:to>
      <xdr:col>15</xdr:col>
      <xdr:colOff>50800</xdr:colOff>
      <xdr:row>78</xdr:row>
      <xdr:rowOff>95191</xdr:rowOff>
    </xdr:to>
    <xdr:cxnSp macro="">
      <xdr:nvCxnSpPr>
        <xdr:cNvPr id="182" name="直線コネクタ 181"/>
        <xdr:cNvCxnSpPr/>
      </xdr:nvCxnSpPr>
      <xdr:spPr>
        <a:xfrm>
          <a:off x="2019300" y="13464017"/>
          <a:ext cx="889000" cy="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87396</xdr:rowOff>
    </xdr:from>
    <xdr:to>
      <xdr:col>10</xdr:col>
      <xdr:colOff>114300</xdr:colOff>
      <xdr:row>78</xdr:row>
      <xdr:rowOff>90917</xdr:rowOff>
    </xdr:to>
    <xdr:cxnSp macro="">
      <xdr:nvCxnSpPr>
        <xdr:cNvPr id="185" name="直線コネクタ 184"/>
        <xdr:cNvCxnSpPr/>
      </xdr:nvCxnSpPr>
      <xdr:spPr>
        <a:xfrm>
          <a:off x="1130300" y="13460496"/>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86" name="フローチャート: 判断 185"/>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49979</xdr:rowOff>
    </xdr:from>
    <xdr:ext cx="469744" cy="259045"/>
    <xdr:sp macro="" textlink="">
      <xdr:nvSpPr>
        <xdr:cNvPr id="187" name="テキスト ボックス 186"/>
        <xdr:cNvSpPr txBox="1"/>
      </xdr:nvSpPr>
      <xdr:spPr>
        <a:xfrm>
          <a:off x="1784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88" name="フローチャート: 判断 187"/>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47578</xdr:rowOff>
    </xdr:from>
    <xdr:ext cx="469744" cy="259045"/>
    <xdr:sp macro="" textlink="">
      <xdr:nvSpPr>
        <xdr:cNvPr id="189" name="テキスト ボックス 188"/>
        <xdr:cNvSpPr txBox="1"/>
      </xdr:nvSpPr>
      <xdr:spPr>
        <a:xfrm>
          <a:off x="895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38105</xdr:rowOff>
    </xdr:from>
    <xdr:to>
      <xdr:col>24</xdr:col>
      <xdr:colOff>114300</xdr:colOff>
      <xdr:row>78</xdr:row>
      <xdr:rowOff>139705</xdr:rowOff>
    </xdr:to>
    <xdr:sp macro="" textlink="">
      <xdr:nvSpPr>
        <xdr:cNvPr id="195" name="楕円 194"/>
        <xdr:cNvSpPr/>
      </xdr:nvSpPr>
      <xdr:spPr>
        <a:xfrm>
          <a:off x="4584700" y="1341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124482</xdr:rowOff>
    </xdr:from>
    <xdr:ext cx="469744" cy="259045"/>
    <xdr:sp macro="" textlink="">
      <xdr:nvSpPr>
        <xdr:cNvPr id="196" name="維持補修費該当値テキスト"/>
        <xdr:cNvSpPr txBox="1"/>
      </xdr:nvSpPr>
      <xdr:spPr>
        <a:xfrm>
          <a:off x="4686300" y="133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47044</xdr:rowOff>
    </xdr:from>
    <xdr:to>
      <xdr:col>20</xdr:col>
      <xdr:colOff>38100</xdr:colOff>
      <xdr:row>78</xdr:row>
      <xdr:rowOff>148644</xdr:rowOff>
    </xdr:to>
    <xdr:sp macro="" textlink="">
      <xdr:nvSpPr>
        <xdr:cNvPr id="197" name="楕円 196"/>
        <xdr:cNvSpPr/>
      </xdr:nvSpPr>
      <xdr:spPr>
        <a:xfrm>
          <a:off x="3746500" y="1342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139771</xdr:rowOff>
    </xdr:from>
    <xdr:ext cx="469744" cy="259045"/>
    <xdr:sp macro="" textlink="">
      <xdr:nvSpPr>
        <xdr:cNvPr id="198" name="テキスト ボックス 197"/>
        <xdr:cNvSpPr txBox="1"/>
      </xdr:nvSpPr>
      <xdr:spPr>
        <a:xfrm>
          <a:off x="3562428" y="1351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44391</xdr:rowOff>
    </xdr:from>
    <xdr:to>
      <xdr:col>15</xdr:col>
      <xdr:colOff>101600</xdr:colOff>
      <xdr:row>78</xdr:row>
      <xdr:rowOff>145991</xdr:rowOff>
    </xdr:to>
    <xdr:sp macro="" textlink="">
      <xdr:nvSpPr>
        <xdr:cNvPr id="199" name="楕円 198"/>
        <xdr:cNvSpPr/>
      </xdr:nvSpPr>
      <xdr:spPr>
        <a:xfrm>
          <a:off x="2857500" y="1341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137118</xdr:rowOff>
    </xdr:from>
    <xdr:ext cx="469744" cy="259045"/>
    <xdr:sp macro="" textlink="">
      <xdr:nvSpPr>
        <xdr:cNvPr id="200" name="テキスト ボックス 199"/>
        <xdr:cNvSpPr txBox="1"/>
      </xdr:nvSpPr>
      <xdr:spPr>
        <a:xfrm>
          <a:off x="2673428" y="135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40117</xdr:rowOff>
    </xdr:from>
    <xdr:to>
      <xdr:col>10</xdr:col>
      <xdr:colOff>165100</xdr:colOff>
      <xdr:row>78</xdr:row>
      <xdr:rowOff>141717</xdr:rowOff>
    </xdr:to>
    <xdr:sp macro="" textlink="">
      <xdr:nvSpPr>
        <xdr:cNvPr id="201" name="楕円 200"/>
        <xdr:cNvSpPr/>
      </xdr:nvSpPr>
      <xdr:spPr>
        <a:xfrm>
          <a:off x="1968500" y="1341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132844</xdr:rowOff>
    </xdr:from>
    <xdr:ext cx="469744" cy="259045"/>
    <xdr:sp macro="" textlink="">
      <xdr:nvSpPr>
        <xdr:cNvPr id="202" name="テキスト ボックス 201"/>
        <xdr:cNvSpPr txBox="1"/>
      </xdr:nvSpPr>
      <xdr:spPr>
        <a:xfrm>
          <a:off x="1784428" y="1350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36596</xdr:rowOff>
    </xdr:from>
    <xdr:to>
      <xdr:col>6</xdr:col>
      <xdr:colOff>38100</xdr:colOff>
      <xdr:row>78</xdr:row>
      <xdr:rowOff>138196</xdr:rowOff>
    </xdr:to>
    <xdr:sp macro="" textlink="">
      <xdr:nvSpPr>
        <xdr:cNvPr id="203" name="楕円 202"/>
        <xdr:cNvSpPr/>
      </xdr:nvSpPr>
      <xdr:spPr>
        <a:xfrm>
          <a:off x="1079500" y="134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129323</xdr:rowOff>
    </xdr:from>
    <xdr:ext cx="469744" cy="259045"/>
    <xdr:sp macro="" textlink="">
      <xdr:nvSpPr>
        <xdr:cNvPr id="204" name="テキスト ボックス 203"/>
        <xdr:cNvSpPr txBox="1"/>
      </xdr:nvSpPr>
      <xdr:spPr>
        <a:xfrm>
          <a:off x="895428" y="1350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8153</xdr:rowOff>
    </xdr:from>
    <xdr:to>
      <xdr:col>24</xdr:col>
      <xdr:colOff>63500</xdr:colOff>
      <xdr:row>97</xdr:row>
      <xdr:rowOff>52870</xdr:rowOff>
    </xdr:to>
    <xdr:cxnSp macro="">
      <xdr:nvCxnSpPr>
        <xdr:cNvPr id="234" name="直線コネクタ 233"/>
        <xdr:cNvCxnSpPr/>
      </xdr:nvCxnSpPr>
      <xdr:spPr>
        <a:xfrm>
          <a:off x="3797300" y="16638803"/>
          <a:ext cx="838200" cy="4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8153</xdr:rowOff>
    </xdr:from>
    <xdr:to>
      <xdr:col>19</xdr:col>
      <xdr:colOff>177800</xdr:colOff>
      <xdr:row>97</xdr:row>
      <xdr:rowOff>37872</xdr:rowOff>
    </xdr:to>
    <xdr:cxnSp macro="">
      <xdr:nvCxnSpPr>
        <xdr:cNvPr id="237" name="直線コネクタ 236"/>
        <xdr:cNvCxnSpPr/>
      </xdr:nvCxnSpPr>
      <xdr:spPr>
        <a:xfrm flipV="1">
          <a:off x="2908300" y="16638803"/>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37872</xdr:rowOff>
    </xdr:from>
    <xdr:to>
      <xdr:col>15</xdr:col>
      <xdr:colOff>50800</xdr:colOff>
      <xdr:row>97</xdr:row>
      <xdr:rowOff>90119</xdr:rowOff>
    </xdr:to>
    <xdr:cxnSp macro="">
      <xdr:nvCxnSpPr>
        <xdr:cNvPr id="240" name="直線コネクタ 239"/>
        <xdr:cNvCxnSpPr/>
      </xdr:nvCxnSpPr>
      <xdr:spPr>
        <a:xfrm flipV="1">
          <a:off x="2019300" y="16668522"/>
          <a:ext cx="889000" cy="5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90119</xdr:rowOff>
    </xdr:from>
    <xdr:to>
      <xdr:col>10</xdr:col>
      <xdr:colOff>114300</xdr:colOff>
      <xdr:row>97</xdr:row>
      <xdr:rowOff>118745</xdr:rowOff>
    </xdr:to>
    <xdr:cxnSp macro="">
      <xdr:nvCxnSpPr>
        <xdr:cNvPr id="243" name="直線コネクタ 242"/>
        <xdr:cNvCxnSpPr/>
      </xdr:nvCxnSpPr>
      <xdr:spPr>
        <a:xfrm flipV="1">
          <a:off x="1130300" y="16720769"/>
          <a:ext cx="889000" cy="2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33820</xdr:rowOff>
    </xdr:from>
    <xdr:to>
      <xdr:col>10</xdr:col>
      <xdr:colOff>165100</xdr:colOff>
      <xdr:row>97</xdr:row>
      <xdr:rowOff>135420</xdr:rowOff>
    </xdr:to>
    <xdr:sp macro="" textlink="">
      <xdr:nvSpPr>
        <xdr:cNvPr id="244" name="フローチャート: 判断 243"/>
        <xdr:cNvSpPr/>
      </xdr:nvSpPr>
      <xdr:spPr>
        <a:xfrm>
          <a:off x="1968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151947</xdr:rowOff>
    </xdr:from>
    <xdr:ext cx="534377" cy="259045"/>
    <xdr:sp macro="" textlink="">
      <xdr:nvSpPr>
        <xdr:cNvPr id="245" name="テキスト ボックス 244"/>
        <xdr:cNvSpPr txBox="1"/>
      </xdr:nvSpPr>
      <xdr:spPr>
        <a:xfrm>
          <a:off x="1752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129997</xdr:rowOff>
    </xdr:from>
    <xdr:to>
      <xdr:col>6</xdr:col>
      <xdr:colOff>38100</xdr:colOff>
      <xdr:row>98</xdr:row>
      <xdr:rowOff>60147</xdr:rowOff>
    </xdr:to>
    <xdr:sp macro="" textlink="">
      <xdr:nvSpPr>
        <xdr:cNvPr id="246" name="フローチャート: 判断 245"/>
        <xdr:cNvSpPr/>
      </xdr:nvSpPr>
      <xdr:spPr>
        <a:xfrm>
          <a:off x="1079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51274</xdr:rowOff>
    </xdr:from>
    <xdr:ext cx="534377" cy="259045"/>
    <xdr:sp macro="" textlink="">
      <xdr:nvSpPr>
        <xdr:cNvPr id="247" name="テキスト ボックス 246"/>
        <xdr:cNvSpPr txBox="1"/>
      </xdr:nvSpPr>
      <xdr:spPr>
        <a:xfrm>
          <a:off x="863111" y="1685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2070</xdr:rowOff>
    </xdr:from>
    <xdr:to>
      <xdr:col>24</xdr:col>
      <xdr:colOff>114300</xdr:colOff>
      <xdr:row>97</xdr:row>
      <xdr:rowOff>103670</xdr:rowOff>
    </xdr:to>
    <xdr:sp macro="" textlink="">
      <xdr:nvSpPr>
        <xdr:cNvPr id="253" name="楕円 252"/>
        <xdr:cNvSpPr/>
      </xdr:nvSpPr>
      <xdr:spPr>
        <a:xfrm>
          <a:off x="4584700" y="166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151947</xdr:rowOff>
    </xdr:from>
    <xdr:ext cx="534377" cy="259045"/>
    <xdr:sp macro="" textlink="">
      <xdr:nvSpPr>
        <xdr:cNvPr id="254" name="扶助費該当値テキスト"/>
        <xdr:cNvSpPr txBox="1"/>
      </xdr:nvSpPr>
      <xdr:spPr>
        <a:xfrm>
          <a:off x="4686300" y="1661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128803</xdr:rowOff>
    </xdr:from>
    <xdr:to>
      <xdr:col>20</xdr:col>
      <xdr:colOff>38100</xdr:colOff>
      <xdr:row>97</xdr:row>
      <xdr:rowOff>58953</xdr:rowOff>
    </xdr:to>
    <xdr:sp macro="" textlink="">
      <xdr:nvSpPr>
        <xdr:cNvPr id="255" name="楕円 254"/>
        <xdr:cNvSpPr/>
      </xdr:nvSpPr>
      <xdr:spPr>
        <a:xfrm>
          <a:off x="3746500" y="1658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50080</xdr:rowOff>
    </xdr:from>
    <xdr:ext cx="534377" cy="259045"/>
    <xdr:sp macro="" textlink="">
      <xdr:nvSpPr>
        <xdr:cNvPr id="256" name="テキスト ボックス 255"/>
        <xdr:cNvSpPr txBox="1"/>
      </xdr:nvSpPr>
      <xdr:spPr>
        <a:xfrm>
          <a:off x="3530111" y="1668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158522</xdr:rowOff>
    </xdr:from>
    <xdr:to>
      <xdr:col>15</xdr:col>
      <xdr:colOff>101600</xdr:colOff>
      <xdr:row>97</xdr:row>
      <xdr:rowOff>88672</xdr:rowOff>
    </xdr:to>
    <xdr:sp macro="" textlink="">
      <xdr:nvSpPr>
        <xdr:cNvPr id="257" name="楕円 256"/>
        <xdr:cNvSpPr/>
      </xdr:nvSpPr>
      <xdr:spPr>
        <a:xfrm>
          <a:off x="2857500" y="1661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79799</xdr:rowOff>
    </xdr:from>
    <xdr:ext cx="534377" cy="259045"/>
    <xdr:sp macro="" textlink="">
      <xdr:nvSpPr>
        <xdr:cNvPr id="258" name="テキスト ボックス 257"/>
        <xdr:cNvSpPr txBox="1"/>
      </xdr:nvSpPr>
      <xdr:spPr>
        <a:xfrm>
          <a:off x="2641111" y="1671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39319</xdr:rowOff>
    </xdr:from>
    <xdr:to>
      <xdr:col>10</xdr:col>
      <xdr:colOff>165100</xdr:colOff>
      <xdr:row>97</xdr:row>
      <xdr:rowOff>140919</xdr:rowOff>
    </xdr:to>
    <xdr:sp macro="" textlink="">
      <xdr:nvSpPr>
        <xdr:cNvPr id="259" name="楕円 258"/>
        <xdr:cNvSpPr/>
      </xdr:nvSpPr>
      <xdr:spPr>
        <a:xfrm>
          <a:off x="1968500" y="166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132046</xdr:rowOff>
    </xdr:from>
    <xdr:ext cx="534377" cy="259045"/>
    <xdr:sp macro="" textlink="">
      <xdr:nvSpPr>
        <xdr:cNvPr id="260" name="テキスト ボックス 259"/>
        <xdr:cNvSpPr txBox="1"/>
      </xdr:nvSpPr>
      <xdr:spPr>
        <a:xfrm>
          <a:off x="1752111" y="1676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67945</xdr:rowOff>
    </xdr:from>
    <xdr:to>
      <xdr:col>6</xdr:col>
      <xdr:colOff>38100</xdr:colOff>
      <xdr:row>97</xdr:row>
      <xdr:rowOff>169545</xdr:rowOff>
    </xdr:to>
    <xdr:sp macro="" textlink="">
      <xdr:nvSpPr>
        <xdr:cNvPr id="261" name="楕円 260"/>
        <xdr:cNvSpPr/>
      </xdr:nvSpPr>
      <xdr:spPr>
        <a:xfrm>
          <a:off x="1079500" y="166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14622</xdr:rowOff>
    </xdr:from>
    <xdr:ext cx="534377" cy="259045"/>
    <xdr:sp macro="" textlink="">
      <xdr:nvSpPr>
        <xdr:cNvPr id="262" name="テキスト ボックス 261"/>
        <xdr:cNvSpPr txBox="1"/>
      </xdr:nvSpPr>
      <xdr:spPr>
        <a:xfrm>
          <a:off x="863111" y="1647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40457</xdr:rowOff>
    </xdr:from>
    <xdr:to>
      <xdr:col>55</xdr:col>
      <xdr:colOff>0</xdr:colOff>
      <xdr:row>36</xdr:row>
      <xdr:rowOff>52230</xdr:rowOff>
    </xdr:to>
    <xdr:cxnSp macro="">
      <xdr:nvCxnSpPr>
        <xdr:cNvPr id="291" name="直線コネクタ 290"/>
        <xdr:cNvCxnSpPr/>
      </xdr:nvCxnSpPr>
      <xdr:spPr>
        <a:xfrm flipV="1">
          <a:off x="9639300" y="6212657"/>
          <a:ext cx="8382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35816</xdr:rowOff>
    </xdr:from>
    <xdr:to>
      <xdr:col>50</xdr:col>
      <xdr:colOff>114300</xdr:colOff>
      <xdr:row>36</xdr:row>
      <xdr:rowOff>52230</xdr:rowOff>
    </xdr:to>
    <xdr:cxnSp macro="">
      <xdr:nvCxnSpPr>
        <xdr:cNvPr id="294" name="直線コネクタ 293"/>
        <xdr:cNvCxnSpPr/>
      </xdr:nvCxnSpPr>
      <xdr:spPr>
        <a:xfrm>
          <a:off x="8750300" y="6208016"/>
          <a:ext cx="889000" cy="1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17338</xdr:rowOff>
    </xdr:from>
    <xdr:to>
      <xdr:col>45</xdr:col>
      <xdr:colOff>177800</xdr:colOff>
      <xdr:row>36</xdr:row>
      <xdr:rowOff>35816</xdr:rowOff>
    </xdr:to>
    <xdr:cxnSp macro="">
      <xdr:nvCxnSpPr>
        <xdr:cNvPr id="297" name="直線コネクタ 296"/>
        <xdr:cNvCxnSpPr/>
      </xdr:nvCxnSpPr>
      <xdr:spPr>
        <a:xfrm>
          <a:off x="7861300" y="5846638"/>
          <a:ext cx="889000" cy="36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17338</xdr:rowOff>
    </xdr:from>
    <xdr:to>
      <xdr:col>41</xdr:col>
      <xdr:colOff>50800</xdr:colOff>
      <xdr:row>36</xdr:row>
      <xdr:rowOff>6365</xdr:rowOff>
    </xdr:to>
    <xdr:cxnSp macro="">
      <xdr:nvCxnSpPr>
        <xdr:cNvPr id="300" name="直線コネクタ 299"/>
        <xdr:cNvCxnSpPr/>
      </xdr:nvCxnSpPr>
      <xdr:spPr>
        <a:xfrm flipV="1">
          <a:off x="6972300" y="5846638"/>
          <a:ext cx="889000" cy="33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2154</xdr:rowOff>
    </xdr:from>
    <xdr:to>
      <xdr:col>41</xdr:col>
      <xdr:colOff>101600</xdr:colOff>
      <xdr:row>36</xdr:row>
      <xdr:rowOff>103754</xdr:rowOff>
    </xdr:to>
    <xdr:sp macro="" textlink="">
      <xdr:nvSpPr>
        <xdr:cNvPr id="301" name="フローチャート: 判断 300"/>
        <xdr:cNvSpPr/>
      </xdr:nvSpPr>
      <xdr:spPr>
        <a:xfrm>
          <a:off x="7810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94881</xdr:rowOff>
    </xdr:from>
    <xdr:ext cx="534377" cy="259045"/>
    <xdr:sp macro="" textlink="">
      <xdr:nvSpPr>
        <xdr:cNvPr id="302" name="テキスト ボックス 301"/>
        <xdr:cNvSpPr txBox="1"/>
      </xdr:nvSpPr>
      <xdr:spPr>
        <a:xfrm>
          <a:off x="7594111" y="626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59464</xdr:rowOff>
    </xdr:from>
    <xdr:to>
      <xdr:col>36</xdr:col>
      <xdr:colOff>165100</xdr:colOff>
      <xdr:row>36</xdr:row>
      <xdr:rowOff>161064</xdr:rowOff>
    </xdr:to>
    <xdr:sp macro="" textlink="">
      <xdr:nvSpPr>
        <xdr:cNvPr id="303" name="フローチャート: 判断 302"/>
        <xdr:cNvSpPr/>
      </xdr:nvSpPr>
      <xdr:spPr>
        <a:xfrm>
          <a:off x="6921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152191</xdr:rowOff>
    </xdr:from>
    <xdr:ext cx="534377" cy="259045"/>
    <xdr:sp macro="" textlink="">
      <xdr:nvSpPr>
        <xdr:cNvPr id="304" name="テキスト ボックス 303"/>
        <xdr:cNvSpPr txBox="1"/>
      </xdr:nvSpPr>
      <xdr:spPr>
        <a:xfrm>
          <a:off x="6705111" y="63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161107</xdr:rowOff>
    </xdr:from>
    <xdr:to>
      <xdr:col>55</xdr:col>
      <xdr:colOff>50800</xdr:colOff>
      <xdr:row>36</xdr:row>
      <xdr:rowOff>91257</xdr:rowOff>
    </xdr:to>
    <xdr:sp macro="" textlink="">
      <xdr:nvSpPr>
        <xdr:cNvPr id="310" name="楕円 309"/>
        <xdr:cNvSpPr/>
      </xdr:nvSpPr>
      <xdr:spPr>
        <a:xfrm>
          <a:off x="10426700" y="61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139534</xdr:rowOff>
    </xdr:from>
    <xdr:ext cx="534377" cy="259045"/>
    <xdr:sp macro="" textlink="">
      <xdr:nvSpPr>
        <xdr:cNvPr id="311" name="補助費等該当値テキスト"/>
        <xdr:cNvSpPr txBox="1"/>
      </xdr:nvSpPr>
      <xdr:spPr>
        <a:xfrm>
          <a:off x="10528300" y="614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1430</xdr:rowOff>
    </xdr:from>
    <xdr:to>
      <xdr:col>50</xdr:col>
      <xdr:colOff>165100</xdr:colOff>
      <xdr:row>36</xdr:row>
      <xdr:rowOff>103030</xdr:rowOff>
    </xdr:to>
    <xdr:sp macro="" textlink="">
      <xdr:nvSpPr>
        <xdr:cNvPr id="312" name="楕円 311"/>
        <xdr:cNvSpPr/>
      </xdr:nvSpPr>
      <xdr:spPr>
        <a:xfrm>
          <a:off x="9588500" y="61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94157</xdr:rowOff>
    </xdr:from>
    <xdr:ext cx="534377" cy="259045"/>
    <xdr:sp macro="" textlink="">
      <xdr:nvSpPr>
        <xdr:cNvPr id="313" name="テキスト ボックス 312"/>
        <xdr:cNvSpPr txBox="1"/>
      </xdr:nvSpPr>
      <xdr:spPr>
        <a:xfrm>
          <a:off x="9372111" y="626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156466</xdr:rowOff>
    </xdr:from>
    <xdr:to>
      <xdr:col>46</xdr:col>
      <xdr:colOff>38100</xdr:colOff>
      <xdr:row>36</xdr:row>
      <xdr:rowOff>86616</xdr:rowOff>
    </xdr:to>
    <xdr:sp macro="" textlink="">
      <xdr:nvSpPr>
        <xdr:cNvPr id="314" name="楕円 313"/>
        <xdr:cNvSpPr/>
      </xdr:nvSpPr>
      <xdr:spPr>
        <a:xfrm>
          <a:off x="8699500" y="615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103143</xdr:rowOff>
    </xdr:from>
    <xdr:ext cx="534377" cy="259045"/>
    <xdr:sp macro="" textlink="">
      <xdr:nvSpPr>
        <xdr:cNvPr id="315" name="テキスト ボックス 314"/>
        <xdr:cNvSpPr txBox="1"/>
      </xdr:nvSpPr>
      <xdr:spPr>
        <a:xfrm>
          <a:off x="8483111" y="593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137988</xdr:rowOff>
    </xdr:from>
    <xdr:to>
      <xdr:col>41</xdr:col>
      <xdr:colOff>101600</xdr:colOff>
      <xdr:row>34</xdr:row>
      <xdr:rowOff>68138</xdr:rowOff>
    </xdr:to>
    <xdr:sp macro="" textlink="">
      <xdr:nvSpPr>
        <xdr:cNvPr id="316" name="楕円 315"/>
        <xdr:cNvSpPr/>
      </xdr:nvSpPr>
      <xdr:spPr>
        <a:xfrm>
          <a:off x="7810500" y="579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84665</xdr:rowOff>
    </xdr:from>
    <xdr:ext cx="599010" cy="259045"/>
    <xdr:sp macro="" textlink="">
      <xdr:nvSpPr>
        <xdr:cNvPr id="317" name="テキスト ボックス 316"/>
        <xdr:cNvSpPr txBox="1"/>
      </xdr:nvSpPr>
      <xdr:spPr>
        <a:xfrm>
          <a:off x="7561795" y="557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127015</xdr:rowOff>
    </xdr:from>
    <xdr:to>
      <xdr:col>36</xdr:col>
      <xdr:colOff>165100</xdr:colOff>
      <xdr:row>36</xdr:row>
      <xdr:rowOff>57165</xdr:rowOff>
    </xdr:to>
    <xdr:sp macro="" textlink="">
      <xdr:nvSpPr>
        <xdr:cNvPr id="318" name="楕円 317"/>
        <xdr:cNvSpPr/>
      </xdr:nvSpPr>
      <xdr:spPr>
        <a:xfrm>
          <a:off x="6921500" y="612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73692</xdr:rowOff>
    </xdr:from>
    <xdr:ext cx="534377" cy="259045"/>
    <xdr:sp macro="" textlink="">
      <xdr:nvSpPr>
        <xdr:cNvPr id="319" name="テキスト ボックス 318"/>
        <xdr:cNvSpPr txBox="1"/>
      </xdr:nvSpPr>
      <xdr:spPr>
        <a:xfrm>
          <a:off x="6705111" y="590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68381</xdr:rowOff>
    </xdr:from>
    <xdr:to>
      <xdr:col>55</xdr:col>
      <xdr:colOff>0</xdr:colOff>
      <xdr:row>57</xdr:row>
      <xdr:rowOff>104015</xdr:rowOff>
    </xdr:to>
    <xdr:cxnSp macro="">
      <xdr:nvCxnSpPr>
        <xdr:cNvPr id="346" name="直線コネクタ 345"/>
        <xdr:cNvCxnSpPr/>
      </xdr:nvCxnSpPr>
      <xdr:spPr>
        <a:xfrm flipV="1">
          <a:off x="9639300" y="9841031"/>
          <a:ext cx="838200" cy="3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19576</xdr:rowOff>
    </xdr:from>
    <xdr:to>
      <xdr:col>50</xdr:col>
      <xdr:colOff>114300</xdr:colOff>
      <xdr:row>57</xdr:row>
      <xdr:rowOff>104015</xdr:rowOff>
    </xdr:to>
    <xdr:cxnSp macro="">
      <xdr:nvCxnSpPr>
        <xdr:cNvPr id="349" name="直線コネクタ 348"/>
        <xdr:cNvCxnSpPr/>
      </xdr:nvCxnSpPr>
      <xdr:spPr>
        <a:xfrm>
          <a:off x="8750300" y="9792226"/>
          <a:ext cx="889000" cy="8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148885</xdr:rowOff>
    </xdr:from>
    <xdr:to>
      <xdr:col>45</xdr:col>
      <xdr:colOff>177800</xdr:colOff>
      <xdr:row>57</xdr:row>
      <xdr:rowOff>19576</xdr:rowOff>
    </xdr:to>
    <xdr:cxnSp macro="">
      <xdr:nvCxnSpPr>
        <xdr:cNvPr id="352" name="直線コネクタ 351"/>
        <xdr:cNvCxnSpPr/>
      </xdr:nvCxnSpPr>
      <xdr:spPr>
        <a:xfrm>
          <a:off x="7861300" y="9750085"/>
          <a:ext cx="889000" cy="4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2778</xdr:rowOff>
    </xdr:from>
    <xdr:to>
      <xdr:col>41</xdr:col>
      <xdr:colOff>50800</xdr:colOff>
      <xdr:row>56</xdr:row>
      <xdr:rowOff>148885</xdr:rowOff>
    </xdr:to>
    <xdr:cxnSp macro="">
      <xdr:nvCxnSpPr>
        <xdr:cNvPr id="355" name="直線コネクタ 354"/>
        <xdr:cNvCxnSpPr/>
      </xdr:nvCxnSpPr>
      <xdr:spPr>
        <a:xfrm>
          <a:off x="6972300" y="9603978"/>
          <a:ext cx="889000" cy="14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29583</xdr:rowOff>
    </xdr:from>
    <xdr:to>
      <xdr:col>41</xdr:col>
      <xdr:colOff>101600</xdr:colOff>
      <xdr:row>56</xdr:row>
      <xdr:rowOff>131183</xdr:rowOff>
    </xdr:to>
    <xdr:sp macro="" textlink="">
      <xdr:nvSpPr>
        <xdr:cNvPr id="356" name="フローチャート: 判断 355"/>
        <xdr:cNvSpPr/>
      </xdr:nvSpPr>
      <xdr:spPr>
        <a:xfrm>
          <a:off x="7810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147710</xdr:rowOff>
    </xdr:from>
    <xdr:ext cx="534377" cy="259045"/>
    <xdr:sp macro="" textlink="">
      <xdr:nvSpPr>
        <xdr:cNvPr id="357" name="テキスト ボックス 356"/>
        <xdr:cNvSpPr txBox="1"/>
      </xdr:nvSpPr>
      <xdr:spPr>
        <a:xfrm>
          <a:off x="7594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49475</xdr:rowOff>
    </xdr:from>
    <xdr:to>
      <xdr:col>36</xdr:col>
      <xdr:colOff>165100</xdr:colOff>
      <xdr:row>56</xdr:row>
      <xdr:rowOff>151075</xdr:rowOff>
    </xdr:to>
    <xdr:sp macro="" textlink="">
      <xdr:nvSpPr>
        <xdr:cNvPr id="358" name="フローチャート: 判断 357"/>
        <xdr:cNvSpPr/>
      </xdr:nvSpPr>
      <xdr:spPr>
        <a:xfrm>
          <a:off x="6921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142202</xdr:rowOff>
    </xdr:from>
    <xdr:ext cx="534377" cy="259045"/>
    <xdr:sp macro="" textlink="">
      <xdr:nvSpPr>
        <xdr:cNvPr id="359" name="テキスト ボックス 358"/>
        <xdr:cNvSpPr txBox="1"/>
      </xdr:nvSpPr>
      <xdr:spPr>
        <a:xfrm>
          <a:off x="6705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17581</xdr:rowOff>
    </xdr:from>
    <xdr:to>
      <xdr:col>55</xdr:col>
      <xdr:colOff>50800</xdr:colOff>
      <xdr:row>57</xdr:row>
      <xdr:rowOff>119181</xdr:rowOff>
    </xdr:to>
    <xdr:sp macro="" textlink="">
      <xdr:nvSpPr>
        <xdr:cNvPr id="365" name="楕円 364"/>
        <xdr:cNvSpPr/>
      </xdr:nvSpPr>
      <xdr:spPr>
        <a:xfrm>
          <a:off x="10426700" y="979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167458</xdr:rowOff>
    </xdr:from>
    <xdr:ext cx="534377" cy="259045"/>
    <xdr:sp macro="" textlink="">
      <xdr:nvSpPr>
        <xdr:cNvPr id="366" name="普通建設事業費該当値テキスト"/>
        <xdr:cNvSpPr txBox="1"/>
      </xdr:nvSpPr>
      <xdr:spPr>
        <a:xfrm>
          <a:off x="10528300" y="976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53215</xdr:rowOff>
    </xdr:from>
    <xdr:to>
      <xdr:col>50</xdr:col>
      <xdr:colOff>165100</xdr:colOff>
      <xdr:row>57</xdr:row>
      <xdr:rowOff>154815</xdr:rowOff>
    </xdr:to>
    <xdr:sp macro="" textlink="">
      <xdr:nvSpPr>
        <xdr:cNvPr id="367" name="楕円 366"/>
        <xdr:cNvSpPr/>
      </xdr:nvSpPr>
      <xdr:spPr>
        <a:xfrm>
          <a:off x="9588500" y="982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145942</xdr:rowOff>
    </xdr:from>
    <xdr:ext cx="534377" cy="259045"/>
    <xdr:sp macro="" textlink="">
      <xdr:nvSpPr>
        <xdr:cNvPr id="368" name="テキスト ボックス 367"/>
        <xdr:cNvSpPr txBox="1"/>
      </xdr:nvSpPr>
      <xdr:spPr>
        <a:xfrm>
          <a:off x="9372111" y="991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140226</xdr:rowOff>
    </xdr:from>
    <xdr:to>
      <xdr:col>46</xdr:col>
      <xdr:colOff>38100</xdr:colOff>
      <xdr:row>57</xdr:row>
      <xdr:rowOff>70376</xdr:rowOff>
    </xdr:to>
    <xdr:sp macro="" textlink="">
      <xdr:nvSpPr>
        <xdr:cNvPr id="369" name="楕円 368"/>
        <xdr:cNvSpPr/>
      </xdr:nvSpPr>
      <xdr:spPr>
        <a:xfrm>
          <a:off x="8699500" y="97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61503</xdr:rowOff>
    </xdr:from>
    <xdr:ext cx="534377" cy="259045"/>
    <xdr:sp macro="" textlink="">
      <xdr:nvSpPr>
        <xdr:cNvPr id="370" name="テキスト ボックス 369"/>
        <xdr:cNvSpPr txBox="1"/>
      </xdr:nvSpPr>
      <xdr:spPr>
        <a:xfrm>
          <a:off x="8483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98085</xdr:rowOff>
    </xdr:from>
    <xdr:to>
      <xdr:col>41</xdr:col>
      <xdr:colOff>101600</xdr:colOff>
      <xdr:row>57</xdr:row>
      <xdr:rowOff>28235</xdr:rowOff>
    </xdr:to>
    <xdr:sp macro="" textlink="">
      <xdr:nvSpPr>
        <xdr:cNvPr id="371" name="楕円 370"/>
        <xdr:cNvSpPr/>
      </xdr:nvSpPr>
      <xdr:spPr>
        <a:xfrm>
          <a:off x="7810500" y="969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19362</xdr:rowOff>
    </xdr:from>
    <xdr:ext cx="534377" cy="259045"/>
    <xdr:sp macro="" textlink="">
      <xdr:nvSpPr>
        <xdr:cNvPr id="372" name="テキスト ボックス 371"/>
        <xdr:cNvSpPr txBox="1"/>
      </xdr:nvSpPr>
      <xdr:spPr>
        <a:xfrm>
          <a:off x="7594111" y="979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123428</xdr:rowOff>
    </xdr:from>
    <xdr:to>
      <xdr:col>36</xdr:col>
      <xdr:colOff>165100</xdr:colOff>
      <xdr:row>56</xdr:row>
      <xdr:rowOff>53578</xdr:rowOff>
    </xdr:to>
    <xdr:sp macro="" textlink="">
      <xdr:nvSpPr>
        <xdr:cNvPr id="373" name="楕円 372"/>
        <xdr:cNvSpPr/>
      </xdr:nvSpPr>
      <xdr:spPr>
        <a:xfrm>
          <a:off x="6921500" y="955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70105</xdr:rowOff>
    </xdr:from>
    <xdr:ext cx="599010" cy="259045"/>
    <xdr:sp macro="" textlink="">
      <xdr:nvSpPr>
        <xdr:cNvPr id="374" name="テキスト ボックス 373"/>
        <xdr:cNvSpPr txBox="1"/>
      </xdr:nvSpPr>
      <xdr:spPr>
        <a:xfrm>
          <a:off x="6672795" y="932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78828</xdr:rowOff>
    </xdr:from>
    <xdr:to>
      <xdr:col>55</xdr:col>
      <xdr:colOff>0</xdr:colOff>
      <xdr:row>78</xdr:row>
      <xdr:rowOff>107266</xdr:rowOff>
    </xdr:to>
    <xdr:cxnSp macro="">
      <xdr:nvCxnSpPr>
        <xdr:cNvPr id="401" name="直線コネクタ 400"/>
        <xdr:cNvCxnSpPr/>
      </xdr:nvCxnSpPr>
      <xdr:spPr>
        <a:xfrm>
          <a:off x="9639300" y="13451928"/>
          <a:ext cx="8382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2394</xdr:rowOff>
    </xdr:from>
    <xdr:to>
      <xdr:col>50</xdr:col>
      <xdr:colOff>114300</xdr:colOff>
      <xdr:row>78</xdr:row>
      <xdr:rowOff>78828</xdr:rowOff>
    </xdr:to>
    <xdr:cxnSp macro="">
      <xdr:nvCxnSpPr>
        <xdr:cNvPr id="404" name="直線コネクタ 403"/>
        <xdr:cNvCxnSpPr/>
      </xdr:nvCxnSpPr>
      <xdr:spPr>
        <a:xfrm>
          <a:off x="8750300" y="13375494"/>
          <a:ext cx="889000" cy="7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126076</xdr:rowOff>
    </xdr:from>
    <xdr:to>
      <xdr:col>45</xdr:col>
      <xdr:colOff>177800</xdr:colOff>
      <xdr:row>78</xdr:row>
      <xdr:rowOff>2394</xdr:rowOff>
    </xdr:to>
    <xdr:cxnSp macro="">
      <xdr:nvCxnSpPr>
        <xdr:cNvPr id="407" name="直線コネクタ 406"/>
        <xdr:cNvCxnSpPr/>
      </xdr:nvCxnSpPr>
      <xdr:spPr>
        <a:xfrm>
          <a:off x="7861300" y="13327726"/>
          <a:ext cx="889000" cy="4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169108</xdr:rowOff>
    </xdr:from>
    <xdr:to>
      <xdr:col>41</xdr:col>
      <xdr:colOff>50800</xdr:colOff>
      <xdr:row>77</xdr:row>
      <xdr:rowOff>126076</xdr:rowOff>
    </xdr:to>
    <xdr:cxnSp macro="">
      <xdr:nvCxnSpPr>
        <xdr:cNvPr id="410" name="直線コネクタ 409"/>
        <xdr:cNvCxnSpPr/>
      </xdr:nvCxnSpPr>
      <xdr:spPr>
        <a:xfrm>
          <a:off x="6972300" y="13027858"/>
          <a:ext cx="889000" cy="29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167749</xdr:rowOff>
    </xdr:from>
    <xdr:to>
      <xdr:col>41</xdr:col>
      <xdr:colOff>101600</xdr:colOff>
      <xdr:row>76</xdr:row>
      <xdr:rowOff>97899</xdr:rowOff>
    </xdr:to>
    <xdr:sp macro="" textlink="">
      <xdr:nvSpPr>
        <xdr:cNvPr id="411" name="フローチャート: 判断 410"/>
        <xdr:cNvSpPr/>
      </xdr:nvSpPr>
      <xdr:spPr>
        <a:xfrm>
          <a:off x="7810500" y="1302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114426</xdr:rowOff>
    </xdr:from>
    <xdr:ext cx="534377" cy="259045"/>
    <xdr:sp macro="" textlink="">
      <xdr:nvSpPr>
        <xdr:cNvPr id="412" name="テキスト ボックス 411"/>
        <xdr:cNvSpPr txBox="1"/>
      </xdr:nvSpPr>
      <xdr:spPr>
        <a:xfrm>
          <a:off x="7594111" y="1280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104243</xdr:rowOff>
    </xdr:from>
    <xdr:to>
      <xdr:col>36</xdr:col>
      <xdr:colOff>165100</xdr:colOff>
      <xdr:row>77</xdr:row>
      <xdr:rowOff>34393</xdr:rowOff>
    </xdr:to>
    <xdr:sp macro="" textlink="">
      <xdr:nvSpPr>
        <xdr:cNvPr id="413" name="フローチャート: 判断 412"/>
        <xdr:cNvSpPr/>
      </xdr:nvSpPr>
      <xdr:spPr>
        <a:xfrm>
          <a:off x="6921500" y="1313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25520</xdr:rowOff>
    </xdr:from>
    <xdr:ext cx="534377" cy="259045"/>
    <xdr:sp macro="" textlink="">
      <xdr:nvSpPr>
        <xdr:cNvPr id="414" name="テキスト ボックス 413"/>
        <xdr:cNvSpPr txBox="1"/>
      </xdr:nvSpPr>
      <xdr:spPr>
        <a:xfrm>
          <a:off x="6705111" y="1322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56466</xdr:rowOff>
    </xdr:from>
    <xdr:to>
      <xdr:col>55</xdr:col>
      <xdr:colOff>50800</xdr:colOff>
      <xdr:row>78</xdr:row>
      <xdr:rowOff>158066</xdr:rowOff>
    </xdr:to>
    <xdr:sp macro="" textlink="">
      <xdr:nvSpPr>
        <xdr:cNvPr id="420" name="楕円 419"/>
        <xdr:cNvSpPr/>
      </xdr:nvSpPr>
      <xdr:spPr>
        <a:xfrm>
          <a:off x="10426700" y="134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142843</xdr:rowOff>
    </xdr:from>
    <xdr:ext cx="469744" cy="259045"/>
    <xdr:sp macro="" textlink="">
      <xdr:nvSpPr>
        <xdr:cNvPr id="421" name="普通建設事業費 （ うち新規整備　）該当値テキスト"/>
        <xdr:cNvSpPr txBox="1"/>
      </xdr:nvSpPr>
      <xdr:spPr>
        <a:xfrm>
          <a:off x="10528300" y="1334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28028</xdr:rowOff>
    </xdr:from>
    <xdr:to>
      <xdr:col>50</xdr:col>
      <xdr:colOff>165100</xdr:colOff>
      <xdr:row>78</xdr:row>
      <xdr:rowOff>129628</xdr:rowOff>
    </xdr:to>
    <xdr:sp macro="" textlink="">
      <xdr:nvSpPr>
        <xdr:cNvPr id="422" name="楕円 421"/>
        <xdr:cNvSpPr/>
      </xdr:nvSpPr>
      <xdr:spPr>
        <a:xfrm>
          <a:off x="9588500" y="1340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120755</xdr:rowOff>
    </xdr:from>
    <xdr:ext cx="469744" cy="259045"/>
    <xdr:sp macro="" textlink="">
      <xdr:nvSpPr>
        <xdr:cNvPr id="423" name="テキスト ボックス 422"/>
        <xdr:cNvSpPr txBox="1"/>
      </xdr:nvSpPr>
      <xdr:spPr>
        <a:xfrm>
          <a:off x="9404428" y="1349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123044</xdr:rowOff>
    </xdr:from>
    <xdr:to>
      <xdr:col>46</xdr:col>
      <xdr:colOff>38100</xdr:colOff>
      <xdr:row>78</xdr:row>
      <xdr:rowOff>53194</xdr:rowOff>
    </xdr:to>
    <xdr:sp macro="" textlink="">
      <xdr:nvSpPr>
        <xdr:cNvPr id="424" name="楕円 423"/>
        <xdr:cNvSpPr/>
      </xdr:nvSpPr>
      <xdr:spPr>
        <a:xfrm>
          <a:off x="8699500" y="133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44321</xdr:rowOff>
    </xdr:from>
    <xdr:ext cx="534377" cy="259045"/>
    <xdr:sp macro="" textlink="">
      <xdr:nvSpPr>
        <xdr:cNvPr id="425" name="テキスト ボックス 424"/>
        <xdr:cNvSpPr txBox="1"/>
      </xdr:nvSpPr>
      <xdr:spPr>
        <a:xfrm>
          <a:off x="8483111" y="1341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75276</xdr:rowOff>
    </xdr:from>
    <xdr:to>
      <xdr:col>41</xdr:col>
      <xdr:colOff>101600</xdr:colOff>
      <xdr:row>78</xdr:row>
      <xdr:rowOff>5426</xdr:rowOff>
    </xdr:to>
    <xdr:sp macro="" textlink="">
      <xdr:nvSpPr>
        <xdr:cNvPr id="426" name="楕円 425"/>
        <xdr:cNvSpPr/>
      </xdr:nvSpPr>
      <xdr:spPr>
        <a:xfrm>
          <a:off x="7810500" y="1327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168003</xdr:rowOff>
    </xdr:from>
    <xdr:ext cx="534377" cy="259045"/>
    <xdr:sp macro="" textlink="">
      <xdr:nvSpPr>
        <xdr:cNvPr id="427" name="テキスト ボックス 426"/>
        <xdr:cNvSpPr txBox="1"/>
      </xdr:nvSpPr>
      <xdr:spPr>
        <a:xfrm>
          <a:off x="7594111" y="1336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118307</xdr:rowOff>
    </xdr:from>
    <xdr:to>
      <xdr:col>36</xdr:col>
      <xdr:colOff>165100</xdr:colOff>
      <xdr:row>76</xdr:row>
      <xdr:rowOff>48456</xdr:rowOff>
    </xdr:to>
    <xdr:sp macro="" textlink="">
      <xdr:nvSpPr>
        <xdr:cNvPr id="428" name="楕円 427"/>
        <xdr:cNvSpPr/>
      </xdr:nvSpPr>
      <xdr:spPr>
        <a:xfrm>
          <a:off x="6921500" y="129770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64984</xdr:rowOff>
    </xdr:from>
    <xdr:ext cx="534377" cy="259045"/>
    <xdr:sp macro="" textlink="">
      <xdr:nvSpPr>
        <xdr:cNvPr id="429" name="テキスト ボックス 428"/>
        <xdr:cNvSpPr txBox="1"/>
      </xdr:nvSpPr>
      <xdr:spPr>
        <a:xfrm>
          <a:off x="6705111" y="1275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75670</xdr:rowOff>
    </xdr:from>
    <xdr:to>
      <xdr:col>55</xdr:col>
      <xdr:colOff>0</xdr:colOff>
      <xdr:row>97</xdr:row>
      <xdr:rowOff>129184</xdr:rowOff>
    </xdr:to>
    <xdr:cxnSp macro="">
      <xdr:nvCxnSpPr>
        <xdr:cNvPr id="460" name="直線コネクタ 459"/>
        <xdr:cNvCxnSpPr/>
      </xdr:nvCxnSpPr>
      <xdr:spPr>
        <a:xfrm flipV="1">
          <a:off x="9639300" y="16706320"/>
          <a:ext cx="838200" cy="5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59733</xdr:rowOff>
    </xdr:from>
    <xdr:to>
      <xdr:col>50</xdr:col>
      <xdr:colOff>114300</xdr:colOff>
      <xdr:row>97</xdr:row>
      <xdr:rowOff>129184</xdr:rowOff>
    </xdr:to>
    <xdr:cxnSp macro="">
      <xdr:nvCxnSpPr>
        <xdr:cNvPr id="463" name="直線コネクタ 462"/>
        <xdr:cNvCxnSpPr/>
      </xdr:nvCxnSpPr>
      <xdr:spPr>
        <a:xfrm>
          <a:off x="8750300" y="16690383"/>
          <a:ext cx="889000" cy="6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59733</xdr:rowOff>
    </xdr:from>
    <xdr:to>
      <xdr:col>45</xdr:col>
      <xdr:colOff>177800</xdr:colOff>
      <xdr:row>97</xdr:row>
      <xdr:rowOff>110124</xdr:rowOff>
    </xdr:to>
    <xdr:cxnSp macro="">
      <xdr:nvCxnSpPr>
        <xdr:cNvPr id="466" name="直線コネクタ 465"/>
        <xdr:cNvCxnSpPr/>
      </xdr:nvCxnSpPr>
      <xdr:spPr>
        <a:xfrm flipV="1">
          <a:off x="7861300" y="16690383"/>
          <a:ext cx="889000" cy="5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65122</xdr:rowOff>
    </xdr:from>
    <xdr:to>
      <xdr:col>41</xdr:col>
      <xdr:colOff>50800</xdr:colOff>
      <xdr:row>97</xdr:row>
      <xdr:rowOff>110124</xdr:rowOff>
    </xdr:to>
    <xdr:cxnSp macro="">
      <xdr:nvCxnSpPr>
        <xdr:cNvPr id="469" name="直線コネクタ 468"/>
        <xdr:cNvCxnSpPr/>
      </xdr:nvCxnSpPr>
      <xdr:spPr>
        <a:xfrm>
          <a:off x="6972300" y="16695772"/>
          <a:ext cx="889000" cy="4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0" name="フローチャート: 判断 469"/>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50388</xdr:rowOff>
    </xdr:from>
    <xdr:ext cx="534377" cy="259045"/>
    <xdr:sp macro="" textlink="">
      <xdr:nvSpPr>
        <xdr:cNvPr id="471" name="テキスト ボックス 470"/>
        <xdr:cNvSpPr txBox="1"/>
      </xdr:nvSpPr>
      <xdr:spPr>
        <a:xfrm>
          <a:off x="7594111" y="168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2" name="フローチャート: 判断 471"/>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116313</xdr:rowOff>
    </xdr:from>
    <xdr:ext cx="534377" cy="259045"/>
    <xdr:sp macro="" textlink="">
      <xdr:nvSpPr>
        <xdr:cNvPr id="473" name="テキスト ボックス 472"/>
        <xdr:cNvSpPr txBox="1"/>
      </xdr:nvSpPr>
      <xdr:spPr>
        <a:xfrm>
          <a:off x="6705111" y="167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24870</xdr:rowOff>
    </xdr:from>
    <xdr:to>
      <xdr:col>55</xdr:col>
      <xdr:colOff>50800</xdr:colOff>
      <xdr:row>97</xdr:row>
      <xdr:rowOff>126470</xdr:rowOff>
    </xdr:to>
    <xdr:sp macro="" textlink="">
      <xdr:nvSpPr>
        <xdr:cNvPr id="479" name="楕円 478"/>
        <xdr:cNvSpPr/>
      </xdr:nvSpPr>
      <xdr:spPr>
        <a:xfrm>
          <a:off x="10426700" y="166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3297</xdr:rowOff>
    </xdr:from>
    <xdr:ext cx="534377" cy="259045"/>
    <xdr:sp macro="" textlink="">
      <xdr:nvSpPr>
        <xdr:cNvPr id="480" name="普通建設事業費 （ うち更新整備　）該当値テキスト"/>
        <xdr:cNvSpPr txBox="1"/>
      </xdr:nvSpPr>
      <xdr:spPr>
        <a:xfrm>
          <a:off x="10528300" y="1663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78384</xdr:rowOff>
    </xdr:from>
    <xdr:to>
      <xdr:col>50</xdr:col>
      <xdr:colOff>165100</xdr:colOff>
      <xdr:row>98</xdr:row>
      <xdr:rowOff>8534</xdr:rowOff>
    </xdr:to>
    <xdr:sp macro="" textlink="">
      <xdr:nvSpPr>
        <xdr:cNvPr id="481" name="楕円 480"/>
        <xdr:cNvSpPr/>
      </xdr:nvSpPr>
      <xdr:spPr>
        <a:xfrm>
          <a:off x="9588500" y="1670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171111</xdr:rowOff>
    </xdr:from>
    <xdr:ext cx="534377" cy="259045"/>
    <xdr:sp macro="" textlink="">
      <xdr:nvSpPr>
        <xdr:cNvPr id="482" name="テキスト ボックス 481"/>
        <xdr:cNvSpPr txBox="1"/>
      </xdr:nvSpPr>
      <xdr:spPr>
        <a:xfrm>
          <a:off x="9372111" y="1680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8933</xdr:rowOff>
    </xdr:from>
    <xdr:to>
      <xdr:col>46</xdr:col>
      <xdr:colOff>38100</xdr:colOff>
      <xdr:row>97</xdr:row>
      <xdr:rowOff>110533</xdr:rowOff>
    </xdr:to>
    <xdr:sp macro="" textlink="">
      <xdr:nvSpPr>
        <xdr:cNvPr id="483" name="楕円 482"/>
        <xdr:cNvSpPr/>
      </xdr:nvSpPr>
      <xdr:spPr>
        <a:xfrm>
          <a:off x="8699500" y="1663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101660</xdr:rowOff>
    </xdr:from>
    <xdr:ext cx="534377" cy="259045"/>
    <xdr:sp macro="" textlink="">
      <xdr:nvSpPr>
        <xdr:cNvPr id="484" name="テキスト ボックス 483"/>
        <xdr:cNvSpPr txBox="1"/>
      </xdr:nvSpPr>
      <xdr:spPr>
        <a:xfrm>
          <a:off x="8483111" y="1673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59324</xdr:rowOff>
    </xdr:from>
    <xdr:to>
      <xdr:col>41</xdr:col>
      <xdr:colOff>101600</xdr:colOff>
      <xdr:row>97</xdr:row>
      <xdr:rowOff>160924</xdr:rowOff>
    </xdr:to>
    <xdr:sp macro="" textlink="">
      <xdr:nvSpPr>
        <xdr:cNvPr id="485" name="楕円 484"/>
        <xdr:cNvSpPr/>
      </xdr:nvSpPr>
      <xdr:spPr>
        <a:xfrm>
          <a:off x="7810500" y="1668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6001</xdr:rowOff>
    </xdr:from>
    <xdr:ext cx="534377" cy="259045"/>
    <xdr:sp macro="" textlink="">
      <xdr:nvSpPr>
        <xdr:cNvPr id="486" name="テキスト ボックス 485"/>
        <xdr:cNvSpPr txBox="1"/>
      </xdr:nvSpPr>
      <xdr:spPr>
        <a:xfrm>
          <a:off x="7594111" y="1646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14322</xdr:rowOff>
    </xdr:from>
    <xdr:to>
      <xdr:col>36</xdr:col>
      <xdr:colOff>165100</xdr:colOff>
      <xdr:row>97</xdr:row>
      <xdr:rowOff>115922</xdr:rowOff>
    </xdr:to>
    <xdr:sp macro="" textlink="">
      <xdr:nvSpPr>
        <xdr:cNvPr id="487" name="楕円 486"/>
        <xdr:cNvSpPr/>
      </xdr:nvSpPr>
      <xdr:spPr>
        <a:xfrm>
          <a:off x="6921500" y="1664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132449</xdr:rowOff>
    </xdr:from>
    <xdr:ext cx="534377" cy="259045"/>
    <xdr:sp macro="" textlink="">
      <xdr:nvSpPr>
        <xdr:cNvPr id="488" name="テキスト ボックス 487"/>
        <xdr:cNvSpPr txBox="1"/>
      </xdr:nvSpPr>
      <xdr:spPr>
        <a:xfrm>
          <a:off x="6705111" y="1642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43421</xdr:rowOff>
    </xdr:from>
    <xdr:to>
      <xdr:col>85</xdr:col>
      <xdr:colOff>127000</xdr:colOff>
      <xdr:row>39</xdr:row>
      <xdr:rowOff>44107</xdr:rowOff>
    </xdr:to>
    <xdr:cxnSp macro="">
      <xdr:nvCxnSpPr>
        <xdr:cNvPr id="517" name="直線コネクタ 516"/>
        <xdr:cNvCxnSpPr/>
      </xdr:nvCxnSpPr>
      <xdr:spPr>
        <a:xfrm flipV="1">
          <a:off x="15481300" y="6729971"/>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44107</xdr:rowOff>
    </xdr:from>
    <xdr:to>
      <xdr:col>81</xdr:col>
      <xdr:colOff>50800</xdr:colOff>
      <xdr:row>39</xdr:row>
      <xdr:rowOff>44450</xdr:rowOff>
    </xdr:to>
    <xdr:cxnSp macro="">
      <xdr:nvCxnSpPr>
        <xdr:cNvPr id="520" name="直線コネクタ 519"/>
        <xdr:cNvCxnSpPr/>
      </xdr:nvCxnSpPr>
      <xdr:spPr>
        <a:xfrm flipV="1">
          <a:off x="14592300" y="673065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40501</xdr:rowOff>
    </xdr:from>
    <xdr:to>
      <xdr:col>71</xdr:col>
      <xdr:colOff>177800</xdr:colOff>
      <xdr:row>39</xdr:row>
      <xdr:rowOff>44450</xdr:rowOff>
    </xdr:to>
    <xdr:cxnSp macro="">
      <xdr:nvCxnSpPr>
        <xdr:cNvPr id="526" name="直線コネクタ 525"/>
        <xdr:cNvCxnSpPr/>
      </xdr:nvCxnSpPr>
      <xdr:spPr>
        <a:xfrm>
          <a:off x="12814300" y="6727051"/>
          <a:ext cx="8890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133680</xdr:rowOff>
    </xdr:from>
    <xdr:to>
      <xdr:col>72</xdr:col>
      <xdr:colOff>38100</xdr:colOff>
      <xdr:row>39</xdr:row>
      <xdr:rowOff>63830</xdr:rowOff>
    </xdr:to>
    <xdr:sp macro="" textlink="">
      <xdr:nvSpPr>
        <xdr:cNvPr id="527" name="フローチャート: 判断 526"/>
        <xdr:cNvSpPr/>
      </xdr:nvSpPr>
      <xdr:spPr>
        <a:xfrm>
          <a:off x="13652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80357</xdr:rowOff>
    </xdr:from>
    <xdr:ext cx="469744" cy="259045"/>
    <xdr:sp macro="" textlink="">
      <xdr:nvSpPr>
        <xdr:cNvPr id="528" name="テキスト ボックス 527"/>
        <xdr:cNvSpPr txBox="1"/>
      </xdr:nvSpPr>
      <xdr:spPr>
        <a:xfrm>
          <a:off x="13468428" y="64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108420</xdr:rowOff>
    </xdr:from>
    <xdr:to>
      <xdr:col>67</xdr:col>
      <xdr:colOff>101600</xdr:colOff>
      <xdr:row>39</xdr:row>
      <xdr:rowOff>38570</xdr:rowOff>
    </xdr:to>
    <xdr:sp macro="" textlink="">
      <xdr:nvSpPr>
        <xdr:cNvPr id="529" name="フローチャート: 判断 528"/>
        <xdr:cNvSpPr/>
      </xdr:nvSpPr>
      <xdr:spPr>
        <a:xfrm>
          <a:off x="12763500" y="66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55097</xdr:rowOff>
    </xdr:from>
    <xdr:ext cx="469744" cy="259045"/>
    <xdr:sp macro="" textlink="">
      <xdr:nvSpPr>
        <xdr:cNvPr id="530" name="テキスト ボックス 529"/>
        <xdr:cNvSpPr txBox="1"/>
      </xdr:nvSpPr>
      <xdr:spPr>
        <a:xfrm>
          <a:off x="12579428" y="639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164071</xdr:rowOff>
    </xdr:from>
    <xdr:to>
      <xdr:col>85</xdr:col>
      <xdr:colOff>177800</xdr:colOff>
      <xdr:row>39</xdr:row>
      <xdr:rowOff>94221</xdr:rowOff>
    </xdr:to>
    <xdr:sp macro="" textlink="">
      <xdr:nvSpPr>
        <xdr:cNvPr id="536" name="楕円 535"/>
        <xdr:cNvSpPr/>
      </xdr:nvSpPr>
      <xdr:spPr>
        <a:xfrm>
          <a:off x="16268700" y="66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78998</xdr:rowOff>
    </xdr:from>
    <xdr:ext cx="313932" cy="259045"/>
    <xdr:sp macro="" textlink="">
      <xdr:nvSpPr>
        <xdr:cNvPr id="537" name="災害復旧事業費該当値テキスト"/>
        <xdr:cNvSpPr txBox="1"/>
      </xdr:nvSpPr>
      <xdr:spPr>
        <a:xfrm>
          <a:off x="16370300" y="6594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164757</xdr:rowOff>
    </xdr:from>
    <xdr:to>
      <xdr:col>81</xdr:col>
      <xdr:colOff>101600</xdr:colOff>
      <xdr:row>39</xdr:row>
      <xdr:rowOff>94907</xdr:rowOff>
    </xdr:to>
    <xdr:sp macro="" textlink="">
      <xdr:nvSpPr>
        <xdr:cNvPr id="538" name="楕円 537"/>
        <xdr:cNvSpPr/>
      </xdr:nvSpPr>
      <xdr:spPr>
        <a:xfrm>
          <a:off x="15430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86034</xdr:rowOff>
    </xdr:from>
    <xdr:ext cx="313932" cy="259045"/>
    <xdr:sp macro="" textlink="">
      <xdr:nvSpPr>
        <xdr:cNvPr id="539" name="テキスト ボックス 538"/>
        <xdr:cNvSpPr txBox="1"/>
      </xdr:nvSpPr>
      <xdr:spPr>
        <a:xfrm>
          <a:off x="15324333" y="6772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161151</xdr:rowOff>
    </xdr:from>
    <xdr:to>
      <xdr:col>67</xdr:col>
      <xdr:colOff>101600</xdr:colOff>
      <xdr:row>39</xdr:row>
      <xdr:rowOff>91301</xdr:rowOff>
    </xdr:to>
    <xdr:sp macro="" textlink="">
      <xdr:nvSpPr>
        <xdr:cNvPr id="544" name="楕円 543"/>
        <xdr:cNvSpPr/>
      </xdr:nvSpPr>
      <xdr:spPr>
        <a:xfrm>
          <a:off x="12763500" y="667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82428</xdr:rowOff>
    </xdr:from>
    <xdr:ext cx="378565" cy="259045"/>
    <xdr:sp macro="" textlink="">
      <xdr:nvSpPr>
        <xdr:cNvPr id="545" name="テキスト ボックス 544"/>
        <xdr:cNvSpPr txBox="1"/>
      </xdr:nvSpPr>
      <xdr:spPr>
        <a:xfrm>
          <a:off x="12625017" y="6768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6" name="フローチャート: 判断 58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7" name="テキスト ボックス 586"/>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602" name="テキスト ボックス 601"/>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113326</xdr:rowOff>
    </xdr:from>
    <xdr:to>
      <xdr:col>85</xdr:col>
      <xdr:colOff>127000</xdr:colOff>
      <xdr:row>77</xdr:row>
      <xdr:rowOff>129535</xdr:rowOff>
    </xdr:to>
    <xdr:cxnSp macro="">
      <xdr:nvCxnSpPr>
        <xdr:cNvPr id="631" name="直線コネクタ 630"/>
        <xdr:cNvCxnSpPr/>
      </xdr:nvCxnSpPr>
      <xdr:spPr>
        <a:xfrm flipV="1">
          <a:off x="15481300" y="13314976"/>
          <a:ext cx="838200" cy="1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129535</xdr:rowOff>
    </xdr:from>
    <xdr:to>
      <xdr:col>81</xdr:col>
      <xdr:colOff>50800</xdr:colOff>
      <xdr:row>77</xdr:row>
      <xdr:rowOff>136404</xdr:rowOff>
    </xdr:to>
    <xdr:cxnSp macro="">
      <xdr:nvCxnSpPr>
        <xdr:cNvPr id="634" name="直線コネクタ 633"/>
        <xdr:cNvCxnSpPr/>
      </xdr:nvCxnSpPr>
      <xdr:spPr>
        <a:xfrm flipV="1">
          <a:off x="14592300" y="13331185"/>
          <a:ext cx="889000" cy="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136404</xdr:rowOff>
    </xdr:from>
    <xdr:to>
      <xdr:col>76</xdr:col>
      <xdr:colOff>114300</xdr:colOff>
      <xdr:row>77</xdr:row>
      <xdr:rowOff>144672</xdr:rowOff>
    </xdr:to>
    <xdr:cxnSp macro="">
      <xdr:nvCxnSpPr>
        <xdr:cNvPr id="637" name="直線コネクタ 636"/>
        <xdr:cNvCxnSpPr/>
      </xdr:nvCxnSpPr>
      <xdr:spPr>
        <a:xfrm flipV="1">
          <a:off x="13703300" y="13338054"/>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132865</xdr:rowOff>
    </xdr:from>
    <xdr:to>
      <xdr:col>71</xdr:col>
      <xdr:colOff>177800</xdr:colOff>
      <xdr:row>77</xdr:row>
      <xdr:rowOff>144672</xdr:rowOff>
    </xdr:to>
    <xdr:cxnSp macro="">
      <xdr:nvCxnSpPr>
        <xdr:cNvPr id="640" name="直線コネクタ 639"/>
        <xdr:cNvCxnSpPr/>
      </xdr:nvCxnSpPr>
      <xdr:spPr>
        <a:xfrm>
          <a:off x="12814300" y="13334515"/>
          <a:ext cx="889000" cy="1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84686</xdr:rowOff>
    </xdr:from>
    <xdr:to>
      <xdr:col>72</xdr:col>
      <xdr:colOff>38100</xdr:colOff>
      <xdr:row>78</xdr:row>
      <xdr:rowOff>14836</xdr:rowOff>
    </xdr:to>
    <xdr:sp macro="" textlink="">
      <xdr:nvSpPr>
        <xdr:cNvPr id="641" name="フローチャート: 判断 640"/>
        <xdr:cNvSpPr/>
      </xdr:nvSpPr>
      <xdr:spPr>
        <a:xfrm>
          <a:off x="13652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31363</xdr:rowOff>
    </xdr:from>
    <xdr:ext cx="534377" cy="259045"/>
    <xdr:sp macro="" textlink="">
      <xdr:nvSpPr>
        <xdr:cNvPr id="642" name="テキスト ボックス 641"/>
        <xdr:cNvSpPr txBox="1"/>
      </xdr:nvSpPr>
      <xdr:spPr>
        <a:xfrm>
          <a:off x="13436111" y="130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90288</xdr:rowOff>
    </xdr:from>
    <xdr:to>
      <xdr:col>67</xdr:col>
      <xdr:colOff>101600</xdr:colOff>
      <xdr:row>78</xdr:row>
      <xdr:rowOff>20438</xdr:rowOff>
    </xdr:to>
    <xdr:sp macro="" textlink="">
      <xdr:nvSpPr>
        <xdr:cNvPr id="643" name="フローチャート: 判断 642"/>
        <xdr:cNvSpPr/>
      </xdr:nvSpPr>
      <xdr:spPr>
        <a:xfrm>
          <a:off x="12763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11565</xdr:rowOff>
    </xdr:from>
    <xdr:ext cx="534377" cy="259045"/>
    <xdr:sp macro="" textlink="">
      <xdr:nvSpPr>
        <xdr:cNvPr id="644" name="テキスト ボックス 643"/>
        <xdr:cNvSpPr txBox="1"/>
      </xdr:nvSpPr>
      <xdr:spPr>
        <a:xfrm>
          <a:off x="12547111" y="1338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62526</xdr:rowOff>
    </xdr:from>
    <xdr:to>
      <xdr:col>85</xdr:col>
      <xdr:colOff>177800</xdr:colOff>
      <xdr:row>77</xdr:row>
      <xdr:rowOff>164126</xdr:rowOff>
    </xdr:to>
    <xdr:sp macro="" textlink="">
      <xdr:nvSpPr>
        <xdr:cNvPr id="650" name="楕円 649"/>
        <xdr:cNvSpPr/>
      </xdr:nvSpPr>
      <xdr:spPr>
        <a:xfrm>
          <a:off x="16268700" y="132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85403</xdr:rowOff>
    </xdr:from>
    <xdr:ext cx="534377" cy="259045"/>
    <xdr:sp macro="" textlink="">
      <xdr:nvSpPr>
        <xdr:cNvPr id="651" name="公債費該当値テキスト"/>
        <xdr:cNvSpPr txBox="1"/>
      </xdr:nvSpPr>
      <xdr:spPr>
        <a:xfrm>
          <a:off x="16370300" y="1311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78735</xdr:rowOff>
    </xdr:from>
    <xdr:to>
      <xdr:col>81</xdr:col>
      <xdr:colOff>101600</xdr:colOff>
      <xdr:row>78</xdr:row>
      <xdr:rowOff>8885</xdr:rowOff>
    </xdr:to>
    <xdr:sp macro="" textlink="">
      <xdr:nvSpPr>
        <xdr:cNvPr id="652" name="楕円 651"/>
        <xdr:cNvSpPr/>
      </xdr:nvSpPr>
      <xdr:spPr>
        <a:xfrm>
          <a:off x="15430500" y="1328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xdr:rowOff>
    </xdr:from>
    <xdr:ext cx="534377" cy="259045"/>
    <xdr:sp macro="" textlink="">
      <xdr:nvSpPr>
        <xdr:cNvPr id="653" name="テキスト ボックス 652"/>
        <xdr:cNvSpPr txBox="1"/>
      </xdr:nvSpPr>
      <xdr:spPr>
        <a:xfrm>
          <a:off x="15214111" y="1337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85604</xdr:rowOff>
    </xdr:from>
    <xdr:to>
      <xdr:col>76</xdr:col>
      <xdr:colOff>165100</xdr:colOff>
      <xdr:row>78</xdr:row>
      <xdr:rowOff>15754</xdr:rowOff>
    </xdr:to>
    <xdr:sp macro="" textlink="">
      <xdr:nvSpPr>
        <xdr:cNvPr id="654" name="楕円 653"/>
        <xdr:cNvSpPr/>
      </xdr:nvSpPr>
      <xdr:spPr>
        <a:xfrm>
          <a:off x="14541500" y="1328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6881</xdr:rowOff>
    </xdr:from>
    <xdr:ext cx="534377" cy="259045"/>
    <xdr:sp macro="" textlink="">
      <xdr:nvSpPr>
        <xdr:cNvPr id="655" name="テキスト ボックス 654"/>
        <xdr:cNvSpPr txBox="1"/>
      </xdr:nvSpPr>
      <xdr:spPr>
        <a:xfrm>
          <a:off x="14325111" y="1337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93872</xdr:rowOff>
    </xdr:from>
    <xdr:to>
      <xdr:col>72</xdr:col>
      <xdr:colOff>38100</xdr:colOff>
      <xdr:row>78</xdr:row>
      <xdr:rowOff>24022</xdr:rowOff>
    </xdr:to>
    <xdr:sp macro="" textlink="">
      <xdr:nvSpPr>
        <xdr:cNvPr id="656" name="楕円 655"/>
        <xdr:cNvSpPr/>
      </xdr:nvSpPr>
      <xdr:spPr>
        <a:xfrm>
          <a:off x="13652500" y="132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15149</xdr:rowOff>
    </xdr:from>
    <xdr:ext cx="534377" cy="259045"/>
    <xdr:sp macro="" textlink="">
      <xdr:nvSpPr>
        <xdr:cNvPr id="657" name="テキスト ボックス 656"/>
        <xdr:cNvSpPr txBox="1"/>
      </xdr:nvSpPr>
      <xdr:spPr>
        <a:xfrm>
          <a:off x="13436111" y="133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82065</xdr:rowOff>
    </xdr:from>
    <xdr:to>
      <xdr:col>67</xdr:col>
      <xdr:colOff>101600</xdr:colOff>
      <xdr:row>78</xdr:row>
      <xdr:rowOff>12215</xdr:rowOff>
    </xdr:to>
    <xdr:sp macro="" textlink="">
      <xdr:nvSpPr>
        <xdr:cNvPr id="658" name="楕円 657"/>
        <xdr:cNvSpPr/>
      </xdr:nvSpPr>
      <xdr:spPr>
        <a:xfrm>
          <a:off x="12763500" y="1328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28742</xdr:rowOff>
    </xdr:from>
    <xdr:ext cx="534377" cy="259045"/>
    <xdr:sp macro="" textlink="">
      <xdr:nvSpPr>
        <xdr:cNvPr id="659" name="テキスト ボックス 658"/>
        <xdr:cNvSpPr txBox="1"/>
      </xdr:nvSpPr>
      <xdr:spPr>
        <a:xfrm>
          <a:off x="12547111" y="1305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97037</xdr:rowOff>
    </xdr:from>
    <xdr:to>
      <xdr:col>85</xdr:col>
      <xdr:colOff>127000</xdr:colOff>
      <xdr:row>97</xdr:row>
      <xdr:rowOff>114560</xdr:rowOff>
    </xdr:to>
    <xdr:cxnSp macro="">
      <xdr:nvCxnSpPr>
        <xdr:cNvPr id="684" name="直線コネクタ 683"/>
        <xdr:cNvCxnSpPr/>
      </xdr:nvCxnSpPr>
      <xdr:spPr>
        <a:xfrm flipV="1">
          <a:off x="15481300" y="16727687"/>
          <a:ext cx="838200" cy="1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90162</xdr:rowOff>
    </xdr:from>
    <xdr:to>
      <xdr:col>81</xdr:col>
      <xdr:colOff>50800</xdr:colOff>
      <xdr:row>97</xdr:row>
      <xdr:rowOff>114560</xdr:rowOff>
    </xdr:to>
    <xdr:cxnSp macro="">
      <xdr:nvCxnSpPr>
        <xdr:cNvPr id="687" name="直線コネクタ 686"/>
        <xdr:cNvCxnSpPr/>
      </xdr:nvCxnSpPr>
      <xdr:spPr>
        <a:xfrm>
          <a:off x="14592300" y="16720812"/>
          <a:ext cx="889000" cy="2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90162</xdr:rowOff>
    </xdr:from>
    <xdr:to>
      <xdr:col>76</xdr:col>
      <xdr:colOff>114300</xdr:colOff>
      <xdr:row>97</xdr:row>
      <xdr:rowOff>103667</xdr:rowOff>
    </xdr:to>
    <xdr:cxnSp macro="">
      <xdr:nvCxnSpPr>
        <xdr:cNvPr id="690" name="直線コネクタ 689"/>
        <xdr:cNvCxnSpPr/>
      </xdr:nvCxnSpPr>
      <xdr:spPr>
        <a:xfrm flipV="1">
          <a:off x="13703300" y="16720812"/>
          <a:ext cx="889000" cy="1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103667</xdr:rowOff>
    </xdr:from>
    <xdr:to>
      <xdr:col>71</xdr:col>
      <xdr:colOff>177800</xdr:colOff>
      <xdr:row>97</xdr:row>
      <xdr:rowOff>163486</xdr:rowOff>
    </xdr:to>
    <xdr:cxnSp macro="">
      <xdr:nvCxnSpPr>
        <xdr:cNvPr id="693" name="直線コネクタ 692"/>
        <xdr:cNvCxnSpPr/>
      </xdr:nvCxnSpPr>
      <xdr:spPr>
        <a:xfrm flipV="1">
          <a:off x="12814300" y="16734317"/>
          <a:ext cx="889000" cy="5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16331</xdr:rowOff>
    </xdr:from>
    <xdr:to>
      <xdr:col>72</xdr:col>
      <xdr:colOff>38100</xdr:colOff>
      <xdr:row>97</xdr:row>
      <xdr:rowOff>117931</xdr:rowOff>
    </xdr:to>
    <xdr:sp macro="" textlink="">
      <xdr:nvSpPr>
        <xdr:cNvPr id="694" name="フローチャート: 判断 693"/>
        <xdr:cNvSpPr/>
      </xdr:nvSpPr>
      <xdr:spPr>
        <a:xfrm>
          <a:off x="13652500" y="1664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134458</xdr:rowOff>
    </xdr:from>
    <xdr:ext cx="534377" cy="259045"/>
    <xdr:sp macro="" textlink="">
      <xdr:nvSpPr>
        <xdr:cNvPr id="695" name="テキスト ボックス 694"/>
        <xdr:cNvSpPr txBox="1"/>
      </xdr:nvSpPr>
      <xdr:spPr>
        <a:xfrm>
          <a:off x="13436111" y="164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69045</xdr:rowOff>
    </xdr:from>
    <xdr:to>
      <xdr:col>67</xdr:col>
      <xdr:colOff>101600</xdr:colOff>
      <xdr:row>97</xdr:row>
      <xdr:rowOff>170645</xdr:rowOff>
    </xdr:to>
    <xdr:sp macro="" textlink="">
      <xdr:nvSpPr>
        <xdr:cNvPr id="696" name="フローチャート: 判断 695"/>
        <xdr:cNvSpPr/>
      </xdr:nvSpPr>
      <xdr:spPr>
        <a:xfrm>
          <a:off x="12763500" y="166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15722</xdr:rowOff>
    </xdr:from>
    <xdr:ext cx="534377" cy="259045"/>
    <xdr:sp macro="" textlink="">
      <xdr:nvSpPr>
        <xdr:cNvPr id="697" name="テキスト ボックス 696"/>
        <xdr:cNvSpPr txBox="1"/>
      </xdr:nvSpPr>
      <xdr:spPr>
        <a:xfrm>
          <a:off x="12547111" y="1647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46237</xdr:rowOff>
    </xdr:from>
    <xdr:to>
      <xdr:col>85</xdr:col>
      <xdr:colOff>177800</xdr:colOff>
      <xdr:row>97</xdr:row>
      <xdr:rowOff>147837</xdr:rowOff>
    </xdr:to>
    <xdr:sp macro="" textlink="">
      <xdr:nvSpPr>
        <xdr:cNvPr id="703" name="楕円 702"/>
        <xdr:cNvSpPr/>
      </xdr:nvSpPr>
      <xdr:spPr>
        <a:xfrm>
          <a:off x="16268700" y="1667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1358</xdr:rowOff>
    </xdr:from>
    <xdr:ext cx="534377" cy="259045"/>
    <xdr:sp macro="" textlink="">
      <xdr:nvSpPr>
        <xdr:cNvPr id="704" name="積立金該当値テキスト"/>
        <xdr:cNvSpPr txBox="1"/>
      </xdr:nvSpPr>
      <xdr:spPr>
        <a:xfrm>
          <a:off x="16370300" y="1663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63760</xdr:rowOff>
    </xdr:from>
    <xdr:to>
      <xdr:col>81</xdr:col>
      <xdr:colOff>101600</xdr:colOff>
      <xdr:row>97</xdr:row>
      <xdr:rowOff>165360</xdr:rowOff>
    </xdr:to>
    <xdr:sp macro="" textlink="">
      <xdr:nvSpPr>
        <xdr:cNvPr id="705" name="楕円 704"/>
        <xdr:cNvSpPr/>
      </xdr:nvSpPr>
      <xdr:spPr>
        <a:xfrm>
          <a:off x="15430500" y="1669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156487</xdr:rowOff>
    </xdr:from>
    <xdr:ext cx="534377" cy="259045"/>
    <xdr:sp macro="" textlink="">
      <xdr:nvSpPr>
        <xdr:cNvPr id="706" name="テキスト ボックス 705"/>
        <xdr:cNvSpPr txBox="1"/>
      </xdr:nvSpPr>
      <xdr:spPr>
        <a:xfrm>
          <a:off x="15214111" y="1678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39362</xdr:rowOff>
    </xdr:from>
    <xdr:to>
      <xdr:col>76</xdr:col>
      <xdr:colOff>165100</xdr:colOff>
      <xdr:row>97</xdr:row>
      <xdr:rowOff>140962</xdr:rowOff>
    </xdr:to>
    <xdr:sp macro="" textlink="">
      <xdr:nvSpPr>
        <xdr:cNvPr id="707" name="楕円 706"/>
        <xdr:cNvSpPr/>
      </xdr:nvSpPr>
      <xdr:spPr>
        <a:xfrm>
          <a:off x="14541500" y="1667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132089</xdr:rowOff>
    </xdr:from>
    <xdr:ext cx="534377" cy="259045"/>
    <xdr:sp macro="" textlink="">
      <xdr:nvSpPr>
        <xdr:cNvPr id="708" name="テキスト ボックス 707"/>
        <xdr:cNvSpPr txBox="1"/>
      </xdr:nvSpPr>
      <xdr:spPr>
        <a:xfrm>
          <a:off x="14325111" y="1676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52867</xdr:rowOff>
    </xdr:from>
    <xdr:to>
      <xdr:col>72</xdr:col>
      <xdr:colOff>38100</xdr:colOff>
      <xdr:row>97</xdr:row>
      <xdr:rowOff>154467</xdr:rowOff>
    </xdr:to>
    <xdr:sp macro="" textlink="">
      <xdr:nvSpPr>
        <xdr:cNvPr id="709" name="楕円 708"/>
        <xdr:cNvSpPr/>
      </xdr:nvSpPr>
      <xdr:spPr>
        <a:xfrm>
          <a:off x="13652500" y="1668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145594</xdr:rowOff>
    </xdr:from>
    <xdr:ext cx="534377" cy="259045"/>
    <xdr:sp macro="" textlink="">
      <xdr:nvSpPr>
        <xdr:cNvPr id="710" name="テキスト ボックス 709"/>
        <xdr:cNvSpPr txBox="1"/>
      </xdr:nvSpPr>
      <xdr:spPr>
        <a:xfrm>
          <a:off x="13436111" y="1677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112686</xdr:rowOff>
    </xdr:from>
    <xdr:to>
      <xdr:col>67</xdr:col>
      <xdr:colOff>101600</xdr:colOff>
      <xdr:row>98</xdr:row>
      <xdr:rowOff>42836</xdr:rowOff>
    </xdr:to>
    <xdr:sp macro="" textlink="">
      <xdr:nvSpPr>
        <xdr:cNvPr id="711" name="楕円 710"/>
        <xdr:cNvSpPr/>
      </xdr:nvSpPr>
      <xdr:spPr>
        <a:xfrm>
          <a:off x="12763500" y="1674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33963</xdr:rowOff>
    </xdr:from>
    <xdr:ext cx="469744" cy="259045"/>
    <xdr:sp macro="" textlink="">
      <xdr:nvSpPr>
        <xdr:cNvPr id="712" name="テキスト ボックス 711"/>
        <xdr:cNvSpPr txBox="1"/>
      </xdr:nvSpPr>
      <xdr:spPr>
        <a:xfrm>
          <a:off x="12579428" y="1683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57162</xdr:rowOff>
    </xdr:from>
    <xdr:to>
      <xdr:col>102</xdr:col>
      <xdr:colOff>165100</xdr:colOff>
      <xdr:row>38</xdr:row>
      <xdr:rowOff>158762</xdr:rowOff>
    </xdr:to>
    <xdr:sp macro="" textlink="">
      <xdr:nvSpPr>
        <xdr:cNvPr id="751" name="フローチャート: 判断 750"/>
        <xdr:cNvSpPr/>
      </xdr:nvSpPr>
      <xdr:spPr>
        <a:xfrm>
          <a:off x="19494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3840</xdr:rowOff>
    </xdr:from>
    <xdr:ext cx="469744" cy="259045"/>
    <xdr:sp macro="" textlink="">
      <xdr:nvSpPr>
        <xdr:cNvPr id="752" name="テキスト ボックス 751"/>
        <xdr:cNvSpPr txBox="1"/>
      </xdr:nvSpPr>
      <xdr:spPr>
        <a:xfrm>
          <a:off x="19310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58610</xdr:rowOff>
    </xdr:from>
    <xdr:to>
      <xdr:col>98</xdr:col>
      <xdr:colOff>38100</xdr:colOff>
      <xdr:row>38</xdr:row>
      <xdr:rowOff>160210</xdr:rowOff>
    </xdr:to>
    <xdr:sp macro="" textlink="">
      <xdr:nvSpPr>
        <xdr:cNvPr id="753" name="フローチャート: 判断 752"/>
        <xdr:cNvSpPr/>
      </xdr:nvSpPr>
      <xdr:spPr>
        <a:xfrm>
          <a:off x="18605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5287</xdr:rowOff>
    </xdr:from>
    <xdr:ext cx="469744" cy="259045"/>
    <xdr:sp macro="" textlink="">
      <xdr:nvSpPr>
        <xdr:cNvPr id="754" name="テキスト ボックス 753"/>
        <xdr:cNvSpPr txBox="1"/>
      </xdr:nvSpPr>
      <xdr:spPr>
        <a:xfrm>
          <a:off x="18421428" y="634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53404</xdr:rowOff>
    </xdr:from>
    <xdr:to>
      <xdr:col>116</xdr:col>
      <xdr:colOff>63500</xdr:colOff>
      <xdr:row>58</xdr:row>
      <xdr:rowOff>54981</xdr:rowOff>
    </xdr:to>
    <xdr:cxnSp macro="">
      <xdr:nvCxnSpPr>
        <xdr:cNvPr id="796" name="直線コネクタ 795"/>
        <xdr:cNvCxnSpPr/>
      </xdr:nvCxnSpPr>
      <xdr:spPr>
        <a:xfrm flipV="1">
          <a:off x="21323300" y="9997504"/>
          <a:ext cx="8382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54981</xdr:rowOff>
    </xdr:from>
    <xdr:to>
      <xdr:col>111</xdr:col>
      <xdr:colOff>177800</xdr:colOff>
      <xdr:row>58</xdr:row>
      <xdr:rowOff>56284</xdr:rowOff>
    </xdr:to>
    <xdr:cxnSp macro="">
      <xdr:nvCxnSpPr>
        <xdr:cNvPr id="799" name="直線コネクタ 798"/>
        <xdr:cNvCxnSpPr/>
      </xdr:nvCxnSpPr>
      <xdr:spPr>
        <a:xfrm flipV="1">
          <a:off x="20434300" y="9999081"/>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56284</xdr:rowOff>
    </xdr:from>
    <xdr:to>
      <xdr:col>107</xdr:col>
      <xdr:colOff>50800</xdr:colOff>
      <xdr:row>58</xdr:row>
      <xdr:rowOff>57335</xdr:rowOff>
    </xdr:to>
    <xdr:cxnSp macro="">
      <xdr:nvCxnSpPr>
        <xdr:cNvPr id="802" name="直線コネクタ 801"/>
        <xdr:cNvCxnSpPr/>
      </xdr:nvCxnSpPr>
      <xdr:spPr>
        <a:xfrm flipV="1">
          <a:off x="19545300" y="10000384"/>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57335</xdr:rowOff>
    </xdr:from>
    <xdr:to>
      <xdr:col>102</xdr:col>
      <xdr:colOff>114300</xdr:colOff>
      <xdr:row>58</xdr:row>
      <xdr:rowOff>58364</xdr:rowOff>
    </xdr:to>
    <xdr:cxnSp macro="">
      <xdr:nvCxnSpPr>
        <xdr:cNvPr id="805" name="直線コネクタ 804"/>
        <xdr:cNvCxnSpPr/>
      </xdr:nvCxnSpPr>
      <xdr:spPr>
        <a:xfrm flipV="1">
          <a:off x="18656300" y="10001435"/>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157091</xdr:rowOff>
    </xdr:from>
    <xdr:to>
      <xdr:col>102</xdr:col>
      <xdr:colOff>165100</xdr:colOff>
      <xdr:row>58</xdr:row>
      <xdr:rowOff>87241</xdr:rowOff>
    </xdr:to>
    <xdr:sp macro="" textlink="">
      <xdr:nvSpPr>
        <xdr:cNvPr id="806" name="フローチャート: 判断 805"/>
        <xdr:cNvSpPr/>
      </xdr:nvSpPr>
      <xdr:spPr>
        <a:xfrm>
          <a:off x="19494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103768</xdr:rowOff>
    </xdr:from>
    <xdr:ext cx="469744" cy="259045"/>
    <xdr:sp macro="" textlink="">
      <xdr:nvSpPr>
        <xdr:cNvPr id="807" name="テキスト ボックス 806"/>
        <xdr:cNvSpPr txBox="1"/>
      </xdr:nvSpPr>
      <xdr:spPr>
        <a:xfrm>
          <a:off x="19310428" y="97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133043</xdr:rowOff>
    </xdr:from>
    <xdr:to>
      <xdr:col>98</xdr:col>
      <xdr:colOff>38100</xdr:colOff>
      <xdr:row>58</xdr:row>
      <xdr:rowOff>63193</xdr:rowOff>
    </xdr:to>
    <xdr:sp macro="" textlink="">
      <xdr:nvSpPr>
        <xdr:cNvPr id="808" name="フローチャート: 判断 807"/>
        <xdr:cNvSpPr/>
      </xdr:nvSpPr>
      <xdr:spPr>
        <a:xfrm>
          <a:off x="18605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79720</xdr:rowOff>
    </xdr:from>
    <xdr:ext cx="469744" cy="259045"/>
    <xdr:sp macro="" textlink="">
      <xdr:nvSpPr>
        <xdr:cNvPr id="809" name="テキスト ボックス 808"/>
        <xdr:cNvSpPr txBox="1"/>
      </xdr:nvSpPr>
      <xdr:spPr>
        <a:xfrm>
          <a:off x="18421428" y="968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2604</xdr:rowOff>
    </xdr:from>
    <xdr:to>
      <xdr:col>116</xdr:col>
      <xdr:colOff>114300</xdr:colOff>
      <xdr:row>58</xdr:row>
      <xdr:rowOff>104204</xdr:rowOff>
    </xdr:to>
    <xdr:sp macro="" textlink="">
      <xdr:nvSpPr>
        <xdr:cNvPr id="815" name="楕円 814"/>
        <xdr:cNvSpPr/>
      </xdr:nvSpPr>
      <xdr:spPr>
        <a:xfrm>
          <a:off x="22110700" y="994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111059</xdr:rowOff>
    </xdr:from>
    <xdr:ext cx="469744" cy="259045"/>
    <xdr:sp macro="" textlink="">
      <xdr:nvSpPr>
        <xdr:cNvPr id="816" name="貸付金該当値テキスト"/>
        <xdr:cNvSpPr txBox="1"/>
      </xdr:nvSpPr>
      <xdr:spPr>
        <a:xfrm>
          <a:off x="22212300" y="988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4181</xdr:rowOff>
    </xdr:from>
    <xdr:to>
      <xdr:col>112</xdr:col>
      <xdr:colOff>38100</xdr:colOff>
      <xdr:row>58</xdr:row>
      <xdr:rowOff>105781</xdr:rowOff>
    </xdr:to>
    <xdr:sp macro="" textlink="">
      <xdr:nvSpPr>
        <xdr:cNvPr id="817" name="楕円 816"/>
        <xdr:cNvSpPr/>
      </xdr:nvSpPr>
      <xdr:spPr>
        <a:xfrm>
          <a:off x="21272500" y="994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96908</xdr:rowOff>
    </xdr:from>
    <xdr:ext cx="469744" cy="259045"/>
    <xdr:sp macro="" textlink="">
      <xdr:nvSpPr>
        <xdr:cNvPr id="818" name="テキスト ボックス 817"/>
        <xdr:cNvSpPr txBox="1"/>
      </xdr:nvSpPr>
      <xdr:spPr>
        <a:xfrm>
          <a:off x="21088428" y="1004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5484</xdr:rowOff>
    </xdr:from>
    <xdr:to>
      <xdr:col>107</xdr:col>
      <xdr:colOff>101600</xdr:colOff>
      <xdr:row>58</xdr:row>
      <xdr:rowOff>107084</xdr:rowOff>
    </xdr:to>
    <xdr:sp macro="" textlink="">
      <xdr:nvSpPr>
        <xdr:cNvPr id="819" name="楕円 818"/>
        <xdr:cNvSpPr/>
      </xdr:nvSpPr>
      <xdr:spPr>
        <a:xfrm>
          <a:off x="20383500" y="99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98211</xdr:rowOff>
    </xdr:from>
    <xdr:ext cx="469744" cy="259045"/>
    <xdr:sp macro="" textlink="">
      <xdr:nvSpPr>
        <xdr:cNvPr id="820" name="テキスト ボックス 819"/>
        <xdr:cNvSpPr txBox="1"/>
      </xdr:nvSpPr>
      <xdr:spPr>
        <a:xfrm>
          <a:off x="20199428" y="1004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6535</xdr:rowOff>
    </xdr:from>
    <xdr:to>
      <xdr:col>102</xdr:col>
      <xdr:colOff>165100</xdr:colOff>
      <xdr:row>58</xdr:row>
      <xdr:rowOff>108135</xdr:rowOff>
    </xdr:to>
    <xdr:sp macro="" textlink="">
      <xdr:nvSpPr>
        <xdr:cNvPr id="821" name="楕円 820"/>
        <xdr:cNvSpPr/>
      </xdr:nvSpPr>
      <xdr:spPr>
        <a:xfrm>
          <a:off x="19494500" y="995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99262</xdr:rowOff>
    </xdr:from>
    <xdr:ext cx="469744" cy="259045"/>
    <xdr:sp macro="" textlink="">
      <xdr:nvSpPr>
        <xdr:cNvPr id="822" name="テキスト ボックス 821"/>
        <xdr:cNvSpPr txBox="1"/>
      </xdr:nvSpPr>
      <xdr:spPr>
        <a:xfrm>
          <a:off x="19310428" y="1004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7564</xdr:rowOff>
    </xdr:from>
    <xdr:to>
      <xdr:col>98</xdr:col>
      <xdr:colOff>38100</xdr:colOff>
      <xdr:row>58</xdr:row>
      <xdr:rowOff>109164</xdr:rowOff>
    </xdr:to>
    <xdr:sp macro="" textlink="">
      <xdr:nvSpPr>
        <xdr:cNvPr id="823" name="楕円 822"/>
        <xdr:cNvSpPr/>
      </xdr:nvSpPr>
      <xdr:spPr>
        <a:xfrm>
          <a:off x="18605500" y="995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100291</xdr:rowOff>
    </xdr:from>
    <xdr:ext cx="469744" cy="259045"/>
    <xdr:sp macro="" textlink="">
      <xdr:nvSpPr>
        <xdr:cNvPr id="824" name="テキスト ボックス 823"/>
        <xdr:cNvSpPr txBox="1"/>
      </xdr:nvSpPr>
      <xdr:spPr>
        <a:xfrm>
          <a:off x="18421428" y="1004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80199</xdr:rowOff>
    </xdr:from>
    <xdr:to>
      <xdr:col>116</xdr:col>
      <xdr:colOff>63500</xdr:colOff>
      <xdr:row>75</xdr:row>
      <xdr:rowOff>98013</xdr:rowOff>
    </xdr:to>
    <xdr:cxnSp macro="">
      <xdr:nvCxnSpPr>
        <xdr:cNvPr id="856" name="直線コネクタ 855"/>
        <xdr:cNvCxnSpPr/>
      </xdr:nvCxnSpPr>
      <xdr:spPr>
        <a:xfrm flipV="1">
          <a:off x="21323300" y="12938949"/>
          <a:ext cx="838200" cy="1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98013</xdr:rowOff>
    </xdr:from>
    <xdr:to>
      <xdr:col>111</xdr:col>
      <xdr:colOff>177800</xdr:colOff>
      <xdr:row>75</xdr:row>
      <xdr:rowOff>164553</xdr:rowOff>
    </xdr:to>
    <xdr:cxnSp macro="">
      <xdr:nvCxnSpPr>
        <xdr:cNvPr id="859" name="直線コネクタ 858"/>
        <xdr:cNvCxnSpPr/>
      </xdr:nvCxnSpPr>
      <xdr:spPr>
        <a:xfrm flipV="1">
          <a:off x="20434300" y="12956763"/>
          <a:ext cx="889000" cy="6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164553</xdr:rowOff>
    </xdr:from>
    <xdr:to>
      <xdr:col>107</xdr:col>
      <xdr:colOff>50800</xdr:colOff>
      <xdr:row>76</xdr:row>
      <xdr:rowOff>10573</xdr:rowOff>
    </xdr:to>
    <xdr:cxnSp macro="">
      <xdr:nvCxnSpPr>
        <xdr:cNvPr id="862" name="直線コネクタ 861"/>
        <xdr:cNvCxnSpPr/>
      </xdr:nvCxnSpPr>
      <xdr:spPr>
        <a:xfrm flipV="1">
          <a:off x="19545300" y="13023303"/>
          <a:ext cx="889000" cy="1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10573</xdr:rowOff>
    </xdr:from>
    <xdr:to>
      <xdr:col>102</xdr:col>
      <xdr:colOff>114300</xdr:colOff>
      <xdr:row>76</xdr:row>
      <xdr:rowOff>55477</xdr:rowOff>
    </xdr:to>
    <xdr:cxnSp macro="">
      <xdr:nvCxnSpPr>
        <xdr:cNvPr id="865" name="直線コネクタ 864"/>
        <xdr:cNvCxnSpPr/>
      </xdr:nvCxnSpPr>
      <xdr:spPr>
        <a:xfrm flipV="1">
          <a:off x="18656300" y="13040773"/>
          <a:ext cx="889000" cy="4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73714</xdr:rowOff>
    </xdr:from>
    <xdr:to>
      <xdr:col>102</xdr:col>
      <xdr:colOff>165100</xdr:colOff>
      <xdr:row>76</xdr:row>
      <xdr:rowOff>3863</xdr:rowOff>
    </xdr:to>
    <xdr:sp macro="" textlink="">
      <xdr:nvSpPr>
        <xdr:cNvPr id="866" name="フローチャート: 判断 865"/>
        <xdr:cNvSpPr/>
      </xdr:nvSpPr>
      <xdr:spPr>
        <a:xfrm>
          <a:off x="19494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20391</xdr:rowOff>
    </xdr:from>
    <xdr:ext cx="534377" cy="259045"/>
    <xdr:sp macro="" textlink="">
      <xdr:nvSpPr>
        <xdr:cNvPr id="867" name="テキスト ボックス 866"/>
        <xdr:cNvSpPr txBox="1"/>
      </xdr:nvSpPr>
      <xdr:spPr>
        <a:xfrm>
          <a:off x="19278111" y="127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165694</xdr:rowOff>
    </xdr:from>
    <xdr:to>
      <xdr:col>98</xdr:col>
      <xdr:colOff>38100</xdr:colOff>
      <xdr:row>76</xdr:row>
      <xdr:rowOff>95844</xdr:rowOff>
    </xdr:to>
    <xdr:sp macro="" textlink="">
      <xdr:nvSpPr>
        <xdr:cNvPr id="868" name="フローチャート: 判断 867"/>
        <xdr:cNvSpPr/>
      </xdr:nvSpPr>
      <xdr:spPr>
        <a:xfrm>
          <a:off x="18605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112370</xdr:rowOff>
    </xdr:from>
    <xdr:ext cx="534377" cy="259045"/>
    <xdr:sp macro="" textlink="">
      <xdr:nvSpPr>
        <xdr:cNvPr id="869" name="テキスト ボックス 868"/>
        <xdr:cNvSpPr txBox="1"/>
      </xdr:nvSpPr>
      <xdr:spPr>
        <a:xfrm>
          <a:off x="18389111" y="1279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29399</xdr:rowOff>
    </xdr:from>
    <xdr:to>
      <xdr:col>116</xdr:col>
      <xdr:colOff>114300</xdr:colOff>
      <xdr:row>75</xdr:row>
      <xdr:rowOff>130999</xdr:rowOff>
    </xdr:to>
    <xdr:sp macro="" textlink="">
      <xdr:nvSpPr>
        <xdr:cNvPr id="875" name="楕円 874"/>
        <xdr:cNvSpPr/>
      </xdr:nvSpPr>
      <xdr:spPr>
        <a:xfrm>
          <a:off x="22110700" y="1288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52276</xdr:rowOff>
    </xdr:from>
    <xdr:ext cx="534377" cy="259045"/>
    <xdr:sp macro="" textlink="">
      <xdr:nvSpPr>
        <xdr:cNvPr id="876" name="繰出金該当値テキスト"/>
        <xdr:cNvSpPr txBox="1"/>
      </xdr:nvSpPr>
      <xdr:spPr>
        <a:xfrm>
          <a:off x="22212300" y="1273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47213</xdr:rowOff>
    </xdr:from>
    <xdr:to>
      <xdr:col>112</xdr:col>
      <xdr:colOff>38100</xdr:colOff>
      <xdr:row>75</xdr:row>
      <xdr:rowOff>148813</xdr:rowOff>
    </xdr:to>
    <xdr:sp macro="" textlink="">
      <xdr:nvSpPr>
        <xdr:cNvPr id="877" name="楕円 876"/>
        <xdr:cNvSpPr/>
      </xdr:nvSpPr>
      <xdr:spPr>
        <a:xfrm>
          <a:off x="21272500" y="129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139940</xdr:rowOff>
    </xdr:from>
    <xdr:ext cx="534377" cy="259045"/>
    <xdr:sp macro="" textlink="">
      <xdr:nvSpPr>
        <xdr:cNvPr id="878" name="テキスト ボックス 877"/>
        <xdr:cNvSpPr txBox="1"/>
      </xdr:nvSpPr>
      <xdr:spPr>
        <a:xfrm>
          <a:off x="21056111" y="1299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113752</xdr:rowOff>
    </xdr:from>
    <xdr:to>
      <xdr:col>107</xdr:col>
      <xdr:colOff>101600</xdr:colOff>
      <xdr:row>76</xdr:row>
      <xdr:rowOff>43901</xdr:rowOff>
    </xdr:to>
    <xdr:sp macro="" textlink="">
      <xdr:nvSpPr>
        <xdr:cNvPr id="879" name="楕円 878"/>
        <xdr:cNvSpPr/>
      </xdr:nvSpPr>
      <xdr:spPr>
        <a:xfrm>
          <a:off x="20383500" y="129725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35030</xdr:rowOff>
    </xdr:from>
    <xdr:ext cx="534377" cy="259045"/>
    <xdr:sp macro="" textlink="">
      <xdr:nvSpPr>
        <xdr:cNvPr id="880" name="テキスト ボックス 879"/>
        <xdr:cNvSpPr txBox="1"/>
      </xdr:nvSpPr>
      <xdr:spPr>
        <a:xfrm>
          <a:off x="20167111" y="1306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131224</xdr:rowOff>
    </xdr:from>
    <xdr:to>
      <xdr:col>102</xdr:col>
      <xdr:colOff>165100</xdr:colOff>
      <xdr:row>76</xdr:row>
      <xdr:rowOff>61373</xdr:rowOff>
    </xdr:to>
    <xdr:sp macro="" textlink="">
      <xdr:nvSpPr>
        <xdr:cNvPr id="881" name="楕円 880"/>
        <xdr:cNvSpPr/>
      </xdr:nvSpPr>
      <xdr:spPr>
        <a:xfrm>
          <a:off x="19494500" y="129899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52500</xdr:rowOff>
    </xdr:from>
    <xdr:ext cx="534377" cy="259045"/>
    <xdr:sp macro="" textlink="">
      <xdr:nvSpPr>
        <xdr:cNvPr id="882" name="テキスト ボックス 881"/>
        <xdr:cNvSpPr txBox="1"/>
      </xdr:nvSpPr>
      <xdr:spPr>
        <a:xfrm>
          <a:off x="19278111" y="1308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4677</xdr:rowOff>
    </xdr:from>
    <xdr:to>
      <xdr:col>98</xdr:col>
      <xdr:colOff>38100</xdr:colOff>
      <xdr:row>76</xdr:row>
      <xdr:rowOff>106277</xdr:rowOff>
    </xdr:to>
    <xdr:sp macro="" textlink="">
      <xdr:nvSpPr>
        <xdr:cNvPr id="883" name="楕円 882"/>
        <xdr:cNvSpPr/>
      </xdr:nvSpPr>
      <xdr:spPr>
        <a:xfrm>
          <a:off x="18605500" y="1303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97404</xdr:rowOff>
    </xdr:from>
    <xdr:ext cx="534377" cy="259045"/>
    <xdr:sp macro="" textlink="">
      <xdr:nvSpPr>
        <xdr:cNvPr id="884" name="テキスト ボックス 883"/>
        <xdr:cNvSpPr txBox="1"/>
      </xdr:nvSpPr>
      <xdr:spPr>
        <a:xfrm>
          <a:off x="18389111" y="1312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3" name="フローチャート: 判断 92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4" name="テキスト ボックス 92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5" name="フローチャート: 判断 92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6" name="テキスト ボックス 92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9" name="テキスト ボックス 938"/>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1" name="テキスト ボックス 940"/>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歳出決算額は、住民（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H31.1.1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現在）</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528,800</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17,985</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円増加した。主な構成項目を見ると、人件費では、類似団体平均値を下回る</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75,624</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円であり、前年度から</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959</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した。人件費は、人事院勧告等に伴う期末勤勉手当の支給率増</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など増要因はあるが職員数の減少等により減少していることから人口減少が</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要因として挙げられる。補助費では、類似団体平均を下回る</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68,024</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1,545</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した。社会福祉協議会への老人福祉センター「塩寿荘」解体事業補助金</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の終了</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要因もあったが、甲府・峡東クリーンセンター</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の建設債元金償還がはじまったこと</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に伴う一部事務組合への負担金の</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増、ふるさと納税納税返礼品購入費の増</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が主な要因として挙げられる。物件費では、類似団体平均値を上回る</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87,106</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2,282</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した。内部情報系の電算システム</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を新規リース</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したこ</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が主な要因として挙げられる。今後において、類似団体平均値に近づく数値となるよう事業の抜本的な見直しによる行政事務経費等の縮減に努めていく。扶助費では、類似団体平均値を下回る</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86,337</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3,521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した。臨時福祉給付金や</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生活保護世帯の減少、</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子供の数が減少したことによる児童手当の減などが</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要因として挙げられる。全国的に高齢者人口の増加等による扶助費の自然増や子育て支援策の拡充などが見込まれるなか、今後も扶助費の増加は避けられないが、概ね類似団体平均値付近で推移すると考えられる。普通建設事業では、類似団体平均値を大きく下回る</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53,099</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7,794</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。シェアオフィス甲州整備事業、塩山駅改修に伴う南北自由通路の改修などの大型普通建設事業などの事業の終了</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など減要因はあるが、土地開発公社からの土地購入費の増、オリンピック事前キャンプに対応するため塩山体育館改修を実施したことなどが</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主な要因として挙げられる。普通建設事業は、平成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年度をピークに減少傾向にあり、今後も建設事業の実施にあたっては、緊急性、必要性を充分に検討した事業実施に努めていく。施設等の更新についても、平成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掲げた方針に沿って施設別の個別計画を策定していく中で、公共施設の現状を把握し、施設の統廃合、転用など、より効果的な措置を施し、財政負担とならないよう適正な更新を行っていく。なお、建設事業の新規及び更新整備については、新規及び更新整備とも類似団体平均値より下回っており、新たな施設の建設ではなく、既存施設の改修を主に事業を実施していることから、新規の方が類似団体平均を大きく下回る結果となり、今後も同様の傾向で推移すると考えられる。公債費では、類似団体平均値を</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回る</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71,922</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4,254</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円増加した。新市まちづくり計画に基づき実施してきた各事業の充当財源である合併特例債の償還が本格的になったことが主な要因として挙げられる。今後、現時点では、</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に公債費の償還ピークを迎え、それまでの間、公債費が高止まりすると見込まれていることから、償還のピークを考慮する中で、引き続き、建設事業の選択実施を継続し、公債費負担の適正化に努める。維持補修費では、類似団体平均値を大きく下回る</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2,222</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で、前年度から</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391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した。今後</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、施設の老朽化に伴う維持修繕費の増加が見込まれるため、上記のとおり、施設等の適正な更新を行っていく。繰出金では、類似団体平均を</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回る</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63,144</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1,091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円増加した。国保会計、</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介護保険</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会計</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、簡易水道会計</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への繰出金は減少し、</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診療所、後期高齢者医療、</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下水道の各特別会計への繰出金</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は増となったが全体では減少しているため人口減少が</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要因として挙げられる。今後は、各特別会計の経費の節減を図り、普通会計の負担額を減らしていくよう努める。積立金では、類似団体平均を下回る</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17,465</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3,066</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した。合併振興基金へ</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まで計画的に予算積立を行うことに加えふるさと納税寄付金の</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に伴うふるさと支援基金積立金の</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が主な要因として挙げられる。今後は、財政調整基金及び公共施設整備基金について、</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年度に雪害</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対応、及び平成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一般財源確保のため取崩した分を計画的に積立てていく。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31,784
31,574
264.11
17,275,291
16,807,391
397,050
10,078,707
23,251,768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151.5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52832</xdr:rowOff>
    </xdr:from>
    <xdr:to>
      <xdr:col>24</xdr:col>
      <xdr:colOff>63500</xdr:colOff>
      <xdr:row>35</xdr:row>
      <xdr:rowOff>132080</xdr:rowOff>
    </xdr:to>
    <xdr:cxnSp macro="">
      <xdr:nvCxnSpPr>
        <xdr:cNvPr id="61" name="直線コネクタ 60"/>
        <xdr:cNvCxnSpPr/>
      </xdr:nvCxnSpPr>
      <xdr:spPr>
        <a:xfrm flipV="1">
          <a:off x="3797300" y="6053582"/>
          <a:ext cx="8382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132080</xdr:rowOff>
    </xdr:from>
    <xdr:to>
      <xdr:col>19</xdr:col>
      <xdr:colOff>177800</xdr:colOff>
      <xdr:row>35</xdr:row>
      <xdr:rowOff>152845</xdr:rowOff>
    </xdr:to>
    <xdr:cxnSp macro="">
      <xdr:nvCxnSpPr>
        <xdr:cNvPr id="64" name="直線コネクタ 63"/>
        <xdr:cNvCxnSpPr/>
      </xdr:nvCxnSpPr>
      <xdr:spPr>
        <a:xfrm flipV="1">
          <a:off x="2908300" y="6132830"/>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56071</xdr:rowOff>
    </xdr:from>
    <xdr:to>
      <xdr:col>15</xdr:col>
      <xdr:colOff>50800</xdr:colOff>
      <xdr:row>35</xdr:row>
      <xdr:rowOff>152845</xdr:rowOff>
    </xdr:to>
    <xdr:cxnSp macro="">
      <xdr:nvCxnSpPr>
        <xdr:cNvPr id="67" name="直線コネクタ 66"/>
        <xdr:cNvCxnSpPr/>
      </xdr:nvCxnSpPr>
      <xdr:spPr>
        <a:xfrm>
          <a:off x="2019300" y="6056821"/>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56071</xdr:rowOff>
    </xdr:from>
    <xdr:to>
      <xdr:col>10</xdr:col>
      <xdr:colOff>114300</xdr:colOff>
      <xdr:row>35</xdr:row>
      <xdr:rowOff>70739</xdr:rowOff>
    </xdr:to>
    <xdr:cxnSp macro="">
      <xdr:nvCxnSpPr>
        <xdr:cNvPr id="70" name="直線コネクタ 69"/>
        <xdr:cNvCxnSpPr/>
      </xdr:nvCxnSpPr>
      <xdr:spPr>
        <a:xfrm flipV="1">
          <a:off x="1130300" y="6056821"/>
          <a:ext cx="8890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159910</xdr:rowOff>
    </xdr:from>
    <xdr:ext cx="469744" cy="259045"/>
    <xdr:sp macro="" textlink="">
      <xdr:nvSpPr>
        <xdr:cNvPr id="72" name="テキスト ボックス 71"/>
        <xdr:cNvSpPr txBox="1"/>
      </xdr:nvSpPr>
      <xdr:spPr>
        <a:xfrm>
          <a:off x="1784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39514</xdr:rowOff>
    </xdr:from>
    <xdr:ext cx="469744" cy="259045"/>
    <xdr:sp macro="" textlink="">
      <xdr:nvSpPr>
        <xdr:cNvPr id="74" name="テキスト ボックス 73"/>
        <xdr:cNvSpPr txBox="1"/>
      </xdr:nvSpPr>
      <xdr:spPr>
        <a:xfrm>
          <a:off x="895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2032</xdr:rowOff>
    </xdr:from>
    <xdr:to>
      <xdr:col>24</xdr:col>
      <xdr:colOff>114300</xdr:colOff>
      <xdr:row>35</xdr:row>
      <xdr:rowOff>103632</xdr:rowOff>
    </xdr:to>
    <xdr:sp macro="" textlink="">
      <xdr:nvSpPr>
        <xdr:cNvPr id="80" name="楕円 79"/>
        <xdr:cNvSpPr/>
      </xdr:nvSpPr>
      <xdr:spPr>
        <a:xfrm>
          <a:off x="4584700" y="60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24909</xdr:rowOff>
    </xdr:from>
    <xdr:ext cx="469744" cy="259045"/>
    <xdr:sp macro="" textlink="">
      <xdr:nvSpPr>
        <xdr:cNvPr id="81" name="議会費該当値テキスト"/>
        <xdr:cNvSpPr txBox="1"/>
      </xdr:nvSpPr>
      <xdr:spPr>
        <a:xfrm>
          <a:off x="4686300" y="585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81280</xdr:rowOff>
    </xdr:from>
    <xdr:to>
      <xdr:col>20</xdr:col>
      <xdr:colOff>38100</xdr:colOff>
      <xdr:row>36</xdr:row>
      <xdr:rowOff>11430</xdr:rowOff>
    </xdr:to>
    <xdr:sp macro="" textlink="">
      <xdr:nvSpPr>
        <xdr:cNvPr id="82" name="楕円 81"/>
        <xdr:cNvSpPr/>
      </xdr:nvSpPr>
      <xdr:spPr>
        <a:xfrm>
          <a:off x="37465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83" name="テキスト ボックス 82"/>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102045</xdr:rowOff>
    </xdr:from>
    <xdr:to>
      <xdr:col>15</xdr:col>
      <xdr:colOff>101600</xdr:colOff>
      <xdr:row>36</xdr:row>
      <xdr:rowOff>32195</xdr:rowOff>
    </xdr:to>
    <xdr:sp macro="" textlink="">
      <xdr:nvSpPr>
        <xdr:cNvPr id="84" name="楕円 83"/>
        <xdr:cNvSpPr/>
      </xdr:nvSpPr>
      <xdr:spPr>
        <a:xfrm>
          <a:off x="2857500" y="610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23322</xdr:rowOff>
    </xdr:from>
    <xdr:ext cx="469744" cy="259045"/>
    <xdr:sp macro="" textlink="">
      <xdr:nvSpPr>
        <xdr:cNvPr id="85" name="テキスト ボックス 84"/>
        <xdr:cNvSpPr txBox="1"/>
      </xdr:nvSpPr>
      <xdr:spPr>
        <a:xfrm>
          <a:off x="2673428" y="619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5271</xdr:rowOff>
    </xdr:from>
    <xdr:to>
      <xdr:col>10</xdr:col>
      <xdr:colOff>165100</xdr:colOff>
      <xdr:row>35</xdr:row>
      <xdr:rowOff>106871</xdr:rowOff>
    </xdr:to>
    <xdr:sp macro="" textlink="">
      <xdr:nvSpPr>
        <xdr:cNvPr id="86" name="楕円 85"/>
        <xdr:cNvSpPr/>
      </xdr:nvSpPr>
      <xdr:spPr>
        <a:xfrm>
          <a:off x="1968500" y="600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123398</xdr:rowOff>
    </xdr:from>
    <xdr:ext cx="469744" cy="259045"/>
    <xdr:sp macro="" textlink="">
      <xdr:nvSpPr>
        <xdr:cNvPr id="87" name="テキスト ボックス 86"/>
        <xdr:cNvSpPr txBox="1"/>
      </xdr:nvSpPr>
      <xdr:spPr>
        <a:xfrm>
          <a:off x="1784428" y="578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19939</xdr:rowOff>
    </xdr:from>
    <xdr:to>
      <xdr:col>6</xdr:col>
      <xdr:colOff>38100</xdr:colOff>
      <xdr:row>35</xdr:row>
      <xdr:rowOff>121539</xdr:rowOff>
    </xdr:to>
    <xdr:sp macro="" textlink="">
      <xdr:nvSpPr>
        <xdr:cNvPr id="88" name="楕円 87"/>
        <xdr:cNvSpPr/>
      </xdr:nvSpPr>
      <xdr:spPr>
        <a:xfrm>
          <a:off x="1079500" y="602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138066</xdr:rowOff>
    </xdr:from>
    <xdr:ext cx="469744" cy="259045"/>
    <xdr:sp macro="" textlink="">
      <xdr:nvSpPr>
        <xdr:cNvPr id="89" name="テキスト ボックス 88"/>
        <xdr:cNvSpPr txBox="1"/>
      </xdr:nvSpPr>
      <xdr:spPr>
        <a:xfrm>
          <a:off x="895428" y="579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30284</xdr:rowOff>
    </xdr:from>
    <xdr:to>
      <xdr:col>24</xdr:col>
      <xdr:colOff>63500</xdr:colOff>
      <xdr:row>57</xdr:row>
      <xdr:rowOff>53579</xdr:rowOff>
    </xdr:to>
    <xdr:cxnSp macro="">
      <xdr:nvCxnSpPr>
        <xdr:cNvPr id="118" name="直線コネクタ 117"/>
        <xdr:cNvCxnSpPr/>
      </xdr:nvCxnSpPr>
      <xdr:spPr>
        <a:xfrm flipV="1">
          <a:off x="3797300" y="9802934"/>
          <a:ext cx="838200" cy="2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36510</xdr:rowOff>
    </xdr:from>
    <xdr:to>
      <xdr:col>19</xdr:col>
      <xdr:colOff>177800</xdr:colOff>
      <xdr:row>57</xdr:row>
      <xdr:rowOff>53579</xdr:rowOff>
    </xdr:to>
    <xdr:cxnSp macro="">
      <xdr:nvCxnSpPr>
        <xdr:cNvPr id="121" name="直線コネクタ 120"/>
        <xdr:cNvCxnSpPr/>
      </xdr:nvCxnSpPr>
      <xdr:spPr>
        <a:xfrm>
          <a:off x="2908300" y="9809160"/>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21251</xdr:rowOff>
    </xdr:from>
    <xdr:to>
      <xdr:col>15</xdr:col>
      <xdr:colOff>50800</xdr:colOff>
      <xdr:row>57</xdr:row>
      <xdr:rowOff>36510</xdr:rowOff>
    </xdr:to>
    <xdr:cxnSp macro="">
      <xdr:nvCxnSpPr>
        <xdr:cNvPr id="124" name="直線コネクタ 123"/>
        <xdr:cNvCxnSpPr/>
      </xdr:nvCxnSpPr>
      <xdr:spPr>
        <a:xfrm>
          <a:off x="2019300" y="9793901"/>
          <a:ext cx="889000" cy="1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21251</xdr:rowOff>
    </xdr:from>
    <xdr:to>
      <xdr:col>10</xdr:col>
      <xdr:colOff>114300</xdr:colOff>
      <xdr:row>57</xdr:row>
      <xdr:rowOff>99730</xdr:rowOff>
    </xdr:to>
    <xdr:cxnSp macro="">
      <xdr:nvCxnSpPr>
        <xdr:cNvPr id="127" name="直線コネクタ 126"/>
        <xdr:cNvCxnSpPr/>
      </xdr:nvCxnSpPr>
      <xdr:spPr>
        <a:xfrm flipV="1">
          <a:off x="1130300" y="9793901"/>
          <a:ext cx="889000" cy="7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5670</xdr:rowOff>
    </xdr:from>
    <xdr:to>
      <xdr:col>10</xdr:col>
      <xdr:colOff>165100</xdr:colOff>
      <xdr:row>57</xdr:row>
      <xdr:rowOff>107270</xdr:rowOff>
    </xdr:to>
    <xdr:sp macro="" textlink="">
      <xdr:nvSpPr>
        <xdr:cNvPr id="128" name="フローチャート: 判断 127"/>
        <xdr:cNvSpPr/>
      </xdr:nvSpPr>
      <xdr:spPr>
        <a:xfrm>
          <a:off x="1968500" y="97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98397</xdr:rowOff>
    </xdr:from>
    <xdr:ext cx="534377" cy="259045"/>
    <xdr:sp macro="" textlink="">
      <xdr:nvSpPr>
        <xdr:cNvPr id="129" name="テキスト ボックス 128"/>
        <xdr:cNvSpPr txBox="1"/>
      </xdr:nvSpPr>
      <xdr:spPr>
        <a:xfrm>
          <a:off x="1752111" y="98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53913</xdr:rowOff>
    </xdr:from>
    <xdr:to>
      <xdr:col>6</xdr:col>
      <xdr:colOff>38100</xdr:colOff>
      <xdr:row>57</xdr:row>
      <xdr:rowOff>155513</xdr:rowOff>
    </xdr:to>
    <xdr:sp macro="" textlink="">
      <xdr:nvSpPr>
        <xdr:cNvPr id="130" name="フローチャート: 判断 129"/>
        <xdr:cNvSpPr/>
      </xdr:nvSpPr>
      <xdr:spPr>
        <a:xfrm>
          <a:off x="1079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146640</xdr:rowOff>
    </xdr:from>
    <xdr:ext cx="534377" cy="259045"/>
    <xdr:sp macro="" textlink="">
      <xdr:nvSpPr>
        <xdr:cNvPr id="131" name="テキスト ボックス 130"/>
        <xdr:cNvSpPr txBox="1"/>
      </xdr:nvSpPr>
      <xdr:spPr>
        <a:xfrm>
          <a:off x="863111" y="991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150934</xdr:rowOff>
    </xdr:from>
    <xdr:to>
      <xdr:col>24</xdr:col>
      <xdr:colOff>114300</xdr:colOff>
      <xdr:row>57</xdr:row>
      <xdr:rowOff>81084</xdr:rowOff>
    </xdr:to>
    <xdr:sp macro="" textlink="">
      <xdr:nvSpPr>
        <xdr:cNvPr id="137" name="楕円 136"/>
        <xdr:cNvSpPr/>
      </xdr:nvSpPr>
      <xdr:spPr>
        <a:xfrm>
          <a:off x="4584700" y="975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2361</xdr:rowOff>
    </xdr:from>
    <xdr:ext cx="534377" cy="259045"/>
    <xdr:sp macro="" textlink="">
      <xdr:nvSpPr>
        <xdr:cNvPr id="138" name="総務費該当値テキスト"/>
        <xdr:cNvSpPr txBox="1"/>
      </xdr:nvSpPr>
      <xdr:spPr>
        <a:xfrm>
          <a:off x="4686300" y="960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2779</xdr:rowOff>
    </xdr:from>
    <xdr:to>
      <xdr:col>20</xdr:col>
      <xdr:colOff>38100</xdr:colOff>
      <xdr:row>57</xdr:row>
      <xdr:rowOff>104379</xdr:rowOff>
    </xdr:to>
    <xdr:sp macro="" textlink="">
      <xdr:nvSpPr>
        <xdr:cNvPr id="139" name="楕円 138"/>
        <xdr:cNvSpPr/>
      </xdr:nvSpPr>
      <xdr:spPr>
        <a:xfrm>
          <a:off x="3746500" y="977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95506</xdr:rowOff>
    </xdr:from>
    <xdr:ext cx="534377" cy="259045"/>
    <xdr:sp macro="" textlink="">
      <xdr:nvSpPr>
        <xdr:cNvPr id="140" name="テキスト ボックス 139"/>
        <xdr:cNvSpPr txBox="1"/>
      </xdr:nvSpPr>
      <xdr:spPr>
        <a:xfrm>
          <a:off x="3530111" y="986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157160</xdr:rowOff>
    </xdr:from>
    <xdr:to>
      <xdr:col>15</xdr:col>
      <xdr:colOff>101600</xdr:colOff>
      <xdr:row>57</xdr:row>
      <xdr:rowOff>87310</xdr:rowOff>
    </xdr:to>
    <xdr:sp macro="" textlink="">
      <xdr:nvSpPr>
        <xdr:cNvPr id="141" name="楕円 140"/>
        <xdr:cNvSpPr/>
      </xdr:nvSpPr>
      <xdr:spPr>
        <a:xfrm>
          <a:off x="2857500" y="975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103837</xdr:rowOff>
    </xdr:from>
    <xdr:ext cx="534377" cy="259045"/>
    <xdr:sp macro="" textlink="">
      <xdr:nvSpPr>
        <xdr:cNvPr id="142" name="テキスト ボックス 141"/>
        <xdr:cNvSpPr txBox="1"/>
      </xdr:nvSpPr>
      <xdr:spPr>
        <a:xfrm>
          <a:off x="2641111" y="953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141901</xdr:rowOff>
    </xdr:from>
    <xdr:to>
      <xdr:col>10</xdr:col>
      <xdr:colOff>165100</xdr:colOff>
      <xdr:row>57</xdr:row>
      <xdr:rowOff>72051</xdr:rowOff>
    </xdr:to>
    <xdr:sp macro="" textlink="">
      <xdr:nvSpPr>
        <xdr:cNvPr id="143" name="楕円 142"/>
        <xdr:cNvSpPr/>
      </xdr:nvSpPr>
      <xdr:spPr>
        <a:xfrm>
          <a:off x="1968500" y="974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88578</xdr:rowOff>
    </xdr:from>
    <xdr:ext cx="534377" cy="259045"/>
    <xdr:sp macro="" textlink="">
      <xdr:nvSpPr>
        <xdr:cNvPr id="144" name="テキスト ボックス 143"/>
        <xdr:cNvSpPr txBox="1"/>
      </xdr:nvSpPr>
      <xdr:spPr>
        <a:xfrm>
          <a:off x="1752111" y="951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48930</xdr:rowOff>
    </xdr:from>
    <xdr:to>
      <xdr:col>6</xdr:col>
      <xdr:colOff>38100</xdr:colOff>
      <xdr:row>57</xdr:row>
      <xdr:rowOff>150530</xdr:rowOff>
    </xdr:to>
    <xdr:sp macro="" textlink="">
      <xdr:nvSpPr>
        <xdr:cNvPr id="145" name="楕円 144"/>
        <xdr:cNvSpPr/>
      </xdr:nvSpPr>
      <xdr:spPr>
        <a:xfrm>
          <a:off x="1079500" y="982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167057</xdr:rowOff>
    </xdr:from>
    <xdr:ext cx="534377" cy="259045"/>
    <xdr:sp macro="" textlink="">
      <xdr:nvSpPr>
        <xdr:cNvPr id="146" name="テキスト ボックス 145"/>
        <xdr:cNvSpPr txBox="1"/>
      </xdr:nvSpPr>
      <xdr:spPr>
        <a:xfrm>
          <a:off x="863111" y="959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140981</xdr:rowOff>
    </xdr:from>
    <xdr:to>
      <xdr:col>24</xdr:col>
      <xdr:colOff>63500</xdr:colOff>
      <xdr:row>76</xdr:row>
      <xdr:rowOff>152129</xdr:rowOff>
    </xdr:to>
    <xdr:cxnSp macro="">
      <xdr:nvCxnSpPr>
        <xdr:cNvPr id="176" name="直線コネクタ 175"/>
        <xdr:cNvCxnSpPr/>
      </xdr:nvCxnSpPr>
      <xdr:spPr>
        <a:xfrm>
          <a:off x="3797300" y="13171181"/>
          <a:ext cx="838200" cy="1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140981</xdr:rowOff>
    </xdr:from>
    <xdr:to>
      <xdr:col>19</xdr:col>
      <xdr:colOff>177800</xdr:colOff>
      <xdr:row>76</xdr:row>
      <xdr:rowOff>151366</xdr:rowOff>
    </xdr:to>
    <xdr:cxnSp macro="">
      <xdr:nvCxnSpPr>
        <xdr:cNvPr id="179" name="直線コネクタ 178"/>
        <xdr:cNvCxnSpPr/>
      </xdr:nvCxnSpPr>
      <xdr:spPr>
        <a:xfrm flipV="1">
          <a:off x="2908300" y="13171181"/>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151366</xdr:rowOff>
    </xdr:from>
    <xdr:to>
      <xdr:col>15</xdr:col>
      <xdr:colOff>50800</xdr:colOff>
      <xdr:row>77</xdr:row>
      <xdr:rowOff>5359</xdr:rowOff>
    </xdr:to>
    <xdr:cxnSp macro="">
      <xdr:nvCxnSpPr>
        <xdr:cNvPr id="182" name="直線コネクタ 181"/>
        <xdr:cNvCxnSpPr/>
      </xdr:nvCxnSpPr>
      <xdr:spPr>
        <a:xfrm flipV="1">
          <a:off x="2019300" y="13181566"/>
          <a:ext cx="889000" cy="2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5359</xdr:rowOff>
    </xdr:from>
    <xdr:to>
      <xdr:col>10</xdr:col>
      <xdr:colOff>114300</xdr:colOff>
      <xdr:row>77</xdr:row>
      <xdr:rowOff>13750</xdr:rowOff>
    </xdr:to>
    <xdr:cxnSp macro="">
      <xdr:nvCxnSpPr>
        <xdr:cNvPr id="185" name="直線コネクタ 184"/>
        <xdr:cNvCxnSpPr/>
      </xdr:nvCxnSpPr>
      <xdr:spPr>
        <a:xfrm flipV="1">
          <a:off x="1130300" y="13207009"/>
          <a:ext cx="889000" cy="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72090</xdr:rowOff>
    </xdr:from>
    <xdr:to>
      <xdr:col>10</xdr:col>
      <xdr:colOff>165100</xdr:colOff>
      <xdr:row>77</xdr:row>
      <xdr:rowOff>2240</xdr:rowOff>
    </xdr:to>
    <xdr:sp macro="" textlink="">
      <xdr:nvSpPr>
        <xdr:cNvPr id="186" name="フローチャート: 判断 185"/>
        <xdr:cNvSpPr/>
      </xdr:nvSpPr>
      <xdr:spPr>
        <a:xfrm>
          <a:off x="1968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18767</xdr:rowOff>
    </xdr:from>
    <xdr:ext cx="599010" cy="259045"/>
    <xdr:sp macro="" textlink="">
      <xdr:nvSpPr>
        <xdr:cNvPr id="187" name="テキスト ボックス 186"/>
        <xdr:cNvSpPr txBox="1"/>
      </xdr:nvSpPr>
      <xdr:spPr>
        <a:xfrm>
          <a:off x="1719795" y="1287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119501</xdr:rowOff>
    </xdr:from>
    <xdr:to>
      <xdr:col>6</xdr:col>
      <xdr:colOff>38100</xdr:colOff>
      <xdr:row>77</xdr:row>
      <xdr:rowOff>49651</xdr:rowOff>
    </xdr:to>
    <xdr:sp macro="" textlink="">
      <xdr:nvSpPr>
        <xdr:cNvPr id="188" name="フローチャート: 判断 187"/>
        <xdr:cNvSpPr/>
      </xdr:nvSpPr>
      <xdr:spPr>
        <a:xfrm>
          <a:off x="1079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66179</xdr:rowOff>
    </xdr:from>
    <xdr:ext cx="599010" cy="259045"/>
    <xdr:sp macro="" textlink="">
      <xdr:nvSpPr>
        <xdr:cNvPr id="189" name="テキスト ボックス 188"/>
        <xdr:cNvSpPr txBox="1"/>
      </xdr:nvSpPr>
      <xdr:spPr>
        <a:xfrm>
          <a:off x="830795" y="1292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101329</xdr:rowOff>
    </xdr:from>
    <xdr:to>
      <xdr:col>24</xdr:col>
      <xdr:colOff>114300</xdr:colOff>
      <xdr:row>77</xdr:row>
      <xdr:rowOff>31479</xdr:rowOff>
    </xdr:to>
    <xdr:sp macro="" textlink="">
      <xdr:nvSpPr>
        <xdr:cNvPr id="195" name="楕円 194"/>
        <xdr:cNvSpPr/>
      </xdr:nvSpPr>
      <xdr:spPr>
        <a:xfrm>
          <a:off x="4584700" y="1313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79756</xdr:rowOff>
    </xdr:from>
    <xdr:ext cx="599010" cy="259045"/>
    <xdr:sp macro="" textlink="">
      <xdr:nvSpPr>
        <xdr:cNvPr id="196" name="民生費該当値テキスト"/>
        <xdr:cNvSpPr txBox="1"/>
      </xdr:nvSpPr>
      <xdr:spPr>
        <a:xfrm>
          <a:off x="4686300" y="1310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90181</xdr:rowOff>
    </xdr:from>
    <xdr:to>
      <xdr:col>20</xdr:col>
      <xdr:colOff>38100</xdr:colOff>
      <xdr:row>77</xdr:row>
      <xdr:rowOff>20331</xdr:rowOff>
    </xdr:to>
    <xdr:sp macro="" textlink="">
      <xdr:nvSpPr>
        <xdr:cNvPr id="197" name="楕円 196"/>
        <xdr:cNvSpPr/>
      </xdr:nvSpPr>
      <xdr:spPr>
        <a:xfrm>
          <a:off x="3746500" y="1312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11458</xdr:rowOff>
    </xdr:from>
    <xdr:ext cx="599010" cy="259045"/>
    <xdr:sp macro="" textlink="">
      <xdr:nvSpPr>
        <xdr:cNvPr id="198" name="テキスト ボックス 197"/>
        <xdr:cNvSpPr txBox="1"/>
      </xdr:nvSpPr>
      <xdr:spPr>
        <a:xfrm>
          <a:off x="3497795" y="13213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100566</xdr:rowOff>
    </xdr:from>
    <xdr:to>
      <xdr:col>15</xdr:col>
      <xdr:colOff>101600</xdr:colOff>
      <xdr:row>77</xdr:row>
      <xdr:rowOff>30716</xdr:rowOff>
    </xdr:to>
    <xdr:sp macro="" textlink="">
      <xdr:nvSpPr>
        <xdr:cNvPr id="199" name="楕円 198"/>
        <xdr:cNvSpPr/>
      </xdr:nvSpPr>
      <xdr:spPr>
        <a:xfrm>
          <a:off x="2857500" y="1313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21843</xdr:rowOff>
    </xdr:from>
    <xdr:ext cx="599010" cy="259045"/>
    <xdr:sp macro="" textlink="">
      <xdr:nvSpPr>
        <xdr:cNvPr id="200" name="テキスト ボックス 199"/>
        <xdr:cNvSpPr txBox="1"/>
      </xdr:nvSpPr>
      <xdr:spPr>
        <a:xfrm>
          <a:off x="2608795" y="1322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126009</xdr:rowOff>
    </xdr:from>
    <xdr:to>
      <xdr:col>10</xdr:col>
      <xdr:colOff>165100</xdr:colOff>
      <xdr:row>77</xdr:row>
      <xdr:rowOff>56159</xdr:rowOff>
    </xdr:to>
    <xdr:sp macro="" textlink="">
      <xdr:nvSpPr>
        <xdr:cNvPr id="201" name="楕円 200"/>
        <xdr:cNvSpPr/>
      </xdr:nvSpPr>
      <xdr:spPr>
        <a:xfrm>
          <a:off x="1968500" y="1315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47286</xdr:rowOff>
    </xdr:from>
    <xdr:ext cx="599010" cy="259045"/>
    <xdr:sp macro="" textlink="">
      <xdr:nvSpPr>
        <xdr:cNvPr id="202" name="テキスト ボックス 201"/>
        <xdr:cNvSpPr txBox="1"/>
      </xdr:nvSpPr>
      <xdr:spPr>
        <a:xfrm>
          <a:off x="1719795" y="13248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134400</xdr:rowOff>
    </xdr:from>
    <xdr:to>
      <xdr:col>6</xdr:col>
      <xdr:colOff>38100</xdr:colOff>
      <xdr:row>77</xdr:row>
      <xdr:rowOff>64550</xdr:rowOff>
    </xdr:to>
    <xdr:sp macro="" textlink="">
      <xdr:nvSpPr>
        <xdr:cNvPr id="203" name="楕円 202"/>
        <xdr:cNvSpPr/>
      </xdr:nvSpPr>
      <xdr:spPr>
        <a:xfrm>
          <a:off x="1079500" y="1316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55677</xdr:rowOff>
    </xdr:from>
    <xdr:ext cx="599010" cy="259045"/>
    <xdr:sp macro="" textlink="">
      <xdr:nvSpPr>
        <xdr:cNvPr id="204" name="テキスト ボックス 203"/>
        <xdr:cNvSpPr txBox="1"/>
      </xdr:nvSpPr>
      <xdr:spPr>
        <a:xfrm>
          <a:off x="830795" y="13257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1494</xdr:rowOff>
    </xdr:from>
    <xdr:to>
      <xdr:col>24</xdr:col>
      <xdr:colOff>63500</xdr:colOff>
      <xdr:row>97</xdr:row>
      <xdr:rowOff>29417</xdr:rowOff>
    </xdr:to>
    <xdr:cxnSp macro="">
      <xdr:nvCxnSpPr>
        <xdr:cNvPr id="235" name="直線コネクタ 234"/>
        <xdr:cNvCxnSpPr/>
      </xdr:nvCxnSpPr>
      <xdr:spPr>
        <a:xfrm flipV="1">
          <a:off x="3797300" y="16632144"/>
          <a:ext cx="838200" cy="2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105758</xdr:rowOff>
    </xdr:from>
    <xdr:to>
      <xdr:col>19</xdr:col>
      <xdr:colOff>177800</xdr:colOff>
      <xdr:row>97</xdr:row>
      <xdr:rowOff>29417</xdr:rowOff>
    </xdr:to>
    <xdr:cxnSp macro="">
      <xdr:nvCxnSpPr>
        <xdr:cNvPr id="238" name="直線コネクタ 237"/>
        <xdr:cNvCxnSpPr/>
      </xdr:nvCxnSpPr>
      <xdr:spPr>
        <a:xfrm>
          <a:off x="2908300" y="16564958"/>
          <a:ext cx="889000" cy="9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70794</xdr:rowOff>
    </xdr:from>
    <xdr:to>
      <xdr:col>15</xdr:col>
      <xdr:colOff>50800</xdr:colOff>
      <xdr:row>96</xdr:row>
      <xdr:rowOff>105758</xdr:rowOff>
    </xdr:to>
    <xdr:cxnSp macro="">
      <xdr:nvCxnSpPr>
        <xdr:cNvPr id="241" name="直線コネクタ 240"/>
        <xdr:cNvCxnSpPr/>
      </xdr:nvCxnSpPr>
      <xdr:spPr>
        <a:xfrm>
          <a:off x="2019300" y="16529994"/>
          <a:ext cx="889000" cy="3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70794</xdr:rowOff>
    </xdr:from>
    <xdr:to>
      <xdr:col>10</xdr:col>
      <xdr:colOff>114300</xdr:colOff>
      <xdr:row>96</xdr:row>
      <xdr:rowOff>118701</xdr:rowOff>
    </xdr:to>
    <xdr:cxnSp macro="">
      <xdr:nvCxnSpPr>
        <xdr:cNvPr id="244" name="直線コネクタ 243"/>
        <xdr:cNvCxnSpPr/>
      </xdr:nvCxnSpPr>
      <xdr:spPr>
        <a:xfrm flipV="1">
          <a:off x="1130300" y="16529994"/>
          <a:ext cx="889000" cy="4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29268</xdr:rowOff>
    </xdr:from>
    <xdr:to>
      <xdr:col>10</xdr:col>
      <xdr:colOff>165100</xdr:colOff>
      <xdr:row>96</xdr:row>
      <xdr:rowOff>130868</xdr:rowOff>
    </xdr:to>
    <xdr:sp macro="" textlink="">
      <xdr:nvSpPr>
        <xdr:cNvPr id="245" name="フローチャート: 判断 244"/>
        <xdr:cNvSpPr/>
      </xdr:nvSpPr>
      <xdr:spPr>
        <a:xfrm>
          <a:off x="1968500" y="164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121995</xdr:rowOff>
    </xdr:from>
    <xdr:ext cx="534377" cy="259045"/>
    <xdr:sp macro="" textlink="">
      <xdr:nvSpPr>
        <xdr:cNvPr id="246" name="テキスト ボックス 245"/>
        <xdr:cNvSpPr txBox="1"/>
      </xdr:nvSpPr>
      <xdr:spPr>
        <a:xfrm>
          <a:off x="1752111" y="1658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48242</xdr:rowOff>
    </xdr:from>
    <xdr:to>
      <xdr:col>6</xdr:col>
      <xdr:colOff>38100</xdr:colOff>
      <xdr:row>96</xdr:row>
      <xdr:rowOff>149842</xdr:rowOff>
    </xdr:to>
    <xdr:sp macro="" textlink="">
      <xdr:nvSpPr>
        <xdr:cNvPr id="247" name="フローチャート: 判断 246"/>
        <xdr:cNvSpPr/>
      </xdr:nvSpPr>
      <xdr:spPr>
        <a:xfrm>
          <a:off x="1079500" y="1650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166369</xdr:rowOff>
    </xdr:from>
    <xdr:ext cx="534377" cy="259045"/>
    <xdr:sp macro="" textlink="">
      <xdr:nvSpPr>
        <xdr:cNvPr id="248" name="テキスト ボックス 247"/>
        <xdr:cNvSpPr txBox="1"/>
      </xdr:nvSpPr>
      <xdr:spPr>
        <a:xfrm>
          <a:off x="863111" y="1628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122144</xdr:rowOff>
    </xdr:from>
    <xdr:to>
      <xdr:col>24</xdr:col>
      <xdr:colOff>114300</xdr:colOff>
      <xdr:row>97</xdr:row>
      <xdr:rowOff>52294</xdr:rowOff>
    </xdr:to>
    <xdr:sp macro="" textlink="">
      <xdr:nvSpPr>
        <xdr:cNvPr id="254" name="楕円 253"/>
        <xdr:cNvSpPr/>
      </xdr:nvSpPr>
      <xdr:spPr>
        <a:xfrm>
          <a:off x="4584700" y="165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100571</xdr:rowOff>
    </xdr:from>
    <xdr:ext cx="534377" cy="259045"/>
    <xdr:sp macro="" textlink="">
      <xdr:nvSpPr>
        <xdr:cNvPr id="255" name="衛生費該当値テキスト"/>
        <xdr:cNvSpPr txBox="1"/>
      </xdr:nvSpPr>
      <xdr:spPr>
        <a:xfrm>
          <a:off x="4686300" y="1655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150067</xdr:rowOff>
    </xdr:from>
    <xdr:to>
      <xdr:col>20</xdr:col>
      <xdr:colOff>38100</xdr:colOff>
      <xdr:row>97</xdr:row>
      <xdr:rowOff>80217</xdr:rowOff>
    </xdr:to>
    <xdr:sp macro="" textlink="">
      <xdr:nvSpPr>
        <xdr:cNvPr id="256" name="楕円 255"/>
        <xdr:cNvSpPr/>
      </xdr:nvSpPr>
      <xdr:spPr>
        <a:xfrm>
          <a:off x="3746500" y="1660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71344</xdr:rowOff>
    </xdr:from>
    <xdr:ext cx="534377" cy="259045"/>
    <xdr:sp macro="" textlink="">
      <xdr:nvSpPr>
        <xdr:cNvPr id="257" name="テキスト ボックス 256"/>
        <xdr:cNvSpPr txBox="1"/>
      </xdr:nvSpPr>
      <xdr:spPr>
        <a:xfrm>
          <a:off x="3530111" y="1670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54958</xdr:rowOff>
    </xdr:from>
    <xdr:to>
      <xdr:col>15</xdr:col>
      <xdr:colOff>101600</xdr:colOff>
      <xdr:row>96</xdr:row>
      <xdr:rowOff>156558</xdr:rowOff>
    </xdr:to>
    <xdr:sp macro="" textlink="">
      <xdr:nvSpPr>
        <xdr:cNvPr id="258" name="楕円 257"/>
        <xdr:cNvSpPr/>
      </xdr:nvSpPr>
      <xdr:spPr>
        <a:xfrm>
          <a:off x="2857500" y="1651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147685</xdr:rowOff>
    </xdr:from>
    <xdr:ext cx="534377" cy="259045"/>
    <xdr:sp macro="" textlink="">
      <xdr:nvSpPr>
        <xdr:cNvPr id="259" name="テキスト ボックス 258"/>
        <xdr:cNvSpPr txBox="1"/>
      </xdr:nvSpPr>
      <xdr:spPr>
        <a:xfrm>
          <a:off x="2641111" y="166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19994</xdr:rowOff>
    </xdr:from>
    <xdr:to>
      <xdr:col>10</xdr:col>
      <xdr:colOff>165100</xdr:colOff>
      <xdr:row>96</xdr:row>
      <xdr:rowOff>121594</xdr:rowOff>
    </xdr:to>
    <xdr:sp macro="" textlink="">
      <xdr:nvSpPr>
        <xdr:cNvPr id="260" name="楕円 259"/>
        <xdr:cNvSpPr/>
      </xdr:nvSpPr>
      <xdr:spPr>
        <a:xfrm>
          <a:off x="1968500" y="164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138121</xdr:rowOff>
    </xdr:from>
    <xdr:ext cx="534377" cy="259045"/>
    <xdr:sp macro="" textlink="">
      <xdr:nvSpPr>
        <xdr:cNvPr id="261" name="テキスト ボックス 260"/>
        <xdr:cNvSpPr txBox="1"/>
      </xdr:nvSpPr>
      <xdr:spPr>
        <a:xfrm>
          <a:off x="1752111" y="1625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67901</xdr:rowOff>
    </xdr:from>
    <xdr:to>
      <xdr:col>6</xdr:col>
      <xdr:colOff>38100</xdr:colOff>
      <xdr:row>96</xdr:row>
      <xdr:rowOff>169501</xdr:rowOff>
    </xdr:to>
    <xdr:sp macro="" textlink="">
      <xdr:nvSpPr>
        <xdr:cNvPr id="262" name="楕円 261"/>
        <xdr:cNvSpPr/>
      </xdr:nvSpPr>
      <xdr:spPr>
        <a:xfrm>
          <a:off x="1079500" y="1652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160628</xdr:rowOff>
    </xdr:from>
    <xdr:ext cx="534377" cy="259045"/>
    <xdr:sp macro="" textlink="">
      <xdr:nvSpPr>
        <xdr:cNvPr id="263" name="テキスト ボックス 262"/>
        <xdr:cNvSpPr txBox="1"/>
      </xdr:nvSpPr>
      <xdr:spPr>
        <a:xfrm>
          <a:off x="863111" y="166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153743</xdr:rowOff>
    </xdr:from>
    <xdr:to>
      <xdr:col>55</xdr:col>
      <xdr:colOff>0</xdr:colOff>
      <xdr:row>38</xdr:row>
      <xdr:rowOff>8092</xdr:rowOff>
    </xdr:to>
    <xdr:cxnSp macro="">
      <xdr:nvCxnSpPr>
        <xdr:cNvPr id="294" name="直線コネクタ 293"/>
        <xdr:cNvCxnSpPr/>
      </xdr:nvCxnSpPr>
      <xdr:spPr>
        <a:xfrm>
          <a:off x="9639300" y="6497393"/>
          <a:ext cx="8382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153743</xdr:rowOff>
    </xdr:from>
    <xdr:to>
      <xdr:col>50</xdr:col>
      <xdr:colOff>114300</xdr:colOff>
      <xdr:row>38</xdr:row>
      <xdr:rowOff>19848</xdr:rowOff>
    </xdr:to>
    <xdr:cxnSp macro="">
      <xdr:nvCxnSpPr>
        <xdr:cNvPr id="297" name="直線コネクタ 296"/>
        <xdr:cNvCxnSpPr/>
      </xdr:nvCxnSpPr>
      <xdr:spPr>
        <a:xfrm flipV="1">
          <a:off x="8750300" y="649739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19848</xdr:rowOff>
    </xdr:from>
    <xdr:to>
      <xdr:col>45</xdr:col>
      <xdr:colOff>177800</xdr:colOff>
      <xdr:row>38</xdr:row>
      <xdr:rowOff>29972</xdr:rowOff>
    </xdr:to>
    <xdr:cxnSp macro="">
      <xdr:nvCxnSpPr>
        <xdr:cNvPr id="300" name="直線コネクタ 299"/>
        <xdr:cNvCxnSpPr/>
      </xdr:nvCxnSpPr>
      <xdr:spPr>
        <a:xfrm flipV="1">
          <a:off x="7861300" y="6534948"/>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162560</xdr:rowOff>
    </xdr:from>
    <xdr:to>
      <xdr:col>41</xdr:col>
      <xdr:colOff>50800</xdr:colOff>
      <xdr:row>38</xdr:row>
      <xdr:rowOff>29972</xdr:rowOff>
    </xdr:to>
    <xdr:cxnSp macro="">
      <xdr:nvCxnSpPr>
        <xdr:cNvPr id="303" name="直線コネクタ 302"/>
        <xdr:cNvCxnSpPr/>
      </xdr:nvCxnSpPr>
      <xdr:spPr>
        <a:xfrm>
          <a:off x="6972300" y="650621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155521</xdr:rowOff>
    </xdr:from>
    <xdr:to>
      <xdr:col>41</xdr:col>
      <xdr:colOff>101600</xdr:colOff>
      <xdr:row>37</xdr:row>
      <xdr:rowOff>85671</xdr:rowOff>
    </xdr:to>
    <xdr:sp macro="" textlink="">
      <xdr:nvSpPr>
        <xdr:cNvPr id="304" name="フローチャート: 判断 303"/>
        <xdr:cNvSpPr/>
      </xdr:nvSpPr>
      <xdr:spPr>
        <a:xfrm>
          <a:off x="7810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102198</xdr:rowOff>
    </xdr:from>
    <xdr:ext cx="469744" cy="259045"/>
    <xdr:sp macro="" textlink="">
      <xdr:nvSpPr>
        <xdr:cNvPr id="305" name="テキスト ボックス 304"/>
        <xdr:cNvSpPr txBox="1"/>
      </xdr:nvSpPr>
      <xdr:spPr>
        <a:xfrm>
          <a:off x="7626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18034</xdr:rowOff>
    </xdr:from>
    <xdr:to>
      <xdr:col>36</xdr:col>
      <xdr:colOff>165100</xdr:colOff>
      <xdr:row>36</xdr:row>
      <xdr:rowOff>119634</xdr:rowOff>
    </xdr:to>
    <xdr:sp macro="" textlink="">
      <xdr:nvSpPr>
        <xdr:cNvPr id="306" name="フローチャート: 判断 305"/>
        <xdr:cNvSpPr/>
      </xdr:nvSpPr>
      <xdr:spPr>
        <a:xfrm>
          <a:off x="6921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136161</xdr:rowOff>
    </xdr:from>
    <xdr:ext cx="469744" cy="259045"/>
    <xdr:sp macro="" textlink="">
      <xdr:nvSpPr>
        <xdr:cNvPr id="307" name="テキスト ボックス 306"/>
        <xdr:cNvSpPr txBox="1"/>
      </xdr:nvSpPr>
      <xdr:spPr>
        <a:xfrm>
          <a:off x="6737428" y="59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128742</xdr:rowOff>
    </xdr:from>
    <xdr:to>
      <xdr:col>55</xdr:col>
      <xdr:colOff>50800</xdr:colOff>
      <xdr:row>38</xdr:row>
      <xdr:rowOff>58892</xdr:rowOff>
    </xdr:to>
    <xdr:sp macro="" textlink="">
      <xdr:nvSpPr>
        <xdr:cNvPr id="313" name="楕円 312"/>
        <xdr:cNvSpPr/>
      </xdr:nvSpPr>
      <xdr:spPr>
        <a:xfrm>
          <a:off x="10426700" y="647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151619</xdr:rowOff>
    </xdr:from>
    <xdr:ext cx="378565" cy="259045"/>
    <xdr:sp macro="" textlink="">
      <xdr:nvSpPr>
        <xdr:cNvPr id="314" name="労働費該当値テキスト"/>
        <xdr:cNvSpPr txBox="1"/>
      </xdr:nvSpPr>
      <xdr:spPr>
        <a:xfrm>
          <a:off x="10528300" y="6323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102943</xdr:rowOff>
    </xdr:from>
    <xdr:to>
      <xdr:col>50</xdr:col>
      <xdr:colOff>165100</xdr:colOff>
      <xdr:row>38</xdr:row>
      <xdr:rowOff>33093</xdr:rowOff>
    </xdr:to>
    <xdr:sp macro="" textlink="">
      <xdr:nvSpPr>
        <xdr:cNvPr id="315" name="楕円 314"/>
        <xdr:cNvSpPr/>
      </xdr:nvSpPr>
      <xdr:spPr>
        <a:xfrm>
          <a:off x="9588500" y="644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49620</xdr:rowOff>
    </xdr:from>
    <xdr:ext cx="378565" cy="259045"/>
    <xdr:sp macro="" textlink="">
      <xdr:nvSpPr>
        <xdr:cNvPr id="316" name="テキスト ボックス 315"/>
        <xdr:cNvSpPr txBox="1"/>
      </xdr:nvSpPr>
      <xdr:spPr>
        <a:xfrm>
          <a:off x="9450017" y="6221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140498</xdr:rowOff>
    </xdr:from>
    <xdr:to>
      <xdr:col>46</xdr:col>
      <xdr:colOff>38100</xdr:colOff>
      <xdr:row>38</xdr:row>
      <xdr:rowOff>70648</xdr:rowOff>
    </xdr:to>
    <xdr:sp macro="" textlink="">
      <xdr:nvSpPr>
        <xdr:cNvPr id="317" name="楕円 316"/>
        <xdr:cNvSpPr/>
      </xdr:nvSpPr>
      <xdr:spPr>
        <a:xfrm>
          <a:off x="8699500" y="64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87175</xdr:rowOff>
    </xdr:from>
    <xdr:ext cx="378565" cy="259045"/>
    <xdr:sp macro="" textlink="">
      <xdr:nvSpPr>
        <xdr:cNvPr id="318" name="テキスト ボックス 317"/>
        <xdr:cNvSpPr txBox="1"/>
      </xdr:nvSpPr>
      <xdr:spPr>
        <a:xfrm>
          <a:off x="8561017" y="6259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150622</xdr:rowOff>
    </xdr:from>
    <xdr:to>
      <xdr:col>41</xdr:col>
      <xdr:colOff>101600</xdr:colOff>
      <xdr:row>38</xdr:row>
      <xdr:rowOff>80772</xdr:rowOff>
    </xdr:to>
    <xdr:sp macro="" textlink="">
      <xdr:nvSpPr>
        <xdr:cNvPr id="319" name="楕円 318"/>
        <xdr:cNvSpPr/>
      </xdr:nvSpPr>
      <xdr:spPr>
        <a:xfrm>
          <a:off x="7810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71899</xdr:rowOff>
    </xdr:from>
    <xdr:ext cx="378565" cy="259045"/>
    <xdr:sp macro="" textlink="">
      <xdr:nvSpPr>
        <xdr:cNvPr id="320" name="テキスト ボックス 319"/>
        <xdr:cNvSpPr txBox="1"/>
      </xdr:nvSpPr>
      <xdr:spPr>
        <a:xfrm>
          <a:off x="7672017" y="658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111760</xdr:rowOff>
    </xdr:from>
    <xdr:to>
      <xdr:col>36</xdr:col>
      <xdr:colOff>165100</xdr:colOff>
      <xdr:row>38</xdr:row>
      <xdr:rowOff>41910</xdr:rowOff>
    </xdr:to>
    <xdr:sp macro="" textlink="">
      <xdr:nvSpPr>
        <xdr:cNvPr id="321" name="楕円 320"/>
        <xdr:cNvSpPr/>
      </xdr:nvSpPr>
      <xdr:spPr>
        <a:xfrm>
          <a:off x="6921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33037</xdr:rowOff>
    </xdr:from>
    <xdr:ext cx="378565" cy="259045"/>
    <xdr:sp macro="" textlink="">
      <xdr:nvSpPr>
        <xdr:cNvPr id="322" name="テキスト ボックス 321"/>
        <xdr:cNvSpPr txBox="1"/>
      </xdr:nvSpPr>
      <xdr:spPr>
        <a:xfrm>
          <a:off x="6783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67881</xdr:rowOff>
    </xdr:from>
    <xdr:to>
      <xdr:col>55</xdr:col>
      <xdr:colOff>0</xdr:colOff>
      <xdr:row>57</xdr:row>
      <xdr:rowOff>94920</xdr:rowOff>
    </xdr:to>
    <xdr:cxnSp macro="">
      <xdr:nvCxnSpPr>
        <xdr:cNvPr id="351" name="直線コネクタ 350"/>
        <xdr:cNvCxnSpPr/>
      </xdr:nvCxnSpPr>
      <xdr:spPr>
        <a:xfrm>
          <a:off x="9639300" y="9840531"/>
          <a:ext cx="838200" cy="2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67881</xdr:rowOff>
    </xdr:from>
    <xdr:to>
      <xdr:col>50</xdr:col>
      <xdr:colOff>114300</xdr:colOff>
      <xdr:row>57</xdr:row>
      <xdr:rowOff>77965</xdr:rowOff>
    </xdr:to>
    <xdr:cxnSp macro="">
      <xdr:nvCxnSpPr>
        <xdr:cNvPr id="354" name="直線コネクタ 353"/>
        <xdr:cNvCxnSpPr/>
      </xdr:nvCxnSpPr>
      <xdr:spPr>
        <a:xfrm flipV="1">
          <a:off x="8750300" y="9840531"/>
          <a:ext cx="889000" cy="1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60046</xdr:rowOff>
    </xdr:from>
    <xdr:to>
      <xdr:col>45</xdr:col>
      <xdr:colOff>177800</xdr:colOff>
      <xdr:row>57</xdr:row>
      <xdr:rowOff>77965</xdr:rowOff>
    </xdr:to>
    <xdr:cxnSp macro="">
      <xdr:nvCxnSpPr>
        <xdr:cNvPr id="357" name="直線コネクタ 356"/>
        <xdr:cNvCxnSpPr/>
      </xdr:nvCxnSpPr>
      <xdr:spPr>
        <a:xfrm>
          <a:off x="7861300" y="9318346"/>
          <a:ext cx="889000" cy="53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60046</xdr:rowOff>
    </xdr:from>
    <xdr:to>
      <xdr:col>41</xdr:col>
      <xdr:colOff>50800</xdr:colOff>
      <xdr:row>56</xdr:row>
      <xdr:rowOff>119114</xdr:rowOff>
    </xdr:to>
    <xdr:cxnSp macro="">
      <xdr:nvCxnSpPr>
        <xdr:cNvPr id="360" name="直線コネクタ 359"/>
        <xdr:cNvCxnSpPr/>
      </xdr:nvCxnSpPr>
      <xdr:spPr>
        <a:xfrm flipV="1">
          <a:off x="6972300" y="9318346"/>
          <a:ext cx="889000" cy="40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84786</xdr:rowOff>
    </xdr:from>
    <xdr:to>
      <xdr:col>41</xdr:col>
      <xdr:colOff>101600</xdr:colOff>
      <xdr:row>57</xdr:row>
      <xdr:rowOff>14936</xdr:rowOff>
    </xdr:to>
    <xdr:sp macro="" textlink="">
      <xdr:nvSpPr>
        <xdr:cNvPr id="361" name="フローチャート: 判断 360"/>
        <xdr:cNvSpPr/>
      </xdr:nvSpPr>
      <xdr:spPr>
        <a:xfrm>
          <a:off x="7810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6063</xdr:rowOff>
    </xdr:from>
    <xdr:ext cx="534377" cy="259045"/>
    <xdr:sp macro="" textlink="">
      <xdr:nvSpPr>
        <xdr:cNvPr id="362" name="テキスト ボックス 361"/>
        <xdr:cNvSpPr txBox="1"/>
      </xdr:nvSpPr>
      <xdr:spPr>
        <a:xfrm>
          <a:off x="7594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148704</xdr:rowOff>
    </xdr:from>
    <xdr:to>
      <xdr:col>36</xdr:col>
      <xdr:colOff>165100</xdr:colOff>
      <xdr:row>57</xdr:row>
      <xdr:rowOff>78854</xdr:rowOff>
    </xdr:to>
    <xdr:sp macro="" textlink="">
      <xdr:nvSpPr>
        <xdr:cNvPr id="363" name="フローチャート: 判断 362"/>
        <xdr:cNvSpPr/>
      </xdr:nvSpPr>
      <xdr:spPr>
        <a:xfrm>
          <a:off x="6921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69981</xdr:rowOff>
    </xdr:from>
    <xdr:ext cx="534377" cy="259045"/>
    <xdr:sp macro="" textlink="">
      <xdr:nvSpPr>
        <xdr:cNvPr id="364" name="テキスト ボックス 363"/>
        <xdr:cNvSpPr txBox="1"/>
      </xdr:nvSpPr>
      <xdr:spPr>
        <a:xfrm>
          <a:off x="6705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44120</xdr:rowOff>
    </xdr:from>
    <xdr:to>
      <xdr:col>55</xdr:col>
      <xdr:colOff>50800</xdr:colOff>
      <xdr:row>57</xdr:row>
      <xdr:rowOff>145720</xdr:rowOff>
    </xdr:to>
    <xdr:sp macro="" textlink="">
      <xdr:nvSpPr>
        <xdr:cNvPr id="370" name="楕円 369"/>
        <xdr:cNvSpPr/>
      </xdr:nvSpPr>
      <xdr:spPr>
        <a:xfrm>
          <a:off x="10426700" y="98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22547</xdr:rowOff>
    </xdr:from>
    <xdr:ext cx="534377" cy="259045"/>
    <xdr:sp macro="" textlink="">
      <xdr:nvSpPr>
        <xdr:cNvPr id="371" name="農林水産業費該当値テキスト"/>
        <xdr:cNvSpPr txBox="1"/>
      </xdr:nvSpPr>
      <xdr:spPr>
        <a:xfrm>
          <a:off x="10528300" y="979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17081</xdr:rowOff>
    </xdr:from>
    <xdr:to>
      <xdr:col>50</xdr:col>
      <xdr:colOff>165100</xdr:colOff>
      <xdr:row>57</xdr:row>
      <xdr:rowOff>118681</xdr:rowOff>
    </xdr:to>
    <xdr:sp macro="" textlink="">
      <xdr:nvSpPr>
        <xdr:cNvPr id="372" name="楕円 371"/>
        <xdr:cNvSpPr/>
      </xdr:nvSpPr>
      <xdr:spPr>
        <a:xfrm>
          <a:off x="9588500" y="978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109808</xdr:rowOff>
    </xdr:from>
    <xdr:ext cx="534377" cy="259045"/>
    <xdr:sp macro="" textlink="">
      <xdr:nvSpPr>
        <xdr:cNvPr id="373" name="テキスト ボックス 372"/>
        <xdr:cNvSpPr txBox="1"/>
      </xdr:nvSpPr>
      <xdr:spPr>
        <a:xfrm>
          <a:off x="9372111" y="988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27165</xdr:rowOff>
    </xdr:from>
    <xdr:to>
      <xdr:col>46</xdr:col>
      <xdr:colOff>38100</xdr:colOff>
      <xdr:row>57</xdr:row>
      <xdr:rowOff>128765</xdr:rowOff>
    </xdr:to>
    <xdr:sp macro="" textlink="">
      <xdr:nvSpPr>
        <xdr:cNvPr id="374" name="楕円 373"/>
        <xdr:cNvSpPr/>
      </xdr:nvSpPr>
      <xdr:spPr>
        <a:xfrm>
          <a:off x="8699500" y="97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119892</xdr:rowOff>
    </xdr:from>
    <xdr:ext cx="534377" cy="259045"/>
    <xdr:sp macro="" textlink="">
      <xdr:nvSpPr>
        <xdr:cNvPr id="375" name="テキスト ボックス 374"/>
        <xdr:cNvSpPr txBox="1"/>
      </xdr:nvSpPr>
      <xdr:spPr>
        <a:xfrm>
          <a:off x="8483111" y="989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9246</xdr:rowOff>
    </xdr:from>
    <xdr:to>
      <xdr:col>41</xdr:col>
      <xdr:colOff>101600</xdr:colOff>
      <xdr:row>54</xdr:row>
      <xdr:rowOff>110846</xdr:rowOff>
    </xdr:to>
    <xdr:sp macro="" textlink="">
      <xdr:nvSpPr>
        <xdr:cNvPr id="376" name="楕円 375"/>
        <xdr:cNvSpPr/>
      </xdr:nvSpPr>
      <xdr:spPr>
        <a:xfrm>
          <a:off x="7810500" y="926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127373</xdr:rowOff>
    </xdr:from>
    <xdr:ext cx="534377" cy="259045"/>
    <xdr:sp macro="" textlink="">
      <xdr:nvSpPr>
        <xdr:cNvPr id="377" name="テキスト ボックス 376"/>
        <xdr:cNvSpPr txBox="1"/>
      </xdr:nvSpPr>
      <xdr:spPr>
        <a:xfrm>
          <a:off x="7594111" y="904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68314</xdr:rowOff>
    </xdr:from>
    <xdr:to>
      <xdr:col>36</xdr:col>
      <xdr:colOff>165100</xdr:colOff>
      <xdr:row>56</xdr:row>
      <xdr:rowOff>169914</xdr:rowOff>
    </xdr:to>
    <xdr:sp macro="" textlink="">
      <xdr:nvSpPr>
        <xdr:cNvPr id="378" name="楕円 377"/>
        <xdr:cNvSpPr/>
      </xdr:nvSpPr>
      <xdr:spPr>
        <a:xfrm>
          <a:off x="6921500" y="96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14991</xdr:rowOff>
    </xdr:from>
    <xdr:ext cx="534377" cy="259045"/>
    <xdr:sp macro="" textlink="">
      <xdr:nvSpPr>
        <xdr:cNvPr id="379" name="テキスト ボックス 378"/>
        <xdr:cNvSpPr txBox="1"/>
      </xdr:nvSpPr>
      <xdr:spPr>
        <a:xfrm>
          <a:off x="6705111" y="944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122890</xdr:rowOff>
    </xdr:from>
    <xdr:to>
      <xdr:col>55</xdr:col>
      <xdr:colOff>0</xdr:colOff>
      <xdr:row>78</xdr:row>
      <xdr:rowOff>127760</xdr:rowOff>
    </xdr:to>
    <xdr:cxnSp macro="">
      <xdr:nvCxnSpPr>
        <xdr:cNvPr id="408" name="直線コネクタ 407"/>
        <xdr:cNvCxnSpPr/>
      </xdr:nvCxnSpPr>
      <xdr:spPr>
        <a:xfrm flipV="1">
          <a:off x="9639300" y="13495990"/>
          <a:ext cx="838200" cy="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127760</xdr:rowOff>
    </xdr:from>
    <xdr:to>
      <xdr:col>50</xdr:col>
      <xdr:colOff>114300</xdr:colOff>
      <xdr:row>78</xdr:row>
      <xdr:rowOff>129040</xdr:rowOff>
    </xdr:to>
    <xdr:cxnSp macro="">
      <xdr:nvCxnSpPr>
        <xdr:cNvPr id="411" name="直線コネクタ 410"/>
        <xdr:cNvCxnSpPr/>
      </xdr:nvCxnSpPr>
      <xdr:spPr>
        <a:xfrm flipV="1">
          <a:off x="8750300" y="13500860"/>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67768</xdr:rowOff>
    </xdr:from>
    <xdr:to>
      <xdr:col>45</xdr:col>
      <xdr:colOff>177800</xdr:colOff>
      <xdr:row>78</xdr:row>
      <xdr:rowOff>129040</xdr:rowOff>
    </xdr:to>
    <xdr:cxnSp macro="">
      <xdr:nvCxnSpPr>
        <xdr:cNvPr id="414" name="直線コネクタ 413"/>
        <xdr:cNvCxnSpPr/>
      </xdr:nvCxnSpPr>
      <xdr:spPr>
        <a:xfrm>
          <a:off x="7861300" y="13440868"/>
          <a:ext cx="889000" cy="6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67768</xdr:rowOff>
    </xdr:from>
    <xdr:to>
      <xdr:col>41</xdr:col>
      <xdr:colOff>50800</xdr:colOff>
      <xdr:row>78</xdr:row>
      <xdr:rowOff>83640</xdr:rowOff>
    </xdr:to>
    <xdr:cxnSp macro="">
      <xdr:nvCxnSpPr>
        <xdr:cNvPr id="417" name="直線コネクタ 416"/>
        <xdr:cNvCxnSpPr/>
      </xdr:nvCxnSpPr>
      <xdr:spPr>
        <a:xfrm flipV="1">
          <a:off x="6972300" y="13440868"/>
          <a:ext cx="8890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18" name="フローチャート: 判断 417"/>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136386</xdr:rowOff>
    </xdr:from>
    <xdr:ext cx="534377" cy="259045"/>
    <xdr:sp macro="" textlink="">
      <xdr:nvSpPr>
        <xdr:cNvPr id="419" name="テキスト ボックス 418"/>
        <xdr:cNvSpPr txBox="1"/>
      </xdr:nvSpPr>
      <xdr:spPr>
        <a:xfrm>
          <a:off x="7594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0" name="フローチャート: 判断 419"/>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156725</xdr:rowOff>
    </xdr:from>
    <xdr:ext cx="534377" cy="259045"/>
    <xdr:sp macro="" textlink="">
      <xdr:nvSpPr>
        <xdr:cNvPr id="421" name="テキスト ボックス 420"/>
        <xdr:cNvSpPr txBox="1"/>
      </xdr:nvSpPr>
      <xdr:spPr>
        <a:xfrm>
          <a:off x="6705111" y="1352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72090</xdr:rowOff>
    </xdr:from>
    <xdr:to>
      <xdr:col>55</xdr:col>
      <xdr:colOff>50800</xdr:colOff>
      <xdr:row>79</xdr:row>
      <xdr:rowOff>2240</xdr:rowOff>
    </xdr:to>
    <xdr:sp macro="" textlink="">
      <xdr:nvSpPr>
        <xdr:cNvPr id="427" name="楕円 426"/>
        <xdr:cNvSpPr/>
      </xdr:nvSpPr>
      <xdr:spPr>
        <a:xfrm>
          <a:off x="10426700" y="1344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169183</xdr:rowOff>
    </xdr:from>
    <xdr:ext cx="534377" cy="259045"/>
    <xdr:sp macro="" textlink="">
      <xdr:nvSpPr>
        <xdr:cNvPr id="428" name="商工費該当値テキスト"/>
        <xdr:cNvSpPr txBox="1"/>
      </xdr:nvSpPr>
      <xdr:spPr>
        <a:xfrm>
          <a:off x="10528300" y="1337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76960</xdr:rowOff>
    </xdr:from>
    <xdr:to>
      <xdr:col>50</xdr:col>
      <xdr:colOff>165100</xdr:colOff>
      <xdr:row>79</xdr:row>
      <xdr:rowOff>7110</xdr:rowOff>
    </xdr:to>
    <xdr:sp macro="" textlink="">
      <xdr:nvSpPr>
        <xdr:cNvPr id="429" name="楕円 428"/>
        <xdr:cNvSpPr/>
      </xdr:nvSpPr>
      <xdr:spPr>
        <a:xfrm>
          <a:off x="9588500" y="1345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169687</xdr:rowOff>
    </xdr:from>
    <xdr:ext cx="534377" cy="259045"/>
    <xdr:sp macro="" textlink="">
      <xdr:nvSpPr>
        <xdr:cNvPr id="430" name="テキスト ボックス 429"/>
        <xdr:cNvSpPr txBox="1"/>
      </xdr:nvSpPr>
      <xdr:spPr>
        <a:xfrm>
          <a:off x="9372111" y="1354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78240</xdr:rowOff>
    </xdr:from>
    <xdr:to>
      <xdr:col>46</xdr:col>
      <xdr:colOff>38100</xdr:colOff>
      <xdr:row>79</xdr:row>
      <xdr:rowOff>8390</xdr:rowOff>
    </xdr:to>
    <xdr:sp macro="" textlink="">
      <xdr:nvSpPr>
        <xdr:cNvPr id="431" name="楕円 430"/>
        <xdr:cNvSpPr/>
      </xdr:nvSpPr>
      <xdr:spPr>
        <a:xfrm>
          <a:off x="8699500" y="134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170967</xdr:rowOff>
    </xdr:from>
    <xdr:ext cx="534377" cy="259045"/>
    <xdr:sp macro="" textlink="">
      <xdr:nvSpPr>
        <xdr:cNvPr id="432" name="テキスト ボックス 431"/>
        <xdr:cNvSpPr txBox="1"/>
      </xdr:nvSpPr>
      <xdr:spPr>
        <a:xfrm>
          <a:off x="8483111" y="135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16968</xdr:rowOff>
    </xdr:from>
    <xdr:to>
      <xdr:col>41</xdr:col>
      <xdr:colOff>101600</xdr:colOff>
      <xdr:row>78</xdr:row>
      <xdr:rowOff>118568</xdr:rowOff>
    </xdr:to>
    <xdr:sp macro="" textlink="">
      <xdr:nvSpPr>
        <xdr:cNvPr id="433" name="楕円 432"/>
        <xdr:cNvSpPr/>
      </xdr:nvSpPr>
      <xdr:spPr>
        <a:xfrm>
          <a:off x="7810500" y="1339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135095</xdr:rowOff>
    </xdr:from>
    <xdr:ext cx="534377" cy="259045"/>
    <xdr:sp macro="" textlink="">
      <xdr:nvSpPr>
        <xdr:cNvPr id="434" name="テキスト ボックス 433"/>
        <xdr:cNvSpPr txBox="1"/>
      </xdr:nvSpPr>
      <xdr:spPr>
        <a:xfrm>
          <a:off x="7594111" y="1316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32840</xdr:rowOff>
    </xdr:from>
    <xdr:to>
      <xdr:col>36</xdr:col>
      <xdr:colOff>165100</xdr:colOff>
      <xdr:row>78</xdr:row>
      <xdr:rowOff>134440</xdr:rowOff>
    </xdr:to>
    <xdr:sp macro="" textlink="">
      <xdr:nvSpPr>
        <xdr:cNvPr id="435" name="楕円 434"/>
        <xdr:cNvSpPr/>
      </xdr:nvSpPr>
      <xdr:spPr>
        <a:xfrm>
          <a:off x="6921500" y="1340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150967</xdr:rowOff>
    </xdr:from>
    <xdr:ext cx="534377" cy="259045"/>
    <xdr:sp macro="" textlink="">
      <xdr:nvSpPr>
        <xdr:cNvPr id="436" name="テキスト ボックス 435"/>
        <xdr:cNvSpPr txBox="1"/>
      </xdr:nvSpPr>
      <xdr:spPr>
        <a:xfrm>
          <a:off x="6705111" y="1318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154863</xdr:rowOff>
    </xdr:from>
    <xdr:to>
      <xdr:col>55</xdr:col>
      <xdr:colOff>0</xdr:colOff>
      <xdr:row>96</xdr:row>
      <xdr:rowOff>159855</xdr:rowOff>
    </xdr:to>
    <xdr:cxnSp macro="">
      <xdr:nvCxnSpPr>
        <xdr:cNvPr id="465" name="直線コネクタ 464"/>
        <xdr:cNvCxnSpPr/>
      </xdr:nvCxnSpPr>
      <xdr:spPr>
        <a:xfrm flipV="1">
          <a:off x="9639300" y="16614063"/>
          <a:ext cx="8382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142520</xdr:rowOff>
    </xdr:from>
    <xdr:to>
      <xdr:col>50</xdr:col>
      <xdr:colOff>114300</xdr:colOff>
      <xdr:row>96</xdr:row>
      <xdr:rowOff>159855</xdr:rowOff>
    </xdr:to>
    <xdr:cxnSp macro="">
      <xdr:nvCxnSpPr>
        <xdr:cNvPr id="468" name="直線コネクタ 467"/>
        <xdr:cNvCxnSpPr/>
      </xdr:nvCxnSpPr>
      <xdr:spPr>
        <a:xfrm>
          <a:off x="8750300" y="16601720"/>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142520</xdr:rowOff>
    </xdr:from>
    <xdr:to>
      <xdr:col>45</xdr:col>
      <xdr:colOff>177800</xdr:colOff>
      <xdr:row>96</xdr:row>
      <xdr:rowOff>166918</xdr:rowOff>
    </xdr:to>
    <xdr:cxnSp macro="">
      <xdr:nvCxnSpPr>
        <xdr:cNvPr id="471" name="直線コネクタ 470"/>
        <xdr:cNvCxnSpPr/>
      </xdr:nvCxnSpPr>
      <xdr:spPr>
        <a:xfrm flipV="1">
          <a:off x="7861300" y="16601720"/>
          <a:ext cx="889000" cy="2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164069</xdr:rowOff>
    </xdr:from>
    <xdr:to>
      <xdr:col>41</xdr:col>
      <xdr:colOff>50800</xdr:colOff>
      <xdr:row>96</xdr:row>
      <xdr:rowOff>166918</xdr:rowOff>
    </xdr:to>
    <xdr:cxnSp macro="">
      <xdr:nvCxnSpPr>
        <xdr:cNvPr id="474" name="直線コネクタ 473"/>
        <xdr:cNvCxnSpPr/>
      </xdr:nvCxnSpPr>
      <xdr:spPr>
        <a:xfrm>
          <a:off x="6972300" y="16623269"/>
          <a:ext cx="889000" cy="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83361</xdr:rowOff>
    </xdr:from>
    <xdr:to>
      <xdr:col>41</xdr:col>
      <xdr:colOff>101600</xdr:colOff>
      <xdr:row>97</xdr:row>
      <xdr:rowOff>13511</xdr:rowOff>
    </xdr:to>
    <xdr:sp macro="" textlink="">
      <xdr:nvSpPr>
        <xdr:cNvPr id="475" name="フローチャート: 判断 474"/>
        <xdr:cNvSpPr/>
      </xdr:nvSpPr>
      <xdr:spPr>
        <a:xfrm>
          <a:off x="78105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30038</xdr:rowOff>
    </xdr:from>
    <xdr:ext cx="534377" cy="259045"/>
    <xdr:sp macro="" textlink="">
      <xdr:nvSpPr>
        <xdr:cNvPr id="476" name="テキスト ボックス 475"/>
        <xdr:cNvSpPr txBox="1"/>
      </xdr:nvSpPr>
      <xdr:spPr>
        <a:xfrm>
          <a:off x="7594111" y="1631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97000</xdr:rowOff>
    </xdr:from>
    <xdr:to>
      <xdr:col>36</xdr:col>
      <xdr:colOff>165100</xdr:colOff>
      <xdr:row>97</xdr:row>
      <xdr:rowOff>27150</xdr:rowOff>
    </xdr:to>
    <xdr:sp macro="" textlink="">
      <xdr:nvSpPr>
        <xdr:cNvPr id="477" name="フローチャート: 判断 476"/>
        <xdr:cNvSpPr/>
      </xdr:nvSpPr>
      <xdr:spPr>
        <a:xfrm>
          <a:off x="6921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43677</xdr:rowOff>
    </xdr:from>
    <xdr:ext cx="534377" cy="259045"/>
    <xdr:sp macro="" textlink="">
      <xdr:nvSpPr>
        <xdr:cNvPr id="478" name="テキスト ボックス 477"/>
        <xdr:cNvSpPr txBox="1"/>
      </xdr:nvSpPr>
      <xdr:spPr>
        <a:xfrm>
          <a:off x="6705111" y="163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104063</xdr:rowOff>
    </xdr:from>
    <xdr:to>
      <xdr:col>55</xdr:col>
      <xdr:colOff>50800</xdr:colOff>
      <xdr:row>97</xdr:row>
      <xdr:rowOff>34213</xdr:rowOff>
    </xdr:to>
    <xdr:sp macro="" textlink="">
      <xdr:nvSpPr>
        <xdr:cNvPr id="484" name="楕円 483"/>
        <xdr:cNvSpPr/>
      </xdr:nvSpPr>
      <xdr:spPr>
        <a:xfrm>
          <a:off x="10426700" y="1656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82490</xdr:rowOff>
    </xdr:from>
    <xdr:ext cx="534377" cy="259045"/>
    <xdr:sp macro="" textlink="">
      <xdr:nvSpPr>
        <xdr:cNvPr id="485" name="土木費該当値テキスト"/>
        <xdr:cNvSpPr txBox="1"/>
      </xdr:nvSpPr>
      <xdr:spPr>
        <a:xfrm>
          <a:off x="10528300" y="1654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109055</xdr:rowOff>
    </xdr:from>
    <xdr:to>
      <xdr:col>50</xdr:col>
      <xdr:colOff>165100</xdr:colOff>
      <xdr:row>97</xdr:row>
      <xdr:rowOff>39205</xdr:rowOff>
    </xdr:to>
    <xdr:sp macro="" textlink="">
      <xdr:nvSpPr>
        <xdr:cNvPr id="486" name="楕円 485"/>
        <xdr:cNvSpPr/>
      </xdr:nvSpPr>
      <xdr:spPr>
        <a:xfrm>
          <a:off x="9588500" y="165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30332</xdr:rowOff>
    </xdr:from>
    <xdr:ext cx="534377" cy="259045"/>
    <xdr:sp macro="" textlink="">
      <xdr:nvSpPr>
        <xdr:cNvPr id="487" name="テキスト ボックス 486"/>
        <xdr:cNvSpPr txBox="1"/>
      </xdr:nvSpPr>
      <xdr:spPr>
        <a:xfrm>
          <a:off x="9372111" y="1666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91720</xdr:rowOff>
    </xdr:from>
    <xdr:to>
      <xdr:col>46</xdr:col>
      <xdr:colOff>38100</xdr:colOff>
      <xdr:row>97</xdr:row>
      <xdr:rowOff>21870</xdr:rowOff>
    </xdr:to>
    <xdr:sp macro="" textlink="">
      <xdr:nvSpPr>
        <xdr:cNvPr id="488" name="楕円 487"/>
        <xdr:cNvSpPr/>
      </xdr:nvSpPr>
      <xdr:spPr>
        <a:xfrm>
          <a:off x="8699500" y="165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38397</xdr:rowOff>
    </xdr:from>
    <xdr:ext cx="534377" cy="259045"/>
    <xdr:sp macro="" textlink="">
      <xdr:nvSpPr>
        <xdr:cNvPr id="489" name="テキスト ボックス 488"/>
        <xdr:cNvSpPr txBox="1"/>
      </xdr:nvSpPr>
      <xdr:spPr>
        <a:xfrm>
          <a:off x="8483111" y="1632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116118</xdr:rowOff>
    </xdr:from>
    <xdr:to>
      <xdr:col>41</xdr:col>
      <xdr:colOff>101600</xdr:colOff>
      <xdr:row>97</xdr:row>
      <xdr:rowOff>46268</xdr:rowOff>
    </xdr:to>
    <xdr:sp macro="" textlink="">
      <xdr:nvSpPr>
        <xdr:cNvPr id="490" name="楕円 489"/>
        <xdr:cNvSpPr/>
      </xdr:nvSpPr>
      <xdr:spPr>
        <a:xfrm>
          <a:off x="7810500" y="1657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37395</xdr:rowOff>
    </xdr:from>
    <xdr:ext cx="534377" cy="259045"/>
    <xdr:sp macro="" textlink="">
      <xdr:nvSpPr>
        <xdr:cNvPr id="491" name="テキスト ボックス 490"/>
        <xdr:cNvSpPr txBox="1"/>
      </xdr:nvSpPr>
      <xdr:spPr>
        <a:xfrm>
          <a:off x="7594111" y="1666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113269</xdr:rowOff>
    </xdr:from>
    <xdr:to>
      <xdr:col>36</xdr:col>
      <xdr:colOff>165100</xdr:colOff>
      <xdr:row>97</xdr:row>
      <xdr:rowOff>43419</xdr:rowOff>
    </xdr:to>
    <xdr:sp macro="" textlink="">
      <xdr:nvSpPr>
        <xdr:cNvPr id="492" name="楕円 491"/>
        <xdr:cNvSpPr/>
      </xdr:nvSpPr>
      <xdr:spPr>
        <a:xfrm>
          <a:off x="6921500" y="165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34546</xdr:rowOff>
    </xdr:from>
    <xdr:ext cx="534377" cy="259045"/>
    <xdr:sp macro="" textlink="">
      <xdr:nvSpPr>
        <xdr:cNvPr id="493" name="テキスト ボックス 492"/>
        <xdr:cNvSpPr txBox="1"/>
      </xdr:nvSpPr>
      <xdr:spPr>
        <a:xfrm>
          <a:off x="6705111" y="1666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109830</xdr:rowOff>
    </xdr:from>
    <xdr:to>
      <xdr:col>85</xdr:col>
      <xdr:colOff>127000</xdr:colOff>
      <xdr:row>36</xdr:row>
      <xdr:rowOff>121222</xdr:rowOff>
    </xdr:to>
    <xdr:cxnSp macro="">
      <xdr:nvCxnSpPr>
        <xdr:cNvPr id="522" name="直線コネクタ 521"/>
        <xdr:cNvCxnSpPr/>
      </xdr:nvCxnSpPr>
      <xdr:spPr>
        <a:xfrm flipV="1">
          <a:off x="15481300" y="6282030"/>
          <a:ext cx="8382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121222</xdr:rowOff>
    </xdr:from>
    <xdr:to>
      <xdr:col>81</xdr:col>
      <xdr:colOff>50800</xdr:colOff>
      <xdr:row>36</xdr:row>
      <xdr:rowOff>166808</xdr:rowOff>
    </xdr:to>
    <xdr:cxnSp macro="">
      <xdr:nvCxnSpPr>
        <xdr:cNvPr id="525" name="直線コネクタ 524"/>
        <xdr:cNvCxnSpPr/>
      </xdr:nvCxnSpPr>
      <xdr:spPr>
        <a:xfrm flipV="1">
          <a:off x="14592300" y="6293422"/>
          <a:ext cx="889000" cy="4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134613</xdr:rowOff>
    </xdr:from>
    <xdr:to>
      <xdr:col>76</xdr:col>
      <xdr:colOff>114300</xdr:colOff>
      <xdr:row>36</xdr:row>
      <xdr:rowOff>166808</xdr:rowOff>
    </xdr:to>
    <xdr:cxnSp macro="">
      <xdr:nvCxnSpPr>
        <xdr:cNvPr id="528" name="直線コネクタ 527"/>
        <xdr:cNvCxnSpPr/>
      </xdr:nvCxnSpPr>
      <xdr:spPr>
        <a:xfrm>
          <a:off x="13703300" y="6306813"/>
          <a:ext cx="8890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134613</xdr:rowOff>
    </xdr:from>
    <xdr:to>
      <xdr:col>71</xdr:col>
      <xdr:colOff>177800</xdr:colOff>
      <xdr:row>37</xdr:row>
      <xdr:rowOff>29401</xdr:rowOff>
    </xdr:to>
    <xdr:cxnSp macro="">
      <xdr:nvCxnSpPr>
        <xdr:cNvPr id="531" name="直線コネクタ 530"/>
        <xdr:cNvCxnSpPr/>
      </xdr:nvCxnSpPr>
      <xdr:spPr>
        <a:xfrm flipV="1">
          <a:off x="12814300" y="6306813"/>
          <a:ext cx="889000" cy="6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52572</xdr:rowOff>
    </xdr:from>
    <xdr:to>
      <xdr:col>72</xdr:col>
      <xdr:colOff>38100</xdr:colOff>
      <xdr:row>36</xdr:row>
      <xdr:rowOff>154172</xdr:rowOff>
    </xdr:to>
    <xdr:sp macro="" textlink="">
      <xdr:nvSpPr>
        <xdr:cNvPr id="532" name="フローチャート: 判断 531"/>
        <xdr:cNvSpPr/>
      </xdr:nvSpPr>
      <xdr:spPr>
        <a:xfrm>
          <a:off x="13652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170699</xdr:rowOff>
    </xdr:from>
    <xdr:ext cx="534377" cy="259045"/>
    <xdr:sp macro="" textlink="">
      <xdr:nvSpPr>
        <xdr:cNvPr id="533" name="テキスト ボックス 532"/>
        <xdr:cNvSpPr txBox="1"/>
      </xdr:nvSpPr>
      <xdr:spPr>
        <a:xfrm>
          <a:off x="13436111" y="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34722</xdr:rowOff>
    </xdr:from>
    <xdr:to>
      <xdr:col>67</xdr:col>
      <xdr:colOff>101600</xdr:colOff>
      <xdr:row>36</xdr:row>
      <xdr:rowOff>136322</xdr:rowOff>
    </xdr:to>
    <xdr:sp macro="" textlink="">
      <xdr:nvSpPr>
        <xdr:cNvPr id="534" name="フローチャート: 判断 533"/>
        <xdr:cNvSpPr/>
      </xdr:nvSpPr>
      <xdr:spPr>
        <a:xfrm>
          <a:off x="12763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152849</xdr:rowOff>
    </xdr:from>
    <xdr:ext cx="534377" cy="259045"/>
    <xdr:sp macro="" textlink="">
      <xdr:nvSpPr>
        <xdr:cNvPr id="535" name="テキスト ボックス 534"/>
        <xdr:cNvSpPr txBox="1"/>
      </xdr:nvSpPr>
      <xdr:spPr>
        <a:xfrm>
          <a:off x="12547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59030</xdr:rowOff>
    </xdr:from>
    <xdr:to>
      <xdr:col>85</xdr:col>
      <xdr:colOff>177800</xdr:colOff>
      <xdr:row>36</xdr:row>
      <xdr:rowOff>160630</xdr:rowOff>
    </xdr:to>
    <xdr:sp macro="" textlink="">
      <xdr:nvSpPr>
        <xdr:cNvPr id="541" name="楕円 540"/>
        <xdr:cNvSpPr/>
      </xdr:nvSpPr>
      <xdr:spPr>
        <a:xfrm>
          <a:off x="16268700" y="62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37457</xdr:rowOff>
    </xdr:from>
    <xdr:ext cx="534377" cy="259045"/>
    <xdr:sp macro="" textlink="">
      <xdr:nvSpPr>
        <xdr:cNvPr id="542" name="消防費該当値テキスト"/>
        <xdr:cNvSpPr txBox="1"/>
      </xdr:nvSpPr>
      <xdr:spPr>
        <a:xfrm>
          <a:off x="16370300" y="62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70422</xdr:rowOff>
    </xdr:from>
    <xdr:to>
      <xdr:col>81</xdr:col>
      <xdr:colOff>101600</xdr:colOff>
      <xdr:row>37</xdr:row>
      <xdr:rowOff>572</xdr:rowOff>
    </xdr:to>
    <xdr:sp macro="" textlink="">
      <xdr:nvSpPr>
        <xdr:cNvPr id="543" name="楕円 542"/>
        <xdr:cNvSpPr/>
      </xdr:nvSpPr>
      <xdr:spPr>
        <a:xfrm>
          <a:off x="15430500" y="624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163149</xdr:rowOff>
    </xdr:from>
    <xdr:ext cx="534377" cy="259045"/>
    <xdr:sp macro="" textlink="">
      <xdr:nvSpPr>
        <xdr:cNvPr id="544" name="テキスト ボックス 543"/>
        <xdr:cNvSpPr txBox="1"/>
      </xdr:nvSpPr>
      <xdr:spPr>
        <a:xfrm>
          <a:off x="15214111" y="633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116008</xdr:rowOff>
    </xdr:from>
    <xdr:to>
      <xdr:col>76</xdr:col>
      <xdr:colOff>165100</xdr:colOff>
      <xdr:row>37</xdr:row>
      <xdr:rowOff>46158</xdr:rowOff>
    </xdr:to>
    <xdr:sp macro="" textlink="">
      <xdr:nvSpPr>
        <xdr:cNvPr id="545" name="楕円 544"/>
        <xdr:cNvSpPr/>
      </xdr:nvSpPr>
      <xdr:spPr>
        <a:xfrm>
          <a:off x="14541500" y="62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37285</xdr:rowOff>
    </xdr:from>
    <xdr:ext cx="534377" cy="259045"/>
    <xdr:sp macro="" textlink="">
      <xdr:nvSpPr>
        <xdr:cNvPr id="546" name="テキスト ボックス 545"/>
        <xdr:cNvSpPr txBox="1"/>
      </xdr:nvSpPr>
      <xdr:spPr>
        <a:xfrm>
          <a:off x="14325111" y="638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83813</xdr:rowOff>
    </xdr:from>
    <xdr:to>
      <xdr:col>72</xdr:col>
      <xdr:colOff>38100</xdr:colOff>
      <xdr:row>37</xdr:row>
      <xdr:rowOff>13963</xdr:rowOff>
    </xdr:to>
    <xdr:sp macro="" textlink="">
      <xdr:nvSpPr>
        <xdr:cNvPr id="547" name="楕円 546"/>
        <xdr:cNvSpPr/>
      </xdr:nvSpPr>
      <xdr:spPr>
        <a:xfrm>
          <a:off x="13652500" y="625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5090</xdr:rowOff>
    </xdr:from>
    <xdr:ext cx="534377" cy="259045"/>
    <xdr:sp macro="" textlink="">
      <xdr:nvSpPr>
        <xdr:cNvPr id="548" name="テキスト ボックス 547"/>
        <xdr:cNvSpPr txBox="1"/>
      </xdr:nvSpPr>
      <xdr:spPr>
        <a:xfrm>
          <a:off x="13436111" y="63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150051</xdr:rowOff>
    </xdr:from>
    <xdr:to>
      <xdr:col>67</xdr:col>
      <xdr:colOff>101600</xdr:colOff>
      <xdr:row>37</xdr:row>
      <xdr:rowOff>80201</xdr:rowOff>
    </xdr:to>
    <xdr:sp macro="" textlink="">
      <xdr:nvSpPr>
        <xdr:cNvPr id="549" name="楕円 548"/>
        <xdr:cNvSpPr/>
      </xdr:nvSpPr>
      <xdr:spPr>
        <a:xfrm>
          <a:off x="12763500" y="632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71328</xdr:rowOff>
    </xdr:from>
    <xdr:ext cx="534377" cy="259045"/>
    <xdr:sp macro="" textlink="">
      <xdr:nvSpPr>
        <xdr:cNvPr id="550" name="テキスト ボックス 549"/>
        <xdr:cNvSpPr txBox="1"/>
      </xdr:nvSpPr>
      <xdr:spPr>
        <a:xfrm>
          <a:off x="12547111" y="641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169433</xdr:rowOff>
    </xdr:from>
    <xdr:to>
      <xdr:col>85</xdr:col>
      <xdr:colOff>127000</xdr:colOff>
      <xdr:row>57</xdr:row>
      <xdr:rowOff>46469</xdr:rowOff>
    </xdr:to>
    <xdr:cxnSp macro="">
      <xdr:nvCxnSpPr>
        <xdr:cNvPr id="579" name="直線コネクタ 578"/>
        <xdr:cNvCxnSpPr/>
      </xdr:nvCxnSpPr>
      <xdr:spPr>
        <a:xfrm flipV="1">
          <a:off x="15481300" y="9770633"/>
          <a:ext cx="838200" cy="4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118844</xdr:rowOff>
    </xdr:from>
    <xdr:to>
      <xdr:col>81</xdr:col>
      <xdr:colOff>50800</xdr:colOff>
      <xdr:row>57</xdr:row>
      <xdr:rowOff>46469</xdr:rowOff>
    </xdr:to>
    <xdr:cxnSp macro="">
      <xdr:nvCxnSpPr>
        <xdr:cNvPr id="582" name="直線コネクタ 581"/>
        <xdr:cNvCxnSpPr/>
      </xdr:nvCxnSpPr>
      <xdr:spPr>
        <a:xfrm>
          <a:off x="14592300" y="9720044"/>
          <a:ext cx="889000" cy="9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118844</xdr:rowOff>
    </xdr:from>
    <xdr:to>
      <xdr:col>76</xdr:col>
      <xdr:colOff>114300</xdr:colOff>
      <xdr:row>56</xdr:row>
      <xdr:rowOff>134831</xdr:rowOff>
    </xdr:to>
    <xdr:cxnSp macro="">
      <xdr:nvCxnSpPr>
        <xdr:cNvPr id="585" name="直線コネクタ 584"/>
        <xdr:cNvCxnSpPr/>
      </xdr:nvCxnSpPr>
      <xdr:spPr>
        <a:xfrm flipV="1">
          <a:off x="13703300" y="9720044"/>
          <a:ext cx="889000" cy="1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102095</xdr:rowOff>
    </xdr:from>
    <xdr:to>
      <xdr:col>71</xdr:col>
      <xdr:colOff>177800</xdr:colOff>
      <xdr:row>56</xdr:row>
      <xdr:rowOff>134831</xdr:rowOff>
    </xdr:to>
    <xdr:cxnSp macro="">
      <xdr:nvCxnSpPr>
        <xdr:cNvPr id="588" name="直線コネクタ 587"/>
        <xdr:cNvCxnSpPr/>
      </xdr:nvCxnSpPr>
      <xdr:spPr>
        <a:xfrm>
          <a:off x="12814300" y="9531845"/>
          <a:ext cx="889000" cy="20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41633</xdr:rowOff>
    </xdr:from>
    <xdr:to>
      <xdr:col>72</xdr:col>
      <xdr:colOff>38100</xdr:colOff>
      <xdr:row>56</xdr:row>
      <xdr:rowOff>143233</xdr:rowOff>
    </xdr:to>
    <xdr:sp macro="" textlink="">
      <xdr:nvSpPr>
        <xdr:cNvPr id="589" name="フローチャート: 判断 588"/>
        <xdr:cNvSpPr/>
      </xdr:nvSpPr>
      <xdr:spPr>
        <a:xfrm>
          <a:off x="13652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159760</xdr:rowOff>
    </xdr:from>
    <xdr:ext cx="534377" cy="259045"/>
    <xdr:sp macro="" textlink="">
      <xdr:nvSpPr>
        <xdr:cNvPr id="590" name="テキスト ボックス 589"/>
        <xdr:cNvSpPr txBox="1"/>
      </xdr:nvSpPr>
      <xdr:spPr>
        <a:xfrm>
          <a:off x="13436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95765</xdr:rowOff>
    </xdr:from>
    <xdr:to>
      <xdr:col>67</xdr:col>
      <xdr:colOff>101600</xdr:colOff>
      <xdr:row>57</xdr:row>
      <xdr:rowOff>25915</xdr:rowOff>
    </xdr:to>
    <xdr:sp macro="" textlink="">
      <xdr:nvSpPr>
        <xdr:cNvPr id="591" name="フローチャート: 判断 590"/>
        <xdr:cNvSpPr/>
      </xdr:nvSpPr>
      <xdr:spPr>
        <a:xfrm>
          <a:off x="12763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17042</xdr:rowOff>
    </xdr:from>
    <xdr:ext cx="534377" cy="259045"/>
    <xdr:sp macro="" textlink="">
      <xdr:nvSpPr>
        <xdr:cNvPr id="592" name="テキスト ボックス 591"/>
        <xdr:cNvSpPr txBox="1"/>
      </xdr:nvSpPr>
      <xdr:spPr>
        <a:xfrm>
          <a:off x="12547111" y="9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118633</xdr:rowOff>
    </xdr:from>
    <xdr:to>
      <xdr:col>85</xdr:col>
      <xdr:colOff>177800</xdr:colOff>
      <xdr:row>57</xdr:row>
      <xdr:rowOff>48783</xdr:rowOff>
    </xdr:to>
    <xdr:sp macro="" textlink="">
      <xdr:nvSpPr>
        <xdr:cNvPr id="598" name="楕円 597"/>
        <xdr:cNvSpPr/>
      </xdr:nvSpPr>
      <xdr:spPr>
        <a:xfrm>
          <a:off x="16268700" y="971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97060</xdr:rowOff>
    </xdr:from>
    <xdr:ext cx="534377" cy="259045"/>
    <xdr:sp macro="" textlink="">
      <xdr:nvSpPr>
        <xdr:cNvPr id="599" name="教育費該当値テキスト"/>
        <xdr:cNvSpPr txBox="1"/>
      </xdr:nvSpPr>
      <xdr:spPr>
        <a:xfrm>
          <a:off x="16370300" y="969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167119</xdr:rowOff>
    </xdr:from>
    <xdr:to>
      <xdr:col>81</xdr:col>
      <xdr:colOff>101600</xdr:colOff>
      <xdr:row>57</xdr:row>
      <xdr:rowOff>97269</xdr:rowOff>
    </xdr:to>
    <xdr:sp macro="" textlink="">
      <xdr:nvSpPr>
        <xdr:cNvPr id="600" name="楕円 599"/>
        <xdr:cNvSpPr/>
      </xdr:nvSpPr>
      <xdr:spPr>
        <a:xfrm>
          <a:off x="15430500" y="97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88396</xdr:rowOff>
    </xdr:from>
    <xdr:ext cx="534377" cy="259045"/>
    <xdr:sp macro="" textlink="">
      <xdr:nvSpPr>
        <xdr:cNvPr id="601" name="テキスト ボックス 600"/>
        <xdr:cNvSpPr txBox="1"/>
      </xdr:nvSpPr>
      <xdr:spPr>
        <a:xfrm>
          <a:off x="15214111" y="98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68044</xdr:rowOff>
    </xdr:from>
    <xdr:to>
      <xdr:col>76</xdr:col>
      <xdr:colOff>165100</xdr:colOff>
      <xdr:row>56</xdr:row>
      <xdr:rowOff>169644</xdr:rowOff>
    </xdr:to>
    <xdr:sp macro="" textlink="">
      <xdr:nvSpPr>
        <xdr:cNvPr id="602" name="楕円 601"/>
        <xdr:cNvSpPr/>
      </xdr:nvSpPr>
      <xdr:spPr>
        <a:xfrm>
          <a:off x="14541500" y="966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160771</xdr:rowOff>
    </xdr:from>
    <xdr:ext cx="534377" cy="259045"/>
    <xdr:sp macro="" textlink="">
      <xdr:nvSpPr>
        <xdr:cNvPr id="603" name="テキスト ボックス 602"/>
        <xdr:cNvSpPr txBox="1"/>
      </xdr:nvSpPr>
      <xdr:spPr>
        <a:xfrm>
          <a:off x="14325111" y="976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84031</xdr:rowOff>
    </xdr:from>
    <xdr:to>
      <xdr:col>72</xdr:col>
      <xdr:colOff>38100</xdr:colOff>
      <xdr:row>57</xdr:row>
      <xdr:rowOff>14181</xdr:rowOff>
    </xdr:to>
    <xdr:sp macro="" textlink="">
      <xdr:nvSpPr>
        <xdr:cNvPr id="604" name="楕円 603"/>
        <xdr:cNvSpPr/>
      </xdr:nvSpPr>
      <xdr:spPr>
        <a:xfrm>
          <a:off x="13652500" y="96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5308</xdr:rowOff>
    </xdr:from>
    <xdr:ext cx="534377" cy="259045"/>
    <xdr:sp macro="" textlink="">
      <xdr:nvSpPr>
        <xdr:cNvPr id="605" name="テキスト ボックス 604"/>
        <xdr:cNvSpPr txBox="1"/>
      </xdr:nvSpPr>
      <xdr:spPr>
        <a:xfrm>
          <a:off x="13436111" y="977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51295</xdr:rowOff>
    </xdr:from>
    <xdr:to>
      <xdr:col>67</xdr:col>
      <xdr:colOff>101600</xdr:colOff>
      <xdr:row>55</xdr:row>
      <xdr:rowOff>152895</xdr:rowOff>
    </xdr:to>
    <xdr:sp macro="" textlink="">
      <xdr:nvSpPr>
        <xdr:cNvPr id="606" name="楕円 605"/>
        <xdr:cNvSpPr/>
      </xdr:nvSpPr>
      <xdr:spPr>
        <a:xfrm>
          <a:off x="12763500" y="94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169422</xdr:rowOff>
    </xdr:from>
    <xdr:ext cx="534377" cy="259045"/>
    <xdr:sp macro="" textlink="">
      <xdr:nvSpPr>
        <xdr:cNvPr id="607" name="テキスト ボックス 606"/>
        <xdr:cNvSpPr txBox="1"/>
      </xdr:nvSpPr>
      <xdr:spPr>
        <a:xfrm>
          <a:off x="12547111" y="925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43421</xdr:rowOff>
    </xdr:from>
    <xdr:to>
      <xdr:col>85</xdr:col>
      <xdr:colOff>127000</xdr:colOff>
      <xdr:row>79</xdr:row>
      <xdr:rowOff>44107</xdr:rowOff>
    </xdr:to>
    <xdr:cxnSp macro="">
      <xdr:nvCxnSpPr>
        <xdr:cNvPr id="636" name="直線コネクタ 635"/>
        <xdr:cNvCxnSpPr/>
      </xdr:nvCxnSpPr>
      <xdr:spPr>
        <a:xfrm flipV="1">
          <a:off x="15481300" y="13587971"/>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44107</xdr:rowOff>
    </xdr:from>
    <xdr:to>
      <xdr:col>81</xdr:col>
      <xdr:colOff>50800</xdr:colOff>
      <xdr:row>79</xdr:row>
      <xdr:rowOff>44450</xdr:rowOff>
    </xdr:to>
    <xdr:cxnSp macro="">
      <xdr:nvCxnSpPr>
        <xdr:cNvPr id="639" name="直線コネクタ 638"/>
        <xdr:cNvCxnSpPr/>
      </xdr:nvCxnSpPr>
      <xdr:spPr>
        <a:xfrm flipV="1">
          <a:off x="14592300" y="1358865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40500</xdr:rowOff>
    </xdr:from>
    <xdr:to>
      <xdr:col>71</xdr:col>
      <xdr:colOff>177800</xdr:colOff>
      <xdr:row>79</xdr:row>
      <xdr:rowOff>44450</xdr:rowOff>
    </xdr:to>
    <xdr:cxnSp macro="">
      <xdr:nvCxnSpPr>
        <xdr:cNvPr id="645" name="直線コネクタ 644"/>
        <xdr:cNvCxnSpPr/>
      </xdr:nvCxnSpPr>
      <xdr:spPr>
        <a:xfrm>
          <a:off x="12814300" y="13585050"/>
          <a:ext cx="8890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133680</xdr:rowOff>
    </xdr:from>
    <xdr:to>
      <xdr:col>72</xdr:col>
      <xdr:colOff>38100</xdr:colOff>
      <xdr:row>79</xdr:row>
      <xdr:rowOff>63830</xdr:rowOff>
    </xdr:to>
    <xdr:sp macro="" textlink="">
      <xdr:nvSpPr>
        <xdr:cNvPr id="646" name="フローチャート: 判断 645"/>
        <xdr:cNvSpPr/>
      </xdr:nvSpPr>
      <xdr:spPr>
        <a:xfrm>
          <a:off x="13652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80357</xdr:rowOff>
    </xdr:from>
    <xdr:ext cx="469744" cy="259045"/>
    <xdr:sp macro="" textlink="">
      <xdr:nvSpPr>
        <xdr:cNvPr id="647" name="テキスト ボックス 646"/>
        <xdr:cNvSpPr txBox="1"/>
      </xdr:nvSpPr>
      <xdr:spPr>
        <a:xfrm>
          <a:off x="13468428" y="132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108420</xdr:rowOff>
    </xdr:from>
    <xdr:to>
      <xdr:col>67</xdr:col>
      <xdr:colOff>101600</xdr:colOff>
      <xdr:row>79</xdr:row>
      <xdr:rowOff>38570</xdr:rowOff>
    </xdr:to>
    <xdr:sp macro="" textlink="">
      <xdr:nvSpPr>
        <xdr:cNvPr id="648" name="フローチャート: 判断 647"/>
        <xdr:cNvSpPr/>
      </xdr:nvSpPr>
      <xdr:spPr>
        <a:xfrm>
          <a:off x="12763500" y="134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55097</xdr:rowOff>
    </xdr:from>
    <xdr:ext cx="469744" cy="259045"/>
    <xdr:sp macro="" textlink="">
      <xdr:nvSpPr>
        <xdr:cNvPr id="649" name="テキスト ボックス 648"/>
        <xdr:cNvSpPr txBox="1"/>
      </xdr:nvSpPr>
      <xdr:spPr>
        <a:xfrm>
          <a:off x="12579428" y="1325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164071</xdr:rowOff>
    </xdr:from>
    <xdr:to>
      <xdr:col>85</xdr:col>
      <xdr:colOff>177800</xdr:colOff>
      <xdr:row>79</xdr:row>
      <xdr:rowOff>94221</xdr:rowOff>
    </xdr:to>
    <xdr:sp macro="" textlink="">
      <xdr:nvSpPr>
        <xdr:cNvPr id="655" name="楕円 654"/>
        <xdr:cNvSpPr/>
      </xdr:nvSpPr>
      <xdr:spPr>
        <a:xfrm>
          <a:off x="16268700" y="1353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78998</xdr:rowOff>
    </xdr:from>
    <xdr:ext cx="313932" cy="259045"/>
    <xdr:sp macro="" textlink="">
      <xdr:nvSpPr>
        <xdr:cNvPr id="656" name="災害復旧費該当値テキスト"/>
        <xdr:cNvSpPr txBox="1"/>
      </xdr:nvSpPr>
      <xdr:spPr>
        <a:xfrm>
          <a:off x="16370300" y="13452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164757</xdr:rowOff>
    </xdr:from>
    <xdr:to>
      <xdr:col>81</xdr:col>
      <xdr:colOff>101600</xdr:colOff>
      <xdr:row>79</xdr:row>
      <xdr:rowOff>94907</xdr:rowOff>
    </xdr:to>
    <xdr:sp macro="" textlink="">
      <xdr:nvSpPr>
        <xdr:cNvPr id="657" name="楕円 656"/>
        <xdr:cNvSpPr/>
      </xdr:nvSpPr>
      <xdr:spPr>
        <a:xfrm>
          <a:off x="15430500" y="135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86034</xdr:rowOff>
    </xdr:from>
    <xdr:ext cx="313932" cy="259045"/>
    <xdr:sp macro="" textlink="">
      <xdr:nvSpPr>
        <xdr:cNvPr id="658" name="テキスト ボックス 657"/>
        <xdr:cNvSpPr txBox="1"/>
      </xdr:nvSpPr>
      <xdr:spPr>
        <a:xfrm>
          <a:off x="15324333" y="13630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161150</xdr:rowOff>
    </xdr:from>
    <xdr:to>
      <xdr:col>67</xdr:col>
      <xdr:colOff>101600</xdr:colOff>
      <xdr:row>79</xdr:row>
      <xdr:rowOff>91300</xdr:rowOff>
    </xdr:to>
    <xdr:sp macro="" textlink="">
      <xdr:nvSpPr>
        <xdr:cNvPr id="663" name="楕円 662"/>
        <xdr:cNvSpPr/>
      </xdr:nvSpPr>
      <xdr:spPr>
        <a:xfrm>
          <a:off x="12763500" y="1353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82427</xdr:rowOff>
    </xdr:from>
    <xdr:ext cx="378565" cy="259045"/>
    <xdr:sp macro="" textlink="">
      <xdr:nvSpPr>
        <xdr:cNvPr id="664" name="テキスト ボックス 663"/>
        <xdr:cNvSpPr txBox="1"/>
      </xdr:nvSpPr>
      <xdr:spPr>
        <a:xfrm>
          <a:off x="12625017" y="13626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113326</xdr:rowOff>
    </xdr:from>
    <xdr:to>
      <xdr:col>85</xdr:col>
      <xdr:colOff>127000</xdr:colOff>
      <xdr:row>97</xdr:row>
      <xdr:rowOff>129535</xdr:rowOff>
    </xdr:to>
    <xdr:cxnSp macro="">
      <xdr:nvCxnSpPr>
        <xdr:cNvPr id="693" name="直線コネクタ 692"/>
        <xdr:cNvCxnSpPr/>
      </xdr:nvCxnSpPr>
      <xdr:spPr>
        <a:xfrm flipV="1">
          <a:off x="15481300" y="16743976"/>
          <a:ext cx="838200" cy="1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129535</xdr:rowOff>
    </xdr:from>
    <xdr:to>
      <xdr:col>81</xdr:col>
      <xdr:colOff>50800</xdr:colOff>
      <xdr:row>97</xdr:row>
      <xdr:rowOff>136404</xdr:rowOff>
    </xdr:to>
    <xdr:cxnSp macro="">
      <xdr:nvCxnSpPr>
        <xdr:cNvPr id="696" name="直線コネクタ 695"/>
        <xdr:cNvCxnSpPr/>
      </xdr:nvCxnSpPr>
      <xdr:spPr>
        <a:xfrm flipV="1">
          <a:off x="14592300" y="16760185"/>
          <a:ext cx="889000" cy="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136404</xdr:rowOff>
    </xdr:from>
    <xdr:to>
      <xdr:col>76</xdr:col>
      <xdr:colOff>114300</xdr:colOff>
      <xdr:row>97</xdr:row>
      <xdr:rowOff>144672</xdr:rowOff>
    </xdr:to>
    <xdr:cxnSp macro="">
      <xdr:nvCxnSpPr>
        <xdr:cNvPr id="699" name="直線コネクタ 698"/>
        <xdr:cNvCxnSpPr/>
      </xdr:nvCxnSpPr>
      <xdr:spPr>
        <a:xfrm flipV="1">
          <a:off x="13703300" y="16767054"/>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132865</xdr:rowOff>
    </xdr:from>
    <xdr:to>
      <xdr:col>71</xdr:col>
      <xdr:colOff>177800</xdr:colOff>
      <xdr:row>97</xdr:row>
      <xdr:rowOff>144672</xdr:rowOff>
    </xdr:to>
    <xdr:cxnSp macro="">
      <xdr:nvCxnSpPr>
        <xdr:cNvPr id="702" name="直線コネクタ 701"/>
        <xdr:cNvCxnSpPr/>
      </xdr:nvCxnSpPr>
      <xdr:spPr>
        <a:xfrm>
          <a:off x="12814300" y="16763515"/>
          <a:ext cx="889000" cy="1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84579</xdr:rowOff>
    </xdr:from>
    <xdr:to>
      <xdr:col>72</xdr:col>
      <xdr:colOff>38100</xdr:colOff>
      <xdr:row>98</xdr:row>
      <xdr:rowOff>14729</xdr:rowOff>
    </xdr:to>
    <xdr:sp macro="" textlink="">
      <xdr:nvSpPr>
        <xdr:cNvPr id="703" name="フローチャート: 判断 702"/>
        <xdr:cNvSpPr/>
      </xdr:nvSpPr>
      <xdr:spPr>
        <a:xfrm>
          <a:off x="13652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31256</xdr:rowOff>
    </xdr:from>
    <xdr:ext cx="534377" cy="259045"/>
    <xdr:sp macro="" textlink="">
      <xdr:nvSpPr>
        <xdr:cNvPr id="704" name="テキスト ボックス 703"/>
        <xdr:cNvSpPr txBox="1"/>
      </xdr:nvSpPr>
      <xdr:spPr>
        <a:xfrm>
          <a:off x="13436111" y="1649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90226</xdr:rowOff>
    </xdr:from>
    <xdr:to>
      <xdr:col>67</xdr:col>
      <xdr:colOff>101600</xdr:colOff>
      <xdr:row>98</xdr:row>
      <xdr:rowOff>20376</xdr:rowOff>
    </xdr:to>
    <xdr:sp macro="" textlink="">
      <xdr:nvSpPr>
        <xdr:cNvPr id="705" name="フローチャート: 判断 704"/>
        <xdr:cNvSpPr/>
      </xdr:nvSpPr>
      <xdr:spPr>
        <a:xfrm>
          <a:off x="12763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11503</xdr:rowOff>
    </xdr:from>
    <xdr:ext cx="534377" cy="259045"/>
    <xdr:sp macro="" textlink="">
      <xdr:nvSpPr>
        <xdr:cNvPr id="706" name="テキスト ボックス 705"/>
        <xdr:cNvSpPr txBox="1"/>
      </xdr:nvSpPr>
      <xdr:spPr>
        <a:xfrm>
          <a:off x="12547111" y="1681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62526</xdr:rowOff>
    </xdr:from>
    <xdr:to>
      <xdr:col>85</xdr:col>
      <xdr:colOff>177800</xdr:colOff>
      <xdr:row>97</xdr:row>
      <xdr:rowOff>164126</xdr:rowOff>
    </xdr:to>
    <xdr:sp macro="" textlink="">
      <xdr:nvSpPr>
        <xdr:cNvPr id="712" name="楕円 711"/>
        <xdr:cNvSpPr/>
      </xdr:nvSpPr>
      <xdr:spPr>
        <a:xfrm>
          <a:off x="16268700" y="1669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85403</xdr:rowOff>
    </xdr:from>
    <xdr:ext cx="534377" cy="259045"/>
    <xdr:sp macro="" textlink="">
      <xdr:nvSpPr>
        <xdr:cNvPr id="713" name="公債費該当値テキスト"/>
        <xdr:cNvSpPr txBox="1"/>
      </xdr:nvSpPr>
      <xdr:spPr>
        <a:xfrm>
          <a:off x="16370300" y="1654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78735</xdr:rowOff>
    </xdr:from>
    <xdr:to>
      <xdr:col>81</xdr:col>
      <xdr:colOff>101600</xdr:colOff>
      <xdr:row>98</xdr:row>
      <xdr:rowOff>8885</xdr:rowOff>
    </xdr:to>
    <xdr:sp macro="" textlink="">
      <xdr:nvSpPr>
        <xdr:cNvPr id="714" name="楕円 713"/>
        <xdr:cNvSpPr/>
      </xdr:nvSpPr>
      <xdr:spPr>
        <a:xfrm>
          <a:off x="15430500" y="1670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xdr:rowOff>
    </xdr:from>
    <xdr:ext cx="534377" cy="259045"/>
    <xdr:sp macro="" textlink="">
      <xdr:nvSpPr>
        <xdr:cNvPr id="715" name="テキスト ボックス 714"/>
        <xdr:cNvSpPr txBox="1"/>
      </xdr:nvSpPr>
      <xdr:spPr>
        <a:xfrm>
          <a:off x="15214111" y="1680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85604</xdr:rowOff>
    </xdr:from>
    <xdr:to>
      <xdr:col>76</xdr:col>
      <xdr:colOff>165100</xdr:colOff>
      <xdr:row>98</xdr:row>
      <xdr:rowOff>15754</xdr:rowOff>
    </xdr:to>
    <xdr:sp macro="" textlink="">
      <xdr:nvSpPr>
        <xdr:cNvPr id="716" name="楕円 715"/>
        <xdr:cNvSpPr/>
      </xdr:nvSpPr>
      <xdr:spPr>
        <a:xfrm>
          <a:off x="14541500" y="1671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6881</xdr:rowOff>
    </xdr:from>
    <xdr:ext cx="534377" cy="259045"/>
    <xdr:sp macro="" textlink="">
      <xdr:nvSpPr>
        <xdr:cNvPr id="717" name="テキスト ボックス 716"/>
        <xdr:cNvSpPr txBox="1"/>
      </xdr:nvSpPr>
      <xdr:spPr>
        <a:xfrm>
          <a:off x="14325111" y="168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93872</xdr:rowOff>
    </xdr:from>
    <xdr:to>
      <xdr:col>72</xdr:col>
      <xdr:colOff>38100</xdr:colOff>
      <xdr:row>98</xdr:row>
      <xdr:rowOff>24022</xdr:rowOff>
    </xdr:to>
    <xdr:sp macro="" textlink="">
      <xdr:nvSpPr>
        <xdr:cNvPr id="718" name="楕円 717"/>
        <xdr:cNvSpPr/>
      </xdr:nvSpPr>
      <xdr:spPr>
        <a:xfrm>
          <a:off x="13652500" y="1672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15149</xdr:rowOff>
    </xdr:from>
    <xdr:ext cx="534377" cy="259045"/>
    <xdr:sp macro="" textlink="">
      <xdr:nvSpPr>
        <xdr:cNvPr id="719" name="テキスト ボックス 718"/>
        <xdr:cNvSpPr txBox="1"/>
      </xdr:nvSpPr>
      <xdr:spPr>
        <a:xfrm>
          <a:off x="13436111" y="1681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82065</xdr:rowOff>
    </xdr:from>
    <xdr:to>
      <xdr:col>67</xdr:col>
      <xdr:colOff>101600</xdr:colOff>
      <xdr:row>98</xdr:row>
      <xdr:rowOff>12215</xdr:rowOff>
    </xdr:to>
    <xdr:sp macro="" textlink="">
      <xdr:nvSpPr>
        <xdr:cNvPr id="720" name="楕円 719"/>
        <xdr:cNvSpPr/>
      </xdr:nvSpPr>
      <xdr:spPr>
        <a:xfrm>
          <a:off x="12763500" y="1671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28742</xdr:rowOff>
    </xdr:from>
    <xdr:ext cx="534377" cy="259045"/>
    <xdr:sp macro="" textlink="">
      <xdr:nvSpPr>
        <xdr:cNvPr id="721" name="テキスト ボックス 720"/>
        <xdr:cNvSpPr txBox="1"/>
      </xdr:nvSpPr>
      <xdr:spPr>
        <a:xfrm>
          <a:off x="12547111" y="1648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158242</xdr:rowOff>
    </xdr:from>
    <xdr:to>
      <xdr:col>102</xdr:col>
      <xdr:colOff>165100</xdr:colOff>
      <xdr:row>39</xdr:row>
      <xdr:rowOff>88392</xdr:rowOff>
    </xdr:to>
    <xdr:sp macro="" textlink="">
      <xdr:nvSpPr>
        <xdr:cNvPr id="760" name="フローチャート: 判断 759"/>
        <xdr:cNvSpPr/>
      </xdr:nvSpPr>
      <xdr:spPr>
        <a:xfrm>
          <a:off x="19494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104919</xdr:rowOff>
    </xdr:from>
    <xdr:ext cx="313932" cy="259045"/>
    <xdr:sp macro="" textlink="">
      <xdr:nvSpPr>
        <xdr:cNvPr id="761" name="テキスト ボックス 760"/>
        <xdr:cNvSpPr txBox="1"/>
      </xdr:nvSpPr>
      <xdr:spPr>
        <a:xfrm>
          <a:off x="19388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118237</xdr:rowOff>
    </xdr:from>
    <xdr:to>
      <xdr:col>98</xdr:col>
      <xdr:colOff>38100</xdr:colOff>
      <xdr:row>39</xdr:row>
      <xdr:rowOff>48387</xdr:rowOff>
    </xdr:to>
    <xdr:sp macro="" textlink="">
      <xdr:nvSpPr>
        <xdr:cNvPr id="762" name="フローチャート: 判断 761"/>
        <xdr:cNvSpPr/>
      </xdr:nvSpPr>
      <xdr:spPr>
        <a:xfrm>
          <a:off x="18605500" y="663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64914</xdr:rowOff>
    </xdr:from>
    <xdr:ext cx="378565" cy="259045"/>
    <xdr:sp macro="" textlink="">
      <xdr:nvSpPr>
        <xdr:cNvPr id="763" name="テキスト ボックス 762"/>
        <xdr:cNvSpPr txBox="1"/>
      </xdr:nvSpPr>
      <xdr:spPr>
        <a:xfrm>
          <a:off x="18467017" y="640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7" name="フローチャート: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3" name="テキスト ボックス 832"/>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目的別の主な項目をみると、議会費では、類似団体平均値を上回る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5,556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円で、議員の欠員が解消されたことによる報酬及び共済費の増などにより前年度から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416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円の増となった。総務費では、類似団体平均値を上回る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93,718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6,114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円の大幅な</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シェアオフィス甲州整備事業の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減など減</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要因もあったが、内部情報系システムの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新規</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リースやふるさと納税寄附金の謝礼特産品購入費及び当該寄附金の基金への積立金の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が主な</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要因として挙げられる。民生費では、類似団体平均値を大きく下回る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153,369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1,463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した。民生費は、</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障害者自立支援給付費の増など増要因はあったものの、</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社会福祉協議会への老人福祉センター「塩寿荘」解体事業補助金</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、臨時福祉給付金や</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生活保護世帯の減少による生活保護費の減、</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子供の数が減少したことによる児童手当の減</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などが主な減少要因として挙げられる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。今後、子育て支援制度の拡充などによる扶助費増加に伴い民生費の増が見込まれるが、全国的に増加傾向になるため、類似団体平均値付近で推移すると考えられる。衛生費では、類似団体平均値を下回る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40,446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2,565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土地開発公社からの土地購入費の増、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甲府・峡東クリーンセンター</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建設債元金償還が始まったこと</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に伴う一部事務組合への負担金の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が主な要因として挙げられる。農林水産業費では、類似団体平均値を下回る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23,206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2,129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農山漁村振興整備費補助金の増など増要因はあったものの</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林道源次郎線開設事業の終了、職員人件費の減、有害鳥獣防護柵整備事業の減など</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が主な要因として挙げられる。農林水産業費は、本市の主要産業である農業や全国的に高い評価を受けているワイン産業の推進のため各事業を実施していることから、全国平均より高い値で推移している。なお、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年度の突出した伸びは、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月の大雪による倒壊ハウス等の再建事業の実施によるものである。商工費では、類似団体平均値を下回る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12,206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639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円増加した。多言語観光マップシステム構築等業務委託</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終了</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などの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要因もあったものの、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勝沼鳥居焼遊歩道整備事業の実施、人件費</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などにより増となった。土木費では、類似団体平均値を下回る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53,010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655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した。塩山駅駅舎改修に伴う南北自由通路改修事業、</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於曽公園リニューアル事業の終了による減要因はあったものの、橋りょう長寿命化事業、塩山駅南口広場改修事業の実施、</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下水道会計繰出金の増などが主な要因として挙げられる。消防費では、類似団体平均値を下回る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23,568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598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円増加した。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消防自動車整備事業の減など減要因はあったものの、</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常備消防に関する一部事務組合負担金の増や</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防火水槽設置工事の実施による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増などが主な要因として挙げられる。教育費では、類似団体平均値を下回る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51,098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6,363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円と大幅な</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となった。大和スポーツ公園グラウンド改修工事</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、学校施設整備計画策定業務の終了など</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要因もあったが、</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オリンピック事前合宿対応のため塩山体育館改修を実施したことによる増な</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どが主な要因として挙げられる。なお、教育費の平成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年度の伸びは、</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小中学校エアコン設置事業、</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学校給食センター建設事業</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、勝沼Ｂ＆Ｇプール改修事業</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などの大規模普通建設事業の実施によるものである。</a:t>
          </a:r>
          <a:endParaRPr lang="ja-JP" altLang="ja-JP" sz="900">
            <a:effectLst/>
            <a:latin typeface="ＭＳ Ｐゴシック" panose="020B0600070205080204" pitchFamily="50" charset="-128"/>
            <a:ea typeface="ＭＳ Ｐゴシック" panose="020B0600070205080204" pitchFamily="50" charset="-128"/>
          </a:endParaRPr>
        </a:p>
        <a:p>
          <a:endParaRPr lang="ja-JP" altLang="ja-JP" sz="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については、歳入で普通交付税、消費税交付金の増などはあったものの、歳出で内部情報系システムの新規リース、過去に借り入れた合併特例債の元金償還が本格化したことによる公債費の増などの要因が歳入の伸びを上回り、実質単年度収支は、</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年連続の赤字となった。また、翌年度の留保財源確保のため財政調整基金を</a:t>
          </a:r>
          <a:r>
            <a:rPr kumimoji="1" lang="en-US" altLang="ja-JP" sz="1050">
              <a:latin typeface="ＭＳ ゴシック" pitchFamily="49" charset="-128"/>
              <a:ea typeface="ＭＳ ゴシック" pitchFamily="49" charset="-128"/>
            </a:rPr>
            <a:t>150,000</a:t>
          </a:r>
          <a:r>
            <a:rPr kumimoji="1" lang="ja-JP" altLang="en-US" sz="1050">
              <a:latin typeface="ＭＳ ゴシック" pitchFamily="49" charset="-128"/>
              <a:ea typeface="ＭＳ ゴシック" pitchFamily="49" charset="-128"/>
            </a:rPr>
            <a:t>千円繰入なければならない厳しい結果となった。財政調整基金については、標準財政規模の</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割を満たしていないことから依然として厳しい財政状況にある。前年度との比較については、財政調整基金が</a:t>
          </a:r>
          <a:r>
            <a:rPr kumimoji="1" lang="en-US" altLang="ja-JP" sz="1050">
              <a:latin typeface="ＭＳ ゴシック" pitchFamily="49" charset="-128"/>
              <a:ea typeface="ＭＳ ゴシック" pitchFamily="49" charset="-128"/>
            </a:rPr>
            <a:t>1.51</a:t>
          </a:r>
          <a:r>
            <a:rPr kumimoji="1" lang="ja-JP" altLang="en-US" sz="1050">
              <a:latin typeface="ＭＳ ゴシック" pitchFamily="49" charset="-128"/>
              <a:ea typeface="ＭＳ ゴシック" pitchFamily="49" charset="-128"/>
            </a:rPr>
            <a:t>ポイント減少、実質収支額</a:t>
          </a:r>
          <a:r>
            <a:rPr kumimoji="1" lang="en-US" altLang="ja-JP" sz="1050">
              <a:latin typeface="ＭＳ ゴシック" pitchFamily="49" charset="-128"/>
              <a:ea typeface="ＭＳ ゴシック" pitchFamily="49" charset="-128"/>
            </a:rPr>
            <a:t>0.09</a:t>
          </a:r>
          <a:r>
            <a:rPr kumimoji="1" lang="ja-JP" altLang="en-US" sz="1050">
              <a:latin typeface="ＭＳ ゴシック" pitchFamily="49" charset="-128"/>
              <a:ea typeface="ＭＳ ゴシック" pitchFamily="49" charset="-128"/>
            </a:rPr>
            <a:t>ポイント減少、実質単年度収支</a:t>
          </a:r>
          <a:r>
            <a:rPr kumimoji="1" lang="en-US" altLang="ja-JP" sz="1050">
              <a:latin typeface="ＭＳ ゴシック" pitchFamily="49" charset="-128"/>
              <a:ea typeface="ＭＳ ゴシック" pitchFamily="49" charset="-128"/>
            </a:rPr>
            <a:t>0.28</a:t>
          </a:r>
          <a:r>
            <a:rPr kumimoji="1" lang="ja-JP" altLang="en-US" sz="1050">
              <a:latin typeface="ＭＳ ゴシック" pitchFamily="49" charset="-128"/>
              <a:ea typeface="ＭＳ ゴシック" pitchFamily="49" charset="-128"/>
            </a:rPr>
            <a:t>ポイント減少となった。今後、財政調整基金について、平成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年度に雪害対応及び平成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年度の取崩し分を計画的に積立ができるよう一層の歳出削減に努める。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連結実質赤字比率に係る黒字額は前年度より減少している。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介護</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保険事業特別会計で、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0.69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ポイント増加も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あった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が、一般会計で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、国民健康保険事業特別会計</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0.23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少したことが主な要因に挙げられる。法適用公営企業については、水道事業会計で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0.54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ポイントの減、勝沼ぶどうの丘事業会計で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0.11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ポイントの減、勝沼病院事業会計で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0.06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ポイントの増となった。今後も黒字額が増加できるよう、各事業会計において更なる収入確保策を図り、なお一層の歳出抑制に努める。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17275291</v>
      </c>
      <c r="BO4" s="461"/>
      <c r="BP4" s="461"/>
      <c r="BQ4" s="461"/>
      <c r="BR4" s="461"/>
      <c r="BS4" s="461"/>
      <c r="BT4" s="461"/>
      <c r="BU4" s="462"/>
      <c r="BV4" s="460">
        <v>16999643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3.9</v>
      </c>
      <c r="CU4" s="642"/>
      <c r="CV4" s="642"/>
      <c r="CW4" s="642"/>
      <c r="CX4" s="642"/>
      <c r="CY4" s="642"/>
      <c r="CZ4" s="642"/>
      <c r="DA4" s="643"/>
      <c r="DB4" s="641">
        <v>4</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16807391</v>
      </c>
      <c r="BO5" s="466"/>
      <c r="BP5" s="466"/>
      <c r="BQ5" s="466"/>
      <c r="BR5" s="466"/>
      <c r="BS5" s="466"/>
      <c r="BT5" s="466"/>
      <c r="BU5" s="467"/>
      <c r="BV5" s="465">
        <v>16542221</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92</v>
      </c>
      <c r="CU5" s="436"/>
      <c r="CV5" s="436"/>
      <c r="CW5" s="436"/>
      <c r="CX5" s="436"/>
      <c r="CY5" s="436"/>
      <c r="CZ5" s="436"/>
      <c r="DA5" s="437"/>
      <c r="DB5" s="435">
        <v>90.7</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467900</v>
      </c>
      <c r="BO6" s="466"/>
      <c r="BP6" s="466"/>
      <c r="BQ6" s="466"/>
      <c r="BR6" s="466"/>
      <c r="BS6" s="466"/>
      <c r="BT6" s="466"/>
      <c r="BU6" s="467"/>
      <c r="BV6" s="465">
        <v>457422</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97.2</v>
      </c>
      <c r="CU6" s="616"/>
      <c r="CV6" s="616"/>
      <c r="CW6" s="616"/>
      <c r="CX6" s="616"/>
      <c r="CY6" s="616"/>
      <c r="CZ6" s="616"/>
      <c r="DA6" s="617"/>
      <c r="DB6" s="615">
        <v>96</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70850</v>
      </c>
      <c r="BO7" s="466"/>
      <c r="BP7" s="466"/>
      <c r="BQ7" s="466"/>
      <c r="BR7" s="466"/>
      <c r="BS7" s="466"/>
      <c r="BT7" s="466"/>
      <c r="BU7" s="467"/>
      <c r="BV7" s="465">
        <v>52409</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10078707</v>
      </c>
      <c r="CU7" s="466"/>
      <c r="CV7" s="466"/>
      <c r="CW7" s="466"/>
      <c r="CX7" s="466"/>
      <c r="CY7" s="466"/>
      <c r="CZ7" s="466"/>
      <c r="DA7" s="467"/>
      <c r="DB7" s="465">
        <v>10047551</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94</v>
      </c>
      <c r="AV8" s="523"/>
      <c r="AW8" s="523"/>
      <c r="AX8" s="523"/>
      <c r="AY8" s="445" t="s">
        <v>108</v>
      </c>
      <c r="AZ8" s="446"/>
      <c r="BA8" s="446"/>
      <c r="BB8" s="446"/>
      <c r="BC8" s="446"/>
      <c r="BD8" s="446"/>
      <c r="BE8" s="446"/>
      <c r="BF8" s="446"/>
      <c r="BG8" s="446"/>
      <c r="BH8" s="446"/>
      <c r="BI8" s="446"/>
      <c r="BJ8" s="446"/>
      <c r="BK8" s="446"/>
      <c r="BL8" s="446"/>
      <c r="BM8" s="447"/>
      <c r="BN8" s="465">
        <v>397050</v>
      </c>
      <c r="BO8" s="466"/>
      <c r="BP8" s="466"/>
      <c r="BQ8" s="466"/>
      <c r="BR8" s="466"/>
      <c r="BS8" s="466"/>
      <c r="BT8" s="466"/>
      <c r="BU8" s="467"/>
      <c r="BV8" s="465">
        <v>405013</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0.46</v>
      </c>
      <c r="CU8" s="579"/>
      <c r="CV8" s="579"/>
      <c r="CW8" s="579"/>
      <c r="CX8" s="579"/>
      <c r="CY8" s="579"/>
      <c r="CZ8" s="579"/>
      <c r="DA8" s="580"/>
      <c r="DB8" s="578">
        <v>0.46</v>
      </c>
      <c r="DC8" s="579"/>
      <c r="DD8" s="579"/>
      <c r="DE8" s="579"/>
      <c r="DF8" s="579"/>
      <c r="DG8" s="579"/>
      <c r="DH8" s="579"/>
      <c r="DI8" s="580"/>
      <c r="DJ8" s="185"/>
      <c r="DK8" s="185"/>
      <c r="DL8" s="185"/>
      <c r="DM8" s="185"/>
      <c r="DN8" s="185"/>
      <c r="DO8" s="185"/>
    </row>
    <row r="9" spans="1:119" ht="18.75" customHeight="1" thickBot="1" x14ac:dyDescent="0.25">
      <c r="A9" s="186"/>
      <c r="B9" s="604" t="s">
        <v>110</v>
      </c>
      <c r="C9" s="605"/>
      <c r="D9" s="605"/>
      <c r="E9" s="605"/>
      <c r="F9" s="605"/>
      <c r="G9" s="605"/>
      <c r="H9" s="605"/>
      <c r="I9" s="605"/>
      <c r="J9" s="605"/>
      <c r="K9" s="528"/>
      <c r="L9" s="606" t="s">
        <v>111</v>
      </c>
      <c r="M9" s="607"/>
      <c r="N9" s="607"/>
      <c r="O9" s="607"/>
      <c r="P9" s="607"/>
      <c r="Q9" s="608"/>
      <c r="R9" s="609">
        <v>31671</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94</v>
      </c>
      <c r="AV9" s="523"/>
      <c r="AW9" s="523"/>
      <c r="AX9" s="523"/>
      <c r="AY9" s="445" t="s">
        <v>114</v>
      </c>
      <c r="AZ9" s="446"/>
      <c r="BA9" s="446"/>
      <c r="BB9" s="446"/>
      <c r="BC9" s="446"/>
      <c r="BD9" s="446"/>
      <c r="BE9" s="446"/>
      <c r="BF9" s="446"/>
      <c r="BG9" s="446"/>
      <c r="BH9" s="446"/>
      <c r="BI9" s="446"/>
      <c r="BJ9" s="446"/>
      <c r="BK9" s="446"/>
      <c r="BL9" s="446"/>
      <c r="BM9" s="447"/>
      <c r="BN9" s="465">
        <v>-7963</v>
      </c>
      <c r="BO9" s="466"/>
      <c r="BP9" s="466"/>
      <c r="BQ9" s="466"/>
      <c r="BR9" s="466"/>
      <c r="BS9" s="466"/>
      <c r="BT9" s="466"/>
      <c r="BU9" s="467"/>
      <c r="BV9" s="465">
        <v>-129497</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19.5</v>
      </c>
      <c r="CU9" s="436"/>
      <c r="CV9" s="436"/>
      <c r="CW9" s="436"/>
      <c r="CX9" s="436"/>
      <c r="CY9" s="436"/>
      <c r="CZ9" s="436"/>
      <c r="DA9" s="437"/>
      <c r="DB9" s="435">
        <v>18.7</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116</v>
      </c>
      <c r="M10" s="439"/>
      <c r="N10" s="439"/>
      <c r="O10" s="439"/>
      <c r="P10" s="439"/>
      <c r="Q10" s="440"/>
      <c r="R10" s="441">
        <v>33927</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10</v>
      </c>
      <c r="BO10" s="466"/>
      <c r="BP10" s="466"/>
      <c r="BQ10" s="466"/>
      <c r="BR10" s="466"/>
      <c r="BS10" s="466"/>
      <c r="BT10" s="466"/>
      <c r="BU10" s="467"/>
      <c r="BV10" s="465">
        <v>163</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2">
      <c r="A12" s="186"/>
      <c r="B12" s="581" t="s">
        <v>129</v>
      </c>
      <c r="C12" s="582"/>
      <c r="D12" s="582"/>
      <c r="E12" s="582"/>
      <c r="F12" s="582"/>
      <c r="G12" s="582"/>
      <c r="H12" s="582"/>
      <c r="I12" s="582"/>
      <c r="J12" s="582"/>
      <c r="K12" s="583"/>
      <c r="L12" s="590" t="s">
        <v>130</v>
      </c>
      <c r="M12" s="591"/>
      <c r="N12" s="591"/>
      <c r="O12" s="591"/>
      <c r="P12" s="591"/>
      <c r="Q12" s="592"/>
      <c r="R12" s="593">
        <v>31784</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150000</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138</v>
      </c>
      <c r="N13" s="566"/>
      <c r="O13" s="566"/>
      <c r="P13" s="566"/>
      <c r="Q13" s="567"/>
      <c r="R13" s="568">
        <v>31574</v>
      </c>
      <c r="S13" s="569"/>
      <c r="T13" s="569"/>
      <c r="U13" s="569"/>
      <c r="V13" s="570"/>
      <c r="W13" s="556" t="s">
        <v>139</v>
      </c>
      <c r="X13" s="478"/>
      <c r="Y13" s="478"/>
      <c r="Z13" s="478"/>
      <c r="AA13" s="478"/>
      <c r="AB13" s="479"/>
      <c r="AC13" s="441">
        <v>3949</v>
      </c>
      <c r="AD13" s="442"/>
      <c r="AE13" s="442"/>
      <c r="AF13" s="442"/>
      <c r="AG13" s="443"/>
      <c r="AH13" s="441">
        <v>4155</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-157953</v>
      </c>
      <c r="BO13" s="466"/>
      <c r="BP13" s="466"/>
      <c r="BQ13" s="466"/>
      <c r="BR13" s="466"/>
      <c r="BS13" s="466"/>
      <c r="BT13" s="466"/>
      <c r="BU13" s="467"/>
      <c r="BV13" s="465">
        <v>-129334</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14.8</v>
      </c>
      <c r="CU13" s="436"/>
      <c r="CV13" s="436"/>
      <c r="CW13" s="436"/>
      <c r="CX13" s="436"/>
      <c r="CY13" s="436"/>
      <c r="CZ13" s="436"/>
      <c r="DA13" s="437"/>
      <c r="DB13" s="435">
        <v>13.2</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144</v>
      </c>
      <c r="M14" s="599"/>
      <c r="N14" s="599"/>
      <c r="O14" s="599"/>
      <c r="P14" s="599"/>
      <c r="Q14" s="600"/>
      <c r="R14" s="568">
        <v>32384</v>
      </c>
      <c r="S14" s="569"/>
      <c r="T14" s="569"/>
      <c r="U14" s="569"/>
      <c r="V14" s="570"/>
      <c r="W14" s="571"/>
      <c r="X14" s="481"/>
      <c r="Y14" s="481"/>
      <c r="Z14" s="481"/>
      <c r="AA14" s="481"/>
      <c r="AB14" s="482"/>
      <c r="AC14" s="561">
        <v>24</v>
      </c>
      <c r="AD14" s="562"/>
      <c r="AE14" s="562"/>
      <c r="AF14" s="562"/>
      <c r="AG14" s="563"/>
      <c r="AH14" s="561">
        <v>23.7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151.5</v>
      </c>
      <c r="CU14" s="573"/>
      <c r="CV14" s="573"/>
      <c r="CW14" s="573"/>
      <c r="CX14" s="573"/>
      <c r="CY14" s="573"/>
      <c r="CZ14" s="573"/>
      <c r="DA14" s="574"/>
      <c r="DB14" s="572">
        <v>145.69999999999999</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146</v>
      </c>
      <c r="N15" s="566"/>
      <c r="O15" s="566"/>
      <c r="P15" s="566"/>
      <c r="Q15" s="567"/>
      <c r="R15" s="568">
        <v>32185</v>
      </c>
      <c r="S15" s="569"/>
      <c r="T15" s="569"/>
      <c r="U15" s="569"/>
      <c r="V15" s="570"/>
      <c r="W15" s="556" t="s">
        <v>147</v>
      </c>
      <c r="X15" s="478"/>
      <c r="Y15" s="478"/>
      <c r="Z15" s="478"/>
      <c r="AA15" s="478"/>
      <c r="AB15" s="479"/>
      <c r="AC15" s="441">
        <v>3125</v>
      </c>
      <c r="AD15" s="442"/>
      <c r="AE15" s="442"/>
      <c r="AF15" s="442"/>
      <c r="AG15" s="443"/>
      <c r="AH15" s="441">
        <v>3544</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3720178</v>
      </c>
      <c r="BO15" s="461"/>
      <c r="BP15" s="461"/>
      <c r="BQ15" s="461"/>
      <c r="BR15" s="461"/>
      <c r="BS15" s="461"/>
      <c r="BT15" s="461"/>
      <c r="BU15" s="462"/>
      <c r="BV15" s="460">
        <v>3734491</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19</v>
      </c>
      <c r="AD16" s="562"/>
      <c r="AE16" s="562"/>
      <c r="AF16" s="562"/>
      <c r="AG16" s="563"/>
      <c r="AH16" s="561">
        <v>20.2</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8303892</v>
      </c>
      <c r="BO16" s="466"/>
      <c r="BP16" s="466"/>
      <c r="BQ16" s="466"/>
      <c r="BR16" s="466"/>
      <c r="BS16" s="466"/>
      <c r="BT16" s="466"/>
      <c r="BU16" s="467"/>
      <c r="BV16" s="465">
        <v>8142350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153</v>
      </c>
      <c r="N17" s="551"/>
      <c r="O17" s="551"/>
      <c r="P17" s="551"/>
      <c r="Q17" s="552"/>
      <c r="R17" s="553" t="s">
        <v>151</v>
      </c>
      <c r="S17" s="554"/>
      <c r="T17" s="554"/>
      <c r="U17" s="554"/>
      <c r="V17" s="555"/>
      <c r="W17" s="556" t="s">
        <v>154</v>
      </c>
      <c r="X17" s="478"/>
      <c r="Y17" s="478"/>
      <c r="Z17" s="478"/>
      <c r="AA17" s="478"/>
      <c r="AB17" s="479"/>
      <c r="AC17" s="441">
        <v>9372</v>
      </c>
      <c r="AD17" s="442"/>
      <c r="AE17" s="442"/>
      <c r="AF17" s="442"/>
      <c r="AG17" s="443"/>
      <c r="AH17" s="441">
        <v>9816</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4740458</v>
      </c>
      <c r="BO17" s="466"/>
      <c r="BP17" s="466"/>
      <c r="BQ17" s="466"/>
      <c r="BR17" s="466"/>
      <c r="BS17" s="466"/>
      <c r="BT17" s="466"/>
      <c r="BU17" s="467"/>
      <c r="BV17" s="465">
        <v>4765581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156</v>
      </c>
      <c r="C18" s="528"/>
      <c r="D18" s="528"/>
      <c r="E18" s="529"/>
      <c r="F18" s="529"/>
      <c r="G18" s="529"/>
      <c r="H18" s="529"/>
      <c r="I18" s="529"/>
      <c r="J18" s="529"/>
      <c r="K18" s="529"/>
      <c r="L18" s="530">
        <v>264.11</v>
      </c>
      <c r="M18" s="530"/>
      <c r="N18" s="530"/>
      <c r="O18" s="530"/>
      <c r="P18" s="530"/>
      <c r="Q18" s="530"/>
      <c r="R18" s="531"/>
      <c r="S18" s="531"/>
      <c r="T18" s="531"/>
      <c r="U18" s="531"/>
      <c r="V18" s="532"/>
      <c r="W18" s="546"/>
      <c r="X18" s="547"/>
      <c r="Y18" s="547"/>
      <c r="Z18" s="547"/>
      <c r="AA18" s="547"/>
      <c r="AB18" s="557"/>
      <c r="AC18" s="429">
        <v>57</v>
      </c>
      <c r="AD18" s="430"/>
      <c r="AE18" s="430"/>
      <c r="AF18" s="430"/>
      <c r="AG18" s="533"/>
      <c r="AH18" s="429">
        <v>56</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9389356</v>
      </c>
      <c r="BO18" s="466"/>
      <c r="BP18" s="466"/>
      <c r="BQ18" s="466"/>
      <c r="BR18" s="466"/>
      <c r="BS18" s="466"/>
      <c r="BT18" s="466"/>
      <c r="BU18" s="467"/>
      <c r="BV18" s="465">
        <v>9195877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158</v>
      </c>
      <c r="C19" s="528"/>
      <c r="D19" s="528"/>
      <c r="E19" s="529"/>
      <c r="F19" s="529"/>
      <c r="G19" s="529"/>
      <c r="H19" s="529"/>
      <c r="I19" s="529"/>
      <c r="J19" s="529"/>
      <c r="K19" s="529"/>
      <c r="L19" s="535">
        <v>120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11594851</v>
      </c>
      <c r="BO19" s="466"/>
      <c r="BP19" s="466"/>
      <c r="BQ19" s="466"/>
      <c r="BR19" s="466"/>
      <c r="BS19" s="466"/>
      <c r="BT19" s="466"/>
      <c r="BU19" s="467"/>
      <c r="BV19" s="465">
        <v>11548618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160</v>
      </c>
      <c r="C20" s="528"/>
      <c r="D20" s="528"/>
      <c r="E20" s="529"/>
      <c r="F20" s="529"/>
      <c r="G20" s="529"/>
      <c r="H20" s="529"/>
      <c r="I20" s="529"/>
      <c r="J20" s="529"/>
      <c r="K20" s="529"/>
      <c r="L20" s="535">
        <v>11389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23251768</v>
      </c>
      <c r="BO23" s="466"/>
      <c r="BP23" s="466"/>
      <c r="BQ23" s="466"/>
      <c r="BR23" s="466"/>
      <c r="BS23" s="466"/>
      <c r="BT23" s="466"/>
      <c r="BU23" s="467"/>
      <c r="BV23" s="465">
        <v>24000370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169</v>
      </c>
      <c r="F24" s="439"/>
      <c r="G24" s="439"/>
      <c r="H24" s="439"/>
      <c r="I24" s="439"/>
      <c r="J24" s="439"/>
      <c r="K24" s="440"/>
      <c r="L24" s="441">
        <v>1</v>
      </c>
      <c r="M24" s="442"/>
      <c r="N24" s="442"/>
      <c r="O24" s="442"/>
      <c r="P24" s="443"/>
      <c r="Q24" s="441">
        <v>7866</v>
      </c>
      <c r="R24" s="442"/>
      <c r="S24" s="442"/>
      <c r="T24" s="442"/>
      <c r="U24" s="442"/>
      <c r="V24" s="443"/>
      <c r="W24" s="507"/>
      <c r="X24" s="498"/>
      <c r="Y24" s="499"/>
      <c r="Z24" s="438" t="s">
        <v>170</v>
      </c>
      <c r="AA24" s="439"/>
      <c r="AB24" s="439"/>
      <c r="AC24" s="439"/>
      <c r="AD24" s="439"/>
      <c r="AE24" s="439"/>
      <c r="AF24" s="439"/>
      <c r="AG24" s="440"/>
      <c r="AH24" s="441">
        <v>300</v>
      </c>
      <c r="AI24" s="442"/>
      <c r="AJ24" s="442"/>
      <c r="AK24" s="442"/>
      <c r="AL24" s="443"/>
      <c r="AM24" s="441">
        <v>879600</v>
      </c>
      <c r="AN24" s="442"/>
      <c r="AO24" s="442"/>
      <c r="AP24" s="442"/>
      <c r="AQ24" s="442"/>
      <c r="AR24" s="443"/>
      <c r="AS24" s="441">
        <v>2932</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10420766</v>
      </c>
      <c r="BO24" s="466"/>
      <c r="BP24" s="466"/>
      <c r="BQ24" s="466"/>
      <c r="BR24" s="466"/>
      <c r="BS24" s="466"/>
      <c r="BT24" s="466"/>
      <c r="BU24" s="467"/>
      <c r="BV24" s="465">
        <v>10723031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172</v>
      </c>
      <c r="F25" s="439"/>
      <c r="G25" s="439"/>
      <c r="H25" s="439"/>
      <c r="I25" s="439"/>
      <c r="J25" s="439"/>
      <c r="K25" s="440"/>
      <c r="L25" s="441">
        <v>1</v>
      </c>
      <c r="M25" s="442"/>
      <c r="N25" s="442"/>
      <c r="O25" s="442"/>
      <c r="P25" s="443"/>
      <c r="Q25" s="441">
        <v>6203</v>
      </c>
      <c r="R25" s="442"/>
      <c r="S25" s="442"/>
      <c r="T25" s="442"/>
      <c r="U25" s="442"/>
      <c r="V25" s="443"/>
      <c r="W25" s="507"/>
      <c r="X25" s="498"/>
      <c r="Y25" s="499"/>
      <c r="Z25" s="438" t="s">
        <v>173</v>
      </c>
      <c r="AA25" s="439"/>
      <c r="AB25" s="439"/>
      <c r="AC25" s="439"/>
      <c r="AD25" s="439"/>
      <c r="AE25" s="439"/>
      <c r="AF25" s="439"/>
      <c r="AG25" s="440"/>
      <c r="AH25" s="441" t="s">
        <v>128</v>
      </c>
      <c r="AI25" s="442"/>
      <c r="AJ25" s="442"/>
      <c r="AK25" s="442"/>
      <c r="AL25" s="443"/>
      <c r="AM25" s="441" t="s">
        <v>174</v>
      </c>
      <c r="AN25" s="442"/>
      <c r="AO25" s="442"/>
      <c r="AP25" s="442"/>
      <c r="AQ25" s="442"/>
      <c r="AR25" s="443"/>
      <c r="AS25" s="441" t="s">
        <v>175</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469493</v>
      </c>
      <c r="BO25" s="461"/>
      <c r="BP25" s="461"/>
      <c r="BQ25" s="461"/>
      <c r="BR25" s="461"/>
      <c r="BS25" s="461"/>
      <c r="BT25" s="461"/>
      <c r="BU25" s="462"/>
      <c r="BV25" s="460">
        <v>683575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177</v>
      </c>
      <c r="F26" s="439"/>
      <c r="G26" s="439"/>
      <c r="H26" s="439"/>
      <c r="I26" s="439"/>
      <c r="J26" s="439"/>
      <c r="K26" s="440"/>
      <c r="L26" s="441">
        <v>1</v>
      </c>
      <c r="M26" s="442"/>
      <c r="N26" s="442"/>
      <c r="O26" s="442"/>
      <c r="P26" s="443"/>
      <c r="Q26" s="441">
        <v>5679</v>
      </c>
      <c r="R26" s="442"/>
      <c r="S26" s="442"/>
      <c r="T26" s="442"/>
      <c r="U26" s="442"/>
      <c r="V26" s="443"/>
      <c r="W26" s="507"/>
      <c r="X26" s="498"/>
      <c r="Y26" s="499"/>
      <c r="Z26" s="438" t="s">
        <v>178</v>
      </c>
      <c r="AA26" s="520"/>
      <c r="AB26" s="520"/>
      <c r="AC26" s="520"/>
      <c r="AD26" s="520"/>
      <c r="AE26" s="520"/>
      <c r="AF26" s="520"/>
      <c r="AG26" s="521"/>
      <c r="AH26" s="441">
        <v>14</v>
      </c>
      <c r="AI26" s="442"/>
      <c r="AJ26" s="442"/>
      <c r="AK26" s="442"/>
      <c r="AL26" s="443"/>
      <c r="AM26" s="441">
        <v>34454</v>
      </c>
      <c r="AN26" s="442"/>
      <c r="AO26" s="442"/>
      <c r="AP26" s="442"/>
      <c r="AQ26" s="442"/>
      <c r="AR26" s="443"/>
      <c r="AS26" s="441">
        <v>2461</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175</v>
      </c>
      <c r="BO26" s="466"/>
      <c r="BP26" s="466"/>
      <c r="BQ26" s="466"/>
      <c r="BR26" s="466"/>
      <c r="BS26" s="466"/>
      <c r="BT26" s="466"/>
      <c r="BU26" s="467"/>
      <c r="BV26" s="465" t="s">
        <v>175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180</v>
      </c>
      <c r="F27" s="439"/>
      <c r="G27" s="439"/>
      <c r="H27" s="439"/>
      <c r="I27" s="439"/>
      <c r="J27" s="439"/>
      <c r="K27" s="440"/>
      <c r="L27" s="441">
        <v>1</v>
      </c>
      <c r="M27" s="442"/>
      <c r="N27" s="442"/>
      <c r="O27" s="442"/>
      <c r="P27" s="443"/>
      <c r="Q27" s="441">
        <v>3800</v>
      </c>
      <c r="R27" s="442"/>
      <c r="S27" s="442"/>
      <c r="T27" s="442"/>
      <c r="U27" s="442"/>
      <c r="V27" s="443"/>
      <c r="W27" s="507"/>
      <c r="X27" s="498"/>
      <c r="Y27" s="499"/>
      <c r="Z27" s="438" t="s">
        <v>181</v>
      </c>
      <c r="AA27" s="439"/>
      <c r="AB27" s="439"/>
      <c r="AC27" s="439"/>
      <c r="AD27" s="439"/>
      <c r="AE27" s="439"/>
      <c r="AF27" s="439"/>
      <c r="AG27" s="440"/>
      <c r="AH27" s="441" t="s">
        <v>175</v>
      </c>
      <c r="AI27" s="442"/>
      <c r="AJ27" s="442"/>
      <c r="AK27" s="442"/>
      <c r="AL27" s="443"/>
      <c r="AM27" s="441" t="s">
        <v>175</v>
      </c>
      <c r="AN27" s="442"/>
      <c r="AO27" s="442"/>
      <c r="AP27" s="442"/>
      <c r="AQ27" s="442"/>
      <c r="AR27" s="443"/>
      <c r="AS27" s="441" t="s">
        <v>175</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646710</v>
      </c>
      <c r="BO27" s="469"/>
      <c r="BP27" s="469"/>
      <c r="BQ27" s="469"/>
      <c r="BR27" s="469"/>
      <c r="BS27" s="469"/>
      <c r="BT27" s="469"/>
      <c r="BU27" s="470"/>
      <c r="BV27" s="468">
        <v>646333</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183</v>
      </c>
      <c r="F28" s="439"/>
      <c r="G28" s="439"/>
      <c r="H28" s="439"/>
      <c r="I28" s="439"/>
      <c r="J28" s="439"/>
      <c r="K28" s="440"/>
      <c r="L28" s="441">
        <v>1</v>
      </c>
      <c r="M28" s="442"/>
      <c r="N28" s="442"/>
      <c r="O28" s="442"/>
      <c r="P28" s="443"/>
      <c r="Q28" s="441">
        <v>3450</v>
      </c>
      <c r="R28" s="442"/>
      <c r="S28" s="442"/>
      <c r="T28" s="442"/>
      <c r="U28" s="442"/>
      <c r="V28" s="443"/>
      <c r="W28" s="507"/>
      <c r="X28" s="498"/>
      <c r="Y28" s="499"/>
      <c r="Z28" s="438" t="s">
        <v>184</v>
      </c>
      <c r="AA28" s="439"/>
      <c r="AB28" s="439"/>
      <c r="AC28" s="439"/>
      <c r="AD28" s="439"/>
      <c r="AE28" s="439"/>
      <c r="AF28" s="439"/>
      <c r="AG28" s="440"/>
      <c r="AH28" s="441" t="s">
        <v>128</v>
      </c>
      <c r="AI28" s="442"/>
      <c r="AJ28" s="442"/>
      <c r="AK28" s="442"/>
      <c r="AL28" s="443"/>
      <c r="AM28" s="441" t="s">
        <v>174</v>
      </c>
      <c r="AN28" s="442"/>
      <c r="AO28" s="442"/>
      <c r="AP28" s="442"/>
      <c r="AQ28" s="442"/>
      <c r="AR28" s="443"/>
      <c r="AS28" s="441" t="s">
        <v>175</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848148</v>
      </c>
      <c r="BO28" s="461"/>
      <c r="BP28" s="461"/>
      <c r="BQ28" s="461"/>
      <c r="BR28" s="461"/>
      <c r="BS28" s="461"/>
      <c r="BT28" s="461"/>
      <c r="BU28" s="462"/>
      <c r="BV28" s="460">
        <v>998138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186</v>
      </c>
      <c r="F29" s="439"/>
      <c r="G29" s="439"/>
      <c r="H29" s="439"/>
      <c r="I29" s="439"/>
      <c r="J29" s="439"/>
      <c r="K29" s="440"/>
      <c r="L29" s="441">
        <v>18</v>
      </c>
      <c r="M29" s="442"/>
      <c r="N29" s="442"/>
      <c r="O29" s="442"/>
      <c r="P29" s="443"/>
      <c r="Q29" s="441">
        <v>3350</v>
      </c>
      <c r="R29" s="442"/>
      <c r="S29" s="442"/>
      <c r="T29" s="442"/>
      <c r="U29" s="442"/>
      <c r="V29" s="443"/>
      <c r="W29" s="508"/>
      <c r="X29" s="509"/>
      <c r="Y29" s="510"/>
      <c r="Z29" s="438" t="s">
        <v>187</v>
      </c>
      <c r="AA29" s="439"/>
      <c r="AB29" s="439"/>
      <c r="AC29" s="439"/>
      <c r="AD29" s="439"/>
      <c r="AE29" s="439"/>
      <c r="AF29" s="439"/>
      <c r="AG29" s="440"/>
      <c r="AH29" s="441">
        <v>300</v>
      </c>
      <c r="AI29" s="442"/>
      <c r="AJ29" s="442"/>
      <c r="AK29" s="442"/>
      <c r="AL29" s="443"/>
      <c r="AM29" s="441">
        <v>879600</v>
      </c>
      <c r="AN29" s="442"/>
      <c r="AO29" s="442"/>
      <c r="AP29" s="442"/>
      <c r="AQ29" s="442"/>
      <c r="AR29" s="443"/>
      <c r="AS29" s="441">
        <v>2932</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150958</v>
      </c>
      <c r="BO29" s="466"/>
      <c r="BP29" s="466"/>
      <c r="BQ29" s="466"/>
      <c r="BR29" s="466"/>
      <c r="BS29" s="466"/>
      <c r="BT29" s="466"/>
      <c r="BU29" s="467"/>
      <c r="BV29" s="465">
        <v>150914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95.2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2517047</v>
      </c>
      <c r="BO30" s="469"/>
      <c r="BP30" s="469"/>
      <c r="BQ30" s="469"/>
      <c r="BR30" s="469"/>
      <c r="BS30" s="469"/>
      <c r="BT30" s="469"/>
      <c r="BU30" s="470"/>
      <c r="BV30" s="468">
        <v>2557517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197</v>
      </c>
      <c r="X33" s="427"/>
      <c r="Y33" s="427"/>
      <c r="Z33" s="427"/>
      <c r="AA33" s="427"/>
      <c r="AB33" s="427"/>
      <c r="AC33" s="427"/>
      <c r="AD33" s="427"/>
      <c r="AE33" s="427"/>
      <c r="AF33" s="427"/>
      <c r="AG33" s="427"/>
      <c r="AH33" s="427"/>
      <c r="AI33" s="427"/>
      <c r="AJ33" s="427"/>
      <c r="AK33" s="427"/>
      <c r="AL33" s="215"/>
      <c r="AM33" s="428" t="s">
        <v>198</v>
      </c>
      <c r="AN33" s="428"/>
      <c r="AO33" s="427" t="s">
        <v>197</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196</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IF('各会計、関係団体の財政状況及び健全化判断比率'!B34="","",'各会計、関係団体の財政状況及び健全化判断比率'!B34)</f>
        <v>水道事業会計</v>
      </c>
      <c r="AP34" s="423"/>
      <c r="AQ34" s="423"/>
      <c r="AR34" s="423"/>
      <c r="AS34" s="423"/>
      <c r="AT34" s="423"/>
      <c r="AU34" s="423"/>
      <c r="AV34" s="423"/>
      <c r="AW34" s="423"/>
      <c r="AX34" s="423"/>
      <c r="AY34" s="423"/>
      <c r="AZ34" s="423"/>
      <c r="BA34" s="423"/>
      <c r="BB34" s="423"/>
      <c r="BC34" s="423"/>
      <c r="BD34" s="213"/>
      <c r="BE34" s="424">
        <f>IF(BG34="","",MAX(C34:D43,U34:V43,AM34:AN43)+1)</f>
        <v>11</v>
      </c>
      <c r="BF34" s="424"/>
      <c r="BG34" s="423" t="str">
        <f>IF('各会計、関係団体の財政状況及び健全化判断比率'!B37="","",'各会計、関係団体の財政状況及び健全化判断比率'!B37)</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13</v>
      </c>
      <c r="BX34" s="424"/>
      <c r="BY34" s="423" t="str">
        <f>IF('各会計、関係団体の財政状況及び健全化判断比率'!B68="","",'各会計、関係団体の財政状況及び健全化判断比率'!B68)</f>
        <v>東山梨行政事務組合</v>
      </c>
      <c r="BZ34" s="423"/>
      <c r="CA34" s="423"/>
      <c r="CB34" s="423"/>
      <c r="CC34" s="423"/>
      <c r="CD34" s="423"/>
      <c r="CE34" s="423"/>
      <c r="CF34" s="423"/>
      <c r="CG34" s="423"/>
      <c r="CH34" s="423"/>
      <c r="CI34" s="423"/>
      <c r="CJ34" s="423"/>
      <c r="CK34" s="423"/>
      <c r="CL34" s="423"/>
      <c r="CM34" s="423"/>
      <c r="CN34" s="213"/>
      <c r="CO34" s="424">
        <f>IF(CQ34="","",MAX(C34:D43,U34:V43,AM34:AN43,BE34:BF43,BW34:BX43)+1)</f>
        <v>23</v>
      </c>
      <c r="CP34" s="424"/>
      <c r="CQ34" s="423" t="str">
        <f>IF('各会計、関係団体の財政状況及び健全化判断比率'!BS7="","",'各会計、関係団体の財政状況及び健全化判断比率'!BS7)</f>
        <v>甲州市土地開発公社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診療所事業特別会計</v>
      </c>
      <c r="X35" s="423"/>
      <c r="Y35" s="423"/>
      <c r="Z35" s="423"/>
      <c r="AA35" s="423"/>
      <c r="AB35" s="423"/>
      <c r="AC35" s="423"/>
      <c r="AD35" s="423"/>
      <c r="AE35" s="423"/>
      <c r="AF35" s="423"/>
      <c r="AG35" s="423"/>
      <c r="AH35" s="423"/>
      <c r="AI35" s="423"/>
      <c r="AJ35" s="423"/>
      <c r="AK35" s="423"/>
      <c r="AL35" s="213"/>
      <c r="AM35" s="424">
        <f t="shared" ref="AM35:AM43" si="0">IF(AO35="","",AM34+1)</f>
        <v>9</v>
      </c>
      <c r="AN35" s="424"/>
      <c r="AO35" s="423" t="str">
        <f>IF('各会計、関係団体の財政状況及び健全化判断比率'!B35="","",'各会計、関係団体の財政状況及び健全化判断比率'!B35)</f>
        <v>勝沼ぶどうの丘事業会計</v>
      </c>
      <c r="AP35" s="423"/>
      <c r="AQ35" s="423"/>
      <c r="AR35" s="423"/>
      <c r="AS35" s="423"/>
      <c r="AT35" s="423"/>
      <c r="AU35" s="423"/>
      <c r="AV35" s="423"/>
      <c r="AW35" s="423"/>
      <c r="AX35" s="423"/>
      <c r="AY35" s="423"/>
      <c r="AZ35" s="423"/>
      <c r="BA35" s="423"/>
      <c r="BB35" s="423"/>
      <c r="BC35" s="423"/>
      <c r="BD35" s="213"/>
      <c r="BE35" s="424">
        <f t="shared" ref="BE35:BE43" si="1">IF(BG35="","",BE34+1)</f>
        <v>12</v>
      </c>
      <c r="BF35" s="424"/>
      <c r="BG35" s="423" t="str">
        <f>IF('各会計、関係団体の財政状況及び健全化判断比率'!B38="","",'各会計、関係団体の財政状況及び健全化判断比率'!B38)</f>
        <v>簡易水道事業特別会計</v>
      </c>
      <c r="BH35" s="423"/>
      <c r="BI35" s="423"/>
      <c r="BJ35" s="423"/>
      <c r="BK35" s="423"/>
      <c r="BL35" s="423"/>
      <c r="BM35" s="423"/>
      <c r="BN35" s="423"/>
      <c r="BO35" s="423"/>
      <c r="BP35" s="423"/>
      <c r="BQ35" s="423"/>
      <c r="BR35" s="423"/>
      <c r="BS35" s="423"/>
      <c r="BT35" s="423"/>
      <c r="BU35" s="423"/>
      <c r="BV35" s="213"/>
      <c r="BW35" s="424">
        <f t="shared" ref="BW35:BW43" si="2">IF(BY35="","",BW34+1)</f>
        <v>14</v>
      </c>
      <c r="BX35" s="424"/>
      <c r="BY35" s="423" t="str">
        <f>IF('各会計、関係団体の財政状況及び健全化判断比率'!B69="","",'各会計、関係団体の財政状況及び健全化判断比率'!B69)</f>
        <v>市町村総合事務組合(一般会計)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f t="shared" si="0"/>
        <v>10</v>
      </c>
      <c r="AN36" s="424"/>
      <c r="AO36" s="423" t="str">
        <f>IF('各会計、関係団体の財政状況及び健全化判断比率'!B36="","",'各会計、関係団体の財政状況及び健全化判断比率'!B36)</f>
        <v>勝沼病院事業会計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15</v>
      </c>
      <c r="BX36" s="424"/>
      <c r="BY36" s="423" t="str">
        <f>IF('各会計、関係団体の財政状況及び健全化判断比率'!B70="","",'各会計、関係団体の財政状況及び健全化判断比率'!B70)</f>
        <v>市町村総合事務組合(電子化会館管理・研修会計)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介護保険事業特別会計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16</v>
      </c>
      <c r="BX37" s="424"/>
      <c r="BY37" s="423" t="str">
        <f>IF('各会計、関係団体の財政状況及び健全化判断比率'!B71="","",'各会計、関係団体の財政状況及び健全化判断比率'!B71)</f>
        <v>市町村総合事務組合(最終処分場)</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6</v>
      </c>
      <c r="V38" s="424"/>
      <c r="W38" s="423" t="str">
        <f>IF('各会計、関係団体の財政状況及び健全化判断比率'!B32="","",'各会計、関係団体の財政状況及び健全化判断比率'!B32)</f>
        <v>居宅介護予防支援事業特別会計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17</v>
      </c>
      <c r="BX38" s="424"/>
      <c r="BY38" s="423" t="str">
        <f>IF('各会計、関係団体の財政状況及び健全化判断比率'!B72="","",'各会計、関係団体の財政状況及び健全化判断比率'!B72)</f>
        <v>市町村総合事務組合(入札参加会計)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f t="shared" si="4"/>
        <v>7</v>
      </c>
      <c r="V39" s="424"/>
      <c r="W39" s="423" t="str">
        <f>IF('各会計、関係団体の財政状況及び健全化判断比率'!B33="","",'各会計、関係団体の財政状況及び健全化判断比率'!B33)</f>
        <v>訪問看護事業特別会計</v>
      </c>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18</v>
      </c>
      <c r="BX39" s="424"/>
      <c r="BY39" s="423" t="str">
        <f>IF('各会計、関係団体の財政状況及び健全化判断比率'!B73="","",'各会計、関係団体の財政状況及び健全化判断比率'!B73)</f>
        <v>市町村総合事務組合(交通災害会計)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19</v>
      </c>
      <c r="BX40" s="424"/>
      <c r="BY40" s="423" t="str">
        <f>IF('各会計、関係団体の財政状況及び健全化判断比率'!B74="","",'各会計、関係団体の財政状況及び健全化判断比率'!B74)</f>
        <v>峡東地域広域水道企業団</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20</v>
      </c>
      <c r="BX41" s="424"/>
      <c r="BY41" s="423" t="str">
        <f>IF('各会計、関係団体の財政状況及び健全化判断比率'!B75="","",'各会計、関係団体の財政状況及び健全化判断比率'!B75)</f>
        <v>甲府・峡東地域ごみ処理施設事務組合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21</v>
      </c>
      <c r="BX42" s="424"/>
      <c r="BY42" s="423" t="str">
        <f>IF('各会計、関係団体の財政状況及び健全化判断比率'!B76="","",'各会計、関係団体の財政状況及び健全化判断比率'!B76)</f>
        <v>後期高齢者医療広域連合(一般会計)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22</v>
      </c>
      <c r="BX43" s="424"/>
      <c r="BY43" s="423" t="str">
        <f>IF('各会計、関係団体の財政状況及び健全化判断比率'!B77="","",'各会計、関係団体の財政状況及び健全化判断比率'!B77)</f>
        <v>後期高齢者医療広域連合(特別会計)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208</v>
      </c>
    </row>
    <row r="50" spans="5:5" x14ac:dyDescent="0.2">
      <c r="E50" s="187" t="s">
        <v>209</v>
      </c>
    </row>
    <row r="51" spans="5:5" x14ac:dyDescent="0.2">
      <c r="E51" s="187" t="s">
        <v>210</v>
      </c>
    </row>
    <row r="52" spans="5:5" x14ac:dyDescent="0.2">
      <c r="E52" s="187" t="s">
        <v>211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PExX8O0aEWY2Nq8c98AYSl2ZW4yq4BqL9EQFT6UFel4o8SGl4IYfriGH6mHA53qkjy4dOnxiZAfM0rJYkxfI9w==" saltValue="+hHRn+vkozwwY6xvdpKgG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theme="4" tint="0.39997558519241921"/>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244" t="s">
        <v>562</v>
      </c>
      <c r="D34" s="1244"/>
      <c r="E34" s="1245"/>
      <c r="F34" s="32">
        <v>10.15</v>
      </c>
      <c r="G34" s="33">
        <v>10.32</v>
      </c>
      <c r="H34" s="33">
        <v>10.23</v>
      </c>
      <c r="I34" s="33">
        <v>9.36</v>
      </c>
      <c r="J34" s="34">
        <v>8.82</v>
      </c>
      <c r="K34" s="22"/>
      <c r="L34" s="22"/>
      <c r="M34" s="22"/>
      <c r="N34" s="22"/>
      <c r="O34" s="22"/>
      <c r="P34" s="22"/>
    </row>
    <row r="35" spans="1:16" ht="39" customHeight="1" x14ac:dyDescent="0.2">
      <c r="A35" s="22"/>
      <c r="B35" s="35"/>
      <c r="C35" s="1238" t="s">
        <v>563</v>
      </c>
      <c r="D35" s="1239"/>
      <c r="E35" s="1240"/>
      <c r="F35" s="36">
        <v>5.12</v>
      </c>
      <c r="G35" s="37">
        <v>8.36</v>
      </c>
      <c r="H35" s="37">
        <v>5.25</v>
      </c>
      <c r="I35" s="37">
        <v>4.03</v>
      </c>
      <c r="J35" s="38">
        <v>3.93</v>
      </c>
      <c r="K35" s="22"/>
      <c r="L35" s="22"/>
      <c r="M35" s="22"/>
      <c r="N35" s="22"/>
      <c r="O35" s="22"/>
      <c r="P35" s="22"/>
    </row>
    <row r="36" spans="1:16" ht="39" customHeight="1" x14ac:dyDescent="0.2">
      <c r="A36" s="22"/>
      <c r="B36" s="35"/>
      <c r="C36" s="1238" t="s">
        <v>564</v>
      </c>
      <c r="D36" s="1239"/>
      <c r="E36" s="1240"/>
      <c r="F36" s="36">
        <v>2.6</v>
      </c>
      <c r="G36" s="37">
        <v>2.63</v>
      </c>
      <c r="H36" s="37">
        <v>2.2200000000000002</v>
      </c>
      <c r="I36" s="37">
        <v>2.16</v>
      </c>
      <c r="J36" s="38">
        <v>2.0499999999999998</v>
      </c>
      <c r="K36" s="22"/>
      <c r="L36" s="22"/>
      <c r="M36" s="22"/>
      <c r="N36" s="22"/>
      <c r="O36" s="22"/>
      <c r="P36" s="22"/>
    </row>
    <row r="37" spans="1:16" ht="39" customHeight="1" x14ac:dyDescent="0.2">
      <c r="A37" s="22"/>
      <c r="B37" s="35"/>
      <c r="C37" s="1238" t="s">
        <v>565</v>
      </c>
      <c r="D37" s="1239"/>
      <c r="E37" s="1240"/>
      <c r="F37" s="36">
        <v>0.06</v>
      </c>
      <c r="G37" s="37">
        <v>0.28999999999999998</v>
      </c>
      <c r="H37" s="37">
        <v>0.45</v>
      </c>
      <c r="I37" s="37">
        <v>0.81</v>
      </c>
      <c r="J37" s="38">
        <v>1.5</v>
      </c>
      <c r="K37" s="22"/>
      <c r="L37" s="22"/>
      <c r="M37" s="22"/>
      <c r="N37" s="22"/>
      <c r="O37" s="22"/>
      <c r="P37" s="22"/>
    </row>
    <row r="38" spans="1:16" ht="39" customHeight="1" x14ac:dyDescent="0.2">
      <c r="A38" s="22"/>
      <c r="B38" s="35"/>
      <c r="C38" s="1238" t="s">
        <v>566</v>
      </c>
      <c r="D38" s="1239"/>
      <c r="E38" s="1240"/>
      <c r="F38" s="36">
        <v>0.2</v>
      </c>
      <c r="G38" s="37">
        <v>0</v>
      </c>
      <c r="H38" s="37">
        <v>0.27</v>
      </c>
      <c r="I38" s="37">
        <v>1.05</v>
      </c>
      <c r="J38" s="38">
        <v>0.82</v>
      </c>
      <c r="K38" s="22"/>
      <c r="L38" s="22"/>
      <c r="M38" s="22"/>
      <c r="N38" s="22"/>
      <c r="O38" s="22"/>
      <c r="P38" s="22"/>
    </row>
    <row r="39" spans="1:16" ht="39" customHeight="1" x14ac:dyDescent="0.2">
      <c r="A39" s="22"/>
      <c r="B39" s="35"/>
      <c r="C39" s="1238" t="s">
        <v>567</v>
      </c>
      <c r="D39" s="1239"/>
      <c r="E39" s="1240"/>
      <c r="F39" s="36">
        <v>0.34</v>
      </c>
      <c r="G39" s="37">
        <v>0.36</v>
      </c>
      <c r="H39" s="37">
        <v>0.42</v>
      </c>
      <c r="I39" s="37">
        <v>0.52</v>
      </c>
      <c r="J39" s="38">
        <v>0.57999999999999996</v>
      </c>
      <c r="K39" s="22"/>
      <c r="L39" s="22"/>
      <c r="M39" s="22"/>
      <c r="N39" s="22"/>
      <c r="O39" s="22"/>
      <c r="P39" s="22"/>
    </row>
    <row r="40" spans="1:16" ht="39" customHeight="1" x14ac:dyDescent="0.2">
      <c r="A40" s="22"/>
      <c r="B40" s="35"/>
      <c r="C40" s="1238" t="s">
        <v>568</v>
      </c>
      <c r="D40" s="1239"/>
      <c r="E40" s="1240"/>
      <c r="F40" s="36">
        <v>0</v>
      </c>
      <c r="G40" s="37">
        <v>0</v>
      </c>
      <c r="H40" s="37">
        <v>0.02</v>
      </c>
      <c r="I40" s="37">
        <v>0.02</v>
      </c>
      <c r="J40" s="38">
        <v>0.02</v>
      </c>
      <c r="K40" s="22"/>
      <c r="L40" s="22"/>
      <c r="M40" s="22"/>
      <c r="N40" s="22"/>
      <c r="O40" s="22"/>
      <c r="P40" s="22"/>
    </row>
    <row r="41" spans="1:16" ht="39" customHeight="1" x14ac:dyDescent="0.2">
      <c r="A41" s="22"/>
      <c r="B41" s="35"/>
      <c r="C41" s="1238" t="s">
        <v>569</v>
      </c>
      <c r="D41" s="1239"/>
      <c r="E41" s="1240"/>
      <c r="F41" s="36">
        <v>0.05</v>
      </c>
      <c r="G41" s="37">
        <v>7.0000000000000007E-2</v>
      </c>
      <c r="H41" s="37">
        <v>0.04</v>
      </c>
      <c r="I41" s="37">
        <v>0.02</v>
      </c>
      <c r="J41" s="38">
        <v>0.01</v>
      </c>
      <c r="K41" s="22"/>
      <c r="L41" s="22"/>
      <c r="M41" s="22"/>
      <c r="N41" s="22"/>
      <c r="O41" s="22"/>
      <c r="P41" s="22"/>
    </row>
    <row r="42" spans="1:16" ht="39" customHeight="1" x14ac:dyDescent="0.2">
      <c r="A42" s="22"/>
      <c r="B42" s="39"/>
      <c r="C42" s="1238" t="s">
        <v>570</v>
      </c>
      <c r="D42" s="1239"/>
      <c r="E42" s="1240"/>
      <c r="F42" s="36" t="s">
        <v>511</v>
      </c>
      <c r="G42" s="37" t="s">
        <v>511</v>
      </c>
      <c r="H42" s="37" t="s">
        <v>511</v>
      </c>
      <c r="I42" s="37" t="s">
        <v>511</v>
      </c>
      <c r="J42" s="38" t="s">
        <v>511</v>
      </c>
      <c r="K42" s="22"/>
      <c r="L42" s="22"/>
      <c r="M42" s="22"/>
      <c r="N42" s="22"/>
      <c r="O42" s="22"/>
      <c r="P42" s="22"/>
    </row>
    <row r="43" spans="1:16" ht="39" customHeight="1" thickBot="1" x14ac:dyDescent="0.25">
      <c r="A43" s="22"/>
      <c r="B43" s="40"/>
      <c r="C43" s="1241" t="s">
        <v>571</v>
      </c>
      <c r="D43" s="1242"/>
      <c r="E43" s="1243"/>
      <c r="F43" s="41">
        <v>0.06</v>
      </c>
      <c r="G43" s="42">
        <v>0.02</v>
      </c>
      <c r="H43" s="42">
        <v>0.03</v>
      </c>
      <c r="I43" s="42">
        <v>0.01</v>
      </c>
      <c r="J43" s="43">
        <v>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RhciP30daQ1vgWEXnCjm/Or+bnbpR+UVEhTlW+w2I1CWCDZ0mefwfHDgISjJY6+Q/1pulp+reTyTgI5Vo13jgA==" saltValue="7tN2bOSRz5OODO7x0NiV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theme="4" tint="0.39997558519241921"/>
    <pageSetUpPr fitToPage="1"/>
  </sheetPr>
  <dimension ref="A1:U62"/>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2252</v>
      </c>
      <c r="L45" s="60">
        <v>2120</v>
      </c>
      <c r="M45" s="60">
        <v>2166</v>
      </c>
      <c r="N45" s="60">
        <v>2191</v>
      </c>
      <c r="O45" s="61">
        <v>2286</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511</v>
      </c>
      <c r="L46" s="64" t="s">
        <v>511</v>
      </c>
      <c r="M46" s="64" t="s">
        <v>511</v>
      </c>
      <c r="N46" s="64" t="s">
        <v>511</v>
      </c>
      <c r="O46" s="65" t="s">
        <v>511</v>
      </c>
      <c r="P46" s="48"/>
      <c r="Q46" s="48"/>
      <c r="R46" s="48"/>
      <c r="S46" s="48"/>
      <c r="T46" s="48"/>
      <c r="U46" s="48"/>
    </row>
    <row r="47" spans="1:21" ht="30.75" customHeight="1" x14ac:dyDescent="0.2">
      <c r="A47" s="48"/>
      <c r="B47" s="1266"/>
      <c r="C47" s="1267"/>
      <c r="D47" s="62"/>
      <c r="E47" s="1248" t="s">
        <v>14</v>
      </c>
      <c r="F47" s="1248"/>
      <c r="G47" s="1248"/>
      <c r="H47" s="1248"/>
      <c r="I47" s="1248"/>
      <c r="J47" s="1249"/>
      <c r="K47" s="63" t="s">
        <v>511</v>
      </c>
      <c r="L47" s="64" t="s">
        <v>511</v>
      </c>
      <c r="M47" s="64" t="s">
        <v>511</v>
      </c>
      <c r="N47" s="64" t="s">
        <v>511</v>
      </c>
      <c r="O47" s="65" t="s">
        <v>511</v>
      </c>
      <c r="P47" s="48"/>
      <c r="Q47" s="48"/>
      <c r="R47" s="48"/>
      <c r="S47" s="48"/>
      <c r="T47" s="48"/>
      <c r="U47" s="48"/>
    </row>
    <row r="48" spans="1:21" ht="30.75" customHeight="1" x14ac:dyDescent="0.2">
      <c r="A48" s="48"/>
      <c r="B48" s="1266"/>
      <c r="C48" s="1267"/>
      <c r="D48" s="62"/>
      <c r="E48" s="1248" t="s">
        <v>15</v>
      </c>
      <c r="F48" s="1248"/>
      <c r="G48" s="1248"/>
      <c r="H48" s="1248"/>
      <c r="I48" s="1248"/>
      <c r="J48" s="1249"/>
      <c r="K48" s="63">
        <v>700</v>
      </c>
      <c r="L48" s="64">
        <v>706</v>
      </c>
      <c r="M48" s="64">
        <v>713</v>
      </c>
      <c r="N48" s="64">
        <v>845</v>
      </c>
      <c r="O48" s="65">
        <v>861</v>
      </c>
      <c r="P48" s="48"/>
      <c r="Q48" s="48"/>
      <c r="R48" s="48"/>
      <c r="S48" s="48"/>
      <c r="T48" s="48"/>
      <c r="U48" s="48"/>
    </row>
    <row r="49" spans="1:21" ht="30.75" customHeight="1" x14ac:dyDescent="0.2">
      <c r="A49" s="48"/>
      <c r="B49" s="1266"/>
      <c r="C49" s="1267"/>
      <c r="D49" s="62"/>
      <c r="E49" s="1248" t="s">
        <v>16</v>
      </c>
      <c r="F49" s="1248"/>
      <c r="G49" s="1248"/>
      <c r="H49" s="1248"/>
      <c r="I49" s="1248"/>
      <c r="J49" s="1249"/>
      <c r="K49" s="63">
        <v>93</v>
      </c>
      <c r="L49" s="64">
        <v>105</v>
      </c>
      <c r="M49" s="64">
        <v>108</v>
      </c>
      <c r="N49" s="64">
        <v>130</v>
      </c>
      <c r="O49" s="65">
        <v>137</v>
      </c>
      <c r="P49" s="48"/>
      <c r="Q49" s="48"/>
      <c r="R49" s="48"/>
      <c r="S49" s="48"/>
      <c r="T49" s="48"/>
      <c r="U49" s="48"/>
    </row>
    <row r="50" spans="1:21" ht="30.75" customHeight="1" x14ac:dyDescent="0.2">
      <c r="A50" s="48"/>
      <c r="B50" s="1266"/>
      <c r="C50" s="1267"/>
      <c r="D50" s="62"/>
      <c r="E50" s="1248" t="s">
        <v>17</v>
      </c>
      <c r="F50" s="1248"/>
      <c r="G50" s="1248"/>
      <c r="H50" s="1248"/>
      <c r="I50" s="1248"/>
      <c r="J50" s="1249"/>
      <c r="K50" s="63">
        <v>123</v>
      </c>
      <c r="L50" s="64">
        <v>122</v>
      </c>
      <c r="M50" s="64">
        <v>98</v>
      </c>
      <c r="N50" s="64">
        <v>97</v>
      </c>
      <c r="O50" s="65">
        <v>210</v>
      </c>
      <c r="P50" s="48"/>
      <c r="Q50" s="48"/>
      <c r="R50" s="48"/>
      <c r="S50" s="48"/>
      <c r="T50" s="48"/>
      <c r="U50" s="48"/>
    </row>
    <row r="51" spans="1:21" ht="30.75" customHeight="1" x14ac:dyDescent="0.2">
      <c r="A51" s="48"/>
      <c r="B51" s="1268"/>
      <c r="C51" s="1269"/>
      <c r="D51" s="66"/>
      <c r="E51" s="1248" t="s">
        <v>18</v>
      </c>
      <c r="F51" s="1248"/>
      <c r="G51" s="1248"/>
      <c r="H51" s="1248"/>
      <c r="I51" s="1248"/>
      <c r="J51" s="1249"/>
      <c r="K51" s="63">
        <v>1</v>
      </c>
      <c r="L51" s="64">
        <v>1</v>
      </c>
      <c r="M51" s="64">
        <v>0</v>
      </c>
      <c r="N51" s="64">
        <v>0</v>
      </c>
      <c r="O51" s="65">
        <v>0</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2090</v>
      </c>
      <c r="L52" s="64">
        <v>2063</v>
      </c>
      <c r="M52" s="64">
        <v>1983</v>
      </c>
      <c r="N52" s="64">
        <v>2092</v>
      </c>
      <c r="O52" s="65">
        <v>2173</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1079</v>
      </c>
      <c r="L53" s="69">
        <v>991</v>
      </c>
      <c r="M53" s="69">
        <v>1102</v>
      </c>
      <c r="N53" s="69">
        <v>1171</v>
      </c>
      <c r="O53" s="70">
        <v>1321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2">
      <c r="B57" s="1254" t="s">
        <v>25</v>
      </c>
      <c r="C57" s="1255"/>
      <c r="D57" s="1258" t="s">
        <v>26</v>
      </c>
      <c r="E57" s="1259"/>
      <c r="F57" s="1259"/>
      <c r="G57" s="1259"/>
      <c r="H57" s="1259"/>
      <c r="I57" s="1259"/>
      <c r="J57" s="1260"/>
      <c r="K57" s="82" t="s">
        <v>601</v>
      </c>
      <c r="L57" s="83" t="s">
        <v>601</v>
      </c>
      <c r="M57" s="83" t="s">
        <v>601</v>
      </c>
      <c r="N57" s="83" t="s">
        <v>601</v>
      </c>
      <c r="O57" s="84" t="s">
        <v>601</v>
      </c>
    </row>
    <row r="58" spans="1:21" ht="31.5" customHeight="1" thickBot="1" x14ac:dyDescent="0.25">
      <c r="B58" s="1256"/>
      <c r="C58" s="1257"/>
      <c r="D58" s="1261" t="s">
        <v>27</v>
      </c>
      <c r="E58" s="1262"/>
      <c r="F58" s="1262"/>
      <c r="G58" s="1262"/>
      <c r="H58" s="1262"/>
      <c r="I58" s="1262"/>
      <c r="J58" s="1263"/>
      <c r="K58" s="85" t="s">
        <v>601</v>
      </c>
      <c r="L58" s="86" t="s">
        <v>601</v>
      </c>
      <c r="M58" s="86" t="s">
        <v>601</v>
      </c>
      <c r="N58" s="86" t="s">
        <v>601</v>
      </c>
      <c r="O58" s="87" t="s">
        <v>601</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3CHeCqlteq9oWuOhSUm3HN4SR2gOTjWFb9BkZFriUKA8j6dkiOF7dVCO/OBCjOZk5srJMsvGYNUZ0H+XDte0w==" saltValue="yOp78MbYntjYDHj2OUYVQ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theme="4" tint="0.39997558519241921"/>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553</v>
      </c>
      <c r="J40" s="99" t="s">
        <v>554</v>
      </c>
      <c r="K40" s="99" t="s">
        <v>555</v>
      </c>
      <c r="L40" s="99" t="s">
        <v>556</v>
      </c>
      <c r="M40" s="100" t="s">
        <v>557</v>
      </c>
    </row>
    <row r="41" spans="2:13" ht="27.75" customHeight="1" x14ac:dyDescent="0.2">
      <c r="B41" s="1284" t="s">
        <v>30</v>
      </c>
      <c r="C41" s="1285"/>
      <c r="D41" s="101"/>
      <c r="E41" s="1286" t="s">
        <v>31</v>
      </c>
      <c r="F41" s="1286"/>
      <c r="G41" s="1286"/>
      <c r="H41" s="1287"/>
      <c r="I41" s="102">
        <v>24625</v>
      </c>
      <c r="J41" s="103">
        <v>24738</v>
      </c>
      <c r="K41" s="103">
        <v>24498</v>
      </c>
      <c r="L41" s="103">
        <v>24000</v>
      </c>
      <c r="M41" s="104">
        <v>23252</v>
      </c>
    </row>
    <row r="42" spans="2:13" ht="27.75" customHeight="1" x14ac:dyDescent="0.2">
      <c r="B42" s="1274"/>
      <c r="C42" s="1275"/>
      <c r="D42" s="105"/>
      <c r="E42" s="1278" t="s">
        <v>32</v>
      </c>
      <c r="F42" s="1278"/>
      <c r="G42" s="1278"/>
      <c r="H42" s="1279"/>
      <c r="I42" s="106">
        <v>964</v>
      </c>
      <c r="J42" s="107">
        <v>851</v>
      </c>
      <c r="K42" s="107">
        <v>761</v>
      </c>
      <c r="L42" s="107">
        <v>671</v>
      </c>
      <c r="M42" s="108">
        <v>463</v>
      </c>
    </row>
    <row r="43" spans="2:13" ht="27.75" customHeight="1" x14ac:dyDescent="0.2">
      <c r="B43" s="1274"/>
      <c r="C43" s="1275"/>
      <c r="D43" s="105"/>
      <c r="E43" s="1278" t="s">
        <v>33</v>
      </c>
      <c r="F43" s="1278"/>
      <c r="G43" s="1278"/>
      <c r="H43" s="1279"/>
      <c r="I43" s="106">
        <v>10334</v>
      </c>
      <c r="J43" s="107">
        <v>10021</v>
      </c>
      <c r="K43" s="107">
        <v>9630</v>
      </c>
      <c r="L43" s="107">
        <v>9477</v>
      </c>
      <c r="M43" s="108">
        <v>9210</v>
      </c>
    </row>
    <row r="44" spans="2:13" ht="27.75" customHeight="1" x14ac:dyDescent="0.2">
      <c r="B44" s="1274"/>
      <c r="C44" s="1275"/>
      <c r="D44" s="105"/>
      <c r="E44" s="1278" t="s">
        <v>34</v>
      </c>
      <c r="F44" s="1278"/>
      <c r="G44" s="1278"/>
      <c r="H44" s="1279"/>
      <c r="I44" s="106">
        <v>1110</v>
      </c>
      <c r="J44" s="107">
        <v>1657</v>
      </c>
      <c r="K44" s="107">
        <v>2230</v>
      </c>
      <c r="L44" s="107">
        <v>2124</v>
      </c>
      <c r="M44" s="108">
        <v>2019</v>
      </c>
    </row>
    <row r="45" spans="2:13" ht="27.75" customHeight="1" x14ac:dyDescent="0.2">
      <c r="B45" s="1274"/>
      <c r="C45" s="1275"/>
      <c r="D45" s="105"/>
      <c r="E45" s="1278" t="s">
        <v>35</v>
      </c>
      <c r="F45" s="1278"/>
      <c r="G45" s="1278"/>
      <c r="H45" s="1279"/>
      <c r="I45" s="106">
        <v>3079</v>
      </c>
      <c r="J45" s="107">
        <v>3125</v>
      </c>
      <c r="K45" s="107">
        <v>3031</v>
      </c>
      <c r="L45" s="107">
        <v>2888</v>
      </c>
      <c r="M45" s="108">
        <v>2840</v>
      </c>
    </row>
    <row r="46" spans="2:13" ht="27.75" customHeight="1" x14ac:dyDescent="0.2">
      <c r="B46" s="1274"/>
      <c r="C46" s="1275"/>
      <c r="D46" s="109"/>
      <c r="E46" s="1278" t="s">
        <v>36</v>
      </c>
      <c r="F46" s="1278"/>
      <c r="G46" s="1278"/>
      <c r="H46" s="1279"/>
      <c r="I46" s="106">
        <v>0</v>
      </c>
      <c r="J46" s="107">
        <v>0</v>
      </c>
      <c r="K46" s="107">
        <v>0</v>
      </c>
      <c r="L46" s="107">
        <v>0</v>
      </c>
      <c r="M46" s="108">
        <v>0</v>
      </c>
    </row>
    <row r="47" spans="2:13" ht="27.75" customHeight="1" x14ac:dyDescent="0.2">
      <c r="B47" s="1274"/>
      <c r="C47" s="1275"/>
      <c r="D47" s="110"/>
      <c r="E47" s="1288" t="s">
        <v>37</v>
      </c>
      <c r="F47" s="1289"/>
      <c r="G47" s="1289"/>
      <c r="H47" s="1290"/>
      <c r="I47" s="106" t="s">
        <v>511</v>
      </c>
      <c r="J47" s="107" t="s">
        <v>511</v>
      </c>
      <c r="K47" s="107" t="s">
        <v>511</v>
      </c>
      <c r="L47" s="107" t="s">
        <v>511</v>
      </c>
      <c r="M47" s="108" t="s">
        <v>511</v>
      </c>
    </row>
    <row r="48" spans="2:13" ht="27.75" customHeight="1" x14ac:dyDescent="0.2">
      <c r="B48" s="1274"/>
      <c r="C48" s="1275"/>
      <c r="D48" s="105"/>
      <c r="E48" s="1278" t="s">
        <v>38</v>
      </c>
      <c r="F48" s="1278"/>
      <c r="G48" s="1278"/>
      <c r="H48" s="1279"/>
      <c r="I48" s="106" t="s">
        <v>511</v>
      </c>
      <c r="J48" s="107" t="s">
        <v>511</v>
      </c>
      <c r="K48" s="107" t="s">
        <v>511</v>
      </c>
      <c r="L48" s="107" t="s">
        <v>511</v>
      </c>
      <c r="M48" s="108" t="s">
        <v>511</v>
      </c>
    </row>
    <row r="49" spans="2:13" ht="27.75" customHeight="1" x14ac:dyDescent="0.2">
      <c r="B49" s="1276"/>
      <c r="C49" s="1277"/>
      <c r="D49" s="105"/>
      <c r="E49" s="1278" t="s">
        <v>39</v>
      </c>
      <c r="F49" s="1278"/>
      <c r="G49" s="1278"/>
      <c r="H49" s="1279"/>
      <c r="I49" s="106" t="s">
        <v>511</v>
      </c>
      <c r="J49" s="107" t="s">
        <v>511</v>
      </c>
      <c r="K49" s="107" t="s">
        <v>511</v>
      </c>
      <c r="L49" s="107" t="s">
        <v>511</v>
      </c>
      <c r="M49" s="108" t="s">
        <v>511</v>
      </c>
    </row>
    <row r="50" spans="2:13" ht="27.75" customHeight="1" x14ac:dyDescent="0.2">
      <c r="B50" s="1272" t="s">
        <v>40</v>
      </c>
      <c r="C50" s="1273"/>
      <c r="D50" s="111"/>
      <c r="E50" s="1278" t="s">
        <v>41</v>
      </c>
      <c r="F50" s="1278"/>
      <c r="G50" s="1278"/>
      <c r="H50" s="1279"/>
      <c r="I50" s="106">
        <v>2801</v>
      </c>
      <c r="J50" s="107">
        <v>3141</v>
      </c>
      <c r="K50" s="107">
        <v>3320</v>
      </c>
      <c r="L50" s="107">
        <v>3271</v>
      </c>
      <c r="M50" s="108">
        <v>3115</v>
      </c>
    </row>
    <row r="51" spans="2:13" ht="27.75" customHeight="1" x14ac:dyDescent="0.2">
      <c r="B51" s="1274"/>
      <c r="C51" s="1275"/>
      <c r="D51" s="105"/>
      <c r="E51" s="1278" t="s">
        <v>42</v>
      </c>
      <c r="F51" s="1278"/>
      <c r="G51" s="1278"/>
      <c r="H51" s="1279"/>
      <c r="I51" s="106">
        <v>2209</v>
      </c>
      <c r="J51" s="107">
        <v>2075</v>
      </c>
      <c r="K51" s="107">
        <v>1358</v>
      </c>
      <c r="L51" s="107">
        <v>712</v>
      </c>
      <c r="M51" s="108">
        <v>100</v>
      </c>
    </row>
    <row r="52" spans="2:13" ht="27.75" customHeight="1" x14ac:dyDescent="0.2">
      <c r="B52" s="1276"/>
      <c r="C52" s="1277"/>
      <c r="D52" s="105"/>
      <c r="E52" s="1278" t="s">
        <v>43</v>
      </c>
      <c r="F52" s="1278"/>
      <c r="G52" s="1278"/>
      <c r="H52" s="1279"/>
      <c r="I52" s="106">
        <v>24123</v>
      </c>
      <c r="J52" s="107">
        <v>24330</v>
      </c>
      <c r="K52" s="107">
        <v>24389</v>
      </c>
      <c r="L52" s="107">
        <v>23536</v>
      </c>
      <c r="M52" s="108">
        <v>22547</v>
      </c>
    </row>
    <row r="53" spans="2:13" ht="27.75" customHeight="1" thickBot="1" x14ac:dyDescent="0.25">
      <c r="B53" s="1280" t="s">
        <v>44</v>
      </c>
      <c r="C53" s="1281"/>
      <c r="D53" s="112"/>
      <c r="E53" s="1282" t="s">
        <v>45</v>
      </c>
      <c r="F53" s="1282"/>
      <c r="G53" s="1282"/>
      <c r="H53" s="1283"/>
      <c r="I53" s="113">
        <v>10979</v>
      </c>
      <c r="J53" s="114">
        <v>10845</v>
      </c>
      <c r="K53" s="114">
        <v>11081</v>
      </c>
      <c r="L53" s="114">
        <v>11641</v>
      </c>
      <c r="M53" s="115">
        <v>12023</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WJR+rwPD2wPNnVKKxoQobLZOJ45DHpZ0uXdm7bpRiz2rnYQS5n6e2ugwGo/y7Ohjeji75n32s+hmnLRrWNGo8Q==" saltValue="PVz8zgRIvHzPjAlrW2PS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555</v>
      </c>
      <c r="G54" s="124" t="s">
        <v>556</v>
      </c>
      <c r="H54" s="125" t="s">
        <v>557</v>
      </c>
    </row>
    <row r="55" spans="2:8" ht="52.5" customHeight="1" x14ac:dyDescent="0.2">
      <c r="B55" s="126"/>
      <c r="C55" s="1299" t="s">
        <v>48</v>
      </c>
      <c r="D55" s="1299"/>
      <c r="E55" s="1300"/>
      <c r="F55" s="127">
        <v>998</v>
      </c>
      <c r="G55" s="127">
        <v>998</v>
      </c>
      <c r="H55" s="128">
        <v>848</v>
      </c>
    </row>
    <row r="56" spans="2:8" ht="52.5" customHeight="1" x14ac:dyDescent="0.2">
      <c r="B56" s="129"/>
      <c r="C56" s="1301" t="s">
        <v>49</v>
      </c>
      <c r="D56" s="1301"/>
      <c r="E56" s="1302"/>
      <c r="F56" s="130">
        <v>151</v>
      </c>
      <c r="G56" s="130">
        <v>151</v>
      </c>
      <c r="H56" s="131">
        <v>151</v>
      </c>
    </row>
    <row r="57" spans="2:8" ht="53.25" customHeight="1" x14ac:dyDescent="0.2">
      <c r="B57" s="129"/>
      <c r="C57" s="1303" t="s">
        <v>50</v>
      </c>
      <c r="D57" s="1303"/>
      <c r="E57" s="1304"/>
      <c r="F57" s="132">
        <v>2602</v>
      </c>
      <c r="G57" s="132">
        <v>2558</v>
      </c>
      <c r="H57" s="133">
        <v>2517</v>
      </c>
    </row>
    <row r="58" spans="2:8" ht="45.75" customHeight="1" x14ac:dyDescent="0.2">
      <c r="B58" s="134"/>
      <c r="C58" s="1291" t="s">
        <v>589</v>
      </c>
      <c r="D58" s="1292"/>
      <c r="E58" s="1293"/>
      <c r="F58" s="135">
        <v>1066</v>
      </c>
      <c r="G58" s="135">
        <v>1071</v>
      </c>
      <c r="H58" s="136">
        <v>1069</v>
      </c>
    </row>
    <row r="59" spans="2:8" ht="45.75" customHeight="1" x14ac:dyDescent="0.2">
      <c r="B59" s="134"/>
      <c r="C59" s="1291" t="s">
        <v>591</v>
      </c>
      <c r="D59" s="1292"/>
      <c r="E59" s="1293"/>
      <c r="F59" s="135">
        <v>490</v>
      </c>
      <c r="G59" s="135">
        <v>490</v>
      </c>
      <c r="H59" s="136">
        <v>490</v>
      </c>
    </row>
    <row r="60" spans="2:8" ht="45.75" customHeight="1" x14ac:dyDescent="0.2">
      <c r="B60" s="134"/>
      <c r="C60" s="1291" t="s">
        <v>590</v>
      </c>
      <c r="D60" s="1292"/>
      <c r="E60" s="1293"/>
      <c r="F60" s="135">
        <v>613</v>
      </c>
      <c r="G60" s="135">
        <v>564</v>
      </c>
      <c r="H60" s="136">
        <v>430</v>
      </c>
    </row>
    <row r="61" spans="2:8" ht="45.75" customHeight="1" x14ac:dyDescent="0.2">
      <c r="B61" s="134"/>
      <c r="C61" s="1291" t="s">
        <v>592</v>
      </c>
      <c r="D61" s="1292"/>
      <c r="E61" s="1293"/>
      <c r="F61" s="135">
        <v>412</v>
      </c>
      <c r="G61" s="135">
        <v>412</v>
      </c>
      <c r="H61" s="136">
        <v>413</v>
      </c>
    </row>
    <row r="62" spans="2:8" ht="45.75" customHeight="1" thickBot="1" x14ac:dyDescent="0.25">
      <c r="B62" s="137"/>
      <c r="C62" s="1294" t="s">
        <v>593</v>
      </c>
      <c r="D62" s="1295"/>
      <c r="E62" s="1296"/>
      <c r="F62" s="138" t="s">
        <v>602</v>
      </c>
      <c r="G62" s="138" t="s">
        <v>602</v>
      </c>
      <c r="H62" s="139">
        <v>95</v>
      </c>
    </row>
    <row r="63" spans="2:8" ht="52.5" customHeight="1" thickBot="1" x14ac:dyDescent="0.25">
      <c r="B63" s="140"/>
      <c r="C63" s="1297" t="s">
        <v>51</v>
      </c>
      <c r="D63" s="1297"/>
      <c r="E63" s="1298"/>
      <c r="F63" s="141">
        <v>3751</v>
      </c>
      <c r="G63" s="141">
        <v>3707</v>
      </c>
      <c r="H63" s="142">
        <v>3516</v>
      </c>
    </row>
    <row r="64" spans="2:8" ht="15" customHeight="1" x14ac:dyDescent="0.2"/>
    <row r="65" ht="0" hidden="1" customHeight="1" x14ac:dyDescent="0.2"/>
    <row r="66" ht="0" hidden="1" customHeight="1" x14ac:dyDescent="0.2"/>
  </sheetData>
  <sheetProtection algorithmName="SHA-512" hashValue="M1dtE/CVhc2RN30nGBLcIqtOrAasryMp3AAIMnsyv/qye1cYIYBjnoyvcxnCNp8MERv/dyhNNN4UmHleFw7XzQ==" saltValue="Qzb3UiM0tBaupUAa40S3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603</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603</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604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605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8" t="s">
        <v>606</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2" x14ac:dyDescent="0.2">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2" x14ac:dyDescent="0.2">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2" x14ac:dyDescent="0.2">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2" x14ac:dyDescent="0.2">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607</v>
      </c>
    </row>
    <row r="50" spans="1:109" ht="13.2" x14ac:dyDescent="0.2">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553</v>
      </c>
      <c r="BQ50" s="1310"/>
      <c r="BR50" s="1310"/>
      <c r="BS50" s="1310"/>
      <c r="BT50" s="1310"/>
      <c r="BU50" s="1310"/>
      <c r="BV50" s="1310"/>
      <c r="BW50" s="1310"/>
      <c r="BX50" s="1310" t="s">
        <v>554</v>
      </c>
      <c r="BY50" s="1310"/>
      <c r="BZ50" s="1310"/>
      <c r="CA50" s="1310"/>
      <c r="CB50" s="1310"/>
      <c r="CC50" s="1310"/>
      <c r="CD50" s="1310"/>
      <c r="CE50" s="1310"/>
      <c r="CF50" s="1310" t="s">
        <v>555</v>
      </c>
      <c r="CG50" s="1310"/>
      <c r="CH50" s="1310"/>
      <c r="CI50" s="1310"/>
      <c r="CJ50" s="1310"/>
      <c r="CK50" s="1310"/>
      <c r="CL50" s="1310"/>
      <c r="CM50" s="1310"/>
      <c r="CN50" s="1310" t="s">
        <v>556</v>
      </c>
      <c r="CO50" s="1310"/>
      <c r="CP50" s="1310"/>
      <c r="CQ50" s="1310"/>
      <c r="CR50" s="1310"/>
      <c r="CS50" s="1310"/>
      <c r="CT50" s="1310"/>
      <c r="CU50" s="1310"/>
      <c r="CV50" s="1310" t="s">
        <v>557</v>
      </c>
      <c r="CW50" s="1310"/>
      <c r="CX50" s="1310"/>
      <c r="CY50" s="1310"/>
      <c r="CZ50" s="1310"/>
      <c r="DA50" s="1310"/>
      <c r="DB50" s="1310"/>
      <c r="DC50" s="1310"/>
    </row>
    <row r="51" spans="1:109" ht="13.5" customHeight="1" x14ac:dyDescent="0.2">
      <c r="B51" s="394"/>
      <c r="G51" s="1313"/>
      <c r="H51" s="1313"/>
      <c r="I51" s="1327"/>
      <c r="J51" s="1327"/>
      <c r="K51" s="1312"/>
      <c r="L51" s="1312"/>
      <c r="M51" s="1312"/>
      <c r="N51" s="1312"/>
      <c r="AM51" s="403"/>
      <c r="AN51" s="1308" t="s">
        <v>608</v>
      </c>
      <c r="AO51" s="1308"/>
      <c r="AP51" s="1308"/>
      <c r="AQ51" s="1308"/>
      <c r="AR51" s="1308"/>
      <c r="AS51" s="1308"/>
      <c r="AT51" s="1308"/>
      <c r="AU51" s="1308"/>
      <c r="AV51" s="1308"/>
      <c r="AW51" s="1308"/>
      <c r="AX51" s="1308"/>
      <c r="AY51" s="1308"/>
      <c r="AZ51" s="1308"/>
      <c r="BA51" s="1308"/>
      <c r="BB51" s="1308" t="s">
        <v>609</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129</v>
      </c>
      <c r="BY51" s="1305"/>
      <c r="BZ51" s="1305"/>
      <c r="CA51" s="1305"/>
      <c r="CB51" s="1305"/>
      <c r="CC51" s="1305"/>
      <c r="CD51" s="1305"/>
      <c r="CE51" s="1305"/>
      <c r="CF51" s="1305">
        <v>134.69999999999999</v>
      </c>
      <c r="CG51" s="1305"/>
      <c r="CH51" s="1305"/>
      <c r="CI51" s="1305"/>
      <c r="CJ51" s="1305"/>
      <c r="CK51" s="1305"/>
      <c r="CL51" s="1305"/>
      <c r="CM51" s="1305"/>
      <c r="CN51" s="1305">
        <v>145.69999999999999</v>
      </c>
      <c r="CO51" s="1305"/>
      <c r="CP51" s="1305"/>
      <c r="CQ51" s="1305"/>
      <c r="CR51" s="1305"/>
      <c r="CS51" s="1305"/>
      <c r="CT51" s="1305"/>
      <c r="CU51" s="1305"/>
      <c r="CV51" s="1305">
        <v>151.5</v>
      </c>
      <c r="CW51" s="1305"/>
      <c r="CX51" s="1305"/>
      <c r="CY51" s="1305"/>
      <c r="CZ51" s="1305"/>
      <c r="DA51" s="1305"/>
      <c r="DB51" s="1305"/>
      <c r="DC51" s="1305"/>
    </row>
    <row r="52" spans="1:109" ht="13.2" x14ac:dyDescent="0.2">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2" x14ac:dyDescent="0.2">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610</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74.900000000000006</v>
      </c>
      <c r="BY53" s="1305"/>
      <c r="BZ53" s="1305"/>
      <c r="CA53" s="1305"/>
      <c r="CB53" s="1305"/>
      <c r="CC53" s="1305"/>
      <c r="CD53" s="1305"/>
      <c r="CE53" s="1305"/>
      <c r="CF53" s="1305">
        <v>75.099999999999994</v>
      </c>
      <c r="CG53" s="1305"/>
      <c r="CH53" s="1305"/>
      <c r="CI53" s="1305"/>
      <c r="CJ53" s="1305"/>
      <c r="CK53" s="1305"/>
      <c r="CL53" s="1305"/>
      <c r="CM53" s="1305"/>
      <c r="CN53" s="1305">
        <v>75.599999999999994</v>
      </c>
      <c r="CO53" s="1305"/>
      <c r="CP53" s="1305"/>
      <c r="CQ53" s="1305"/>
      <c r="CR53" s="1305"/>
      <c r="CS53" s="1305"/>
      <c r="CT53" s="1305"/>
      <c r="CU53" s="1305"/>
      <c r="CV53" s="1305">
        <v>76.400000000000006</v>
      </c>
      <c r="CW53" s="1305"/>
      <c r="CX53" s="1305"/>
      <c r="CY53" s="1305"/>
      <c r="CZ53" s="1305"/>
      <c r="DA53" s="1305"/>
      <c r="DB53" s="1305"/>
      <c r="DC53" s="1305"/>
    </row>
    <row r="54" spans="1:109" ht="13.2" x14ac:dyDescent="0.2">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2" x14ac:dyDescent="0.2">
      <c r="A55" s="402"/>
      <c r="B55" s="394"/>
      <c r="G55" s="1311"/>
      <c r="H55" s="1311"/>
      <c r="I55" s="1311"/>
      <c r="J55" s="1311"/>
      <c r="K55" s="1312"/>
      <c r="L55" s="1312"/>
      <c r="M55" s="1312"/>
      <c r="N55" s="1312"/>
      <c r="AN55" s="1310" t="s">
        <v>611</v>
      </c>
      <c r="AO55" s="1310"/>
      <c r="AP55" s="1310"/>
      <c r="AQ55" s="1310"/>
      <c r="AR55" s="1310"/>
      <c r="AS55" s="1310"/>
      <c r="AT55" s="1310"/>
      <c r="AU55" s="1310"/>
      <c r="AV55" s="1310"/>
      <c r="AW55" s="1310"/>
      <c r="AX55" s="1310"/>
      <c r="AY55" s="1310"/>
      <c r="AZ55" s="1310"/>
      <c r="BA55" s="1310"/>
      <c r="BB55" s="1308" t="s">
        <v>609</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32.799999999999997</v>
      </c>
      <c r="BY55" s="1305"/>
      <c r="BZ55" s="1305"/>
      <c r="CA55" s="1305"/>
      <c r="CB55" s="1305"/>
      <c r="CC55" s="1305"/>
      <c r="CD55" s="1305"/>
      <c r="CE55" s="1305"/>
      <c r="CF55" s="1305">
        <v>54.6</v>
      </c>
      <c r="CG55" s="1305"/>
      <c r="CH55" s="1305"/>
      <c r="CI55" s="1305"/>
      <c r="CJ55" s="1305"/>
      <c r="CK55" s="1305"/>
      <c r="CL55" s="1305"/>
      <c r="CM55" s="1305"/>
      <c r="CN55" s="1305">
        <v>53.2</v>
      </c>
      <c r="CO55" s="1305"/>
      <c r="CP55" s="1305"/>
      <c r="CQ55" s="1305"/>
      <c r="CR55" s="1305"/>
      <c r="CS55" s="1305"/>
      <c r="CT55" s="1305"/>
      <c r="CU55" s="1305"/>
      <c r="CV55" s="1305">
        <v>47.9</v>
      </c>
      <c r="CW55" s="1305"/>
      <c r="CX55" s="1305"/>
      <c r="CY55" s="1305"/>
      <c r="CZ55" s="1305"/>
      <c r="DA55" s="1305"/>
      <c r="DB55" s="1305"/>
      <c r="DC55" s="1305"/>
    </row>
    <row r="56" spans="1:109" ht="13.2" x14ac:dyDescent="0.2">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2" x14ac:dyDescent="0.2">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610</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58.6</v>
      </c>
      <c r="BY57" s="1305"/>
      <c r="BZ57" s="1305"/>
      <c r="CA57" s="1305"/>
      <c r="CB57" s="1305"/>
      <c r="CC57" s="1305"/>
      <c r="CD57" s="1305"/>
      <c r="CE57" s="1305"/>
      <c r="CF57" s="1305">
        <v>58.3</v>
      </c>
      <c r="CG57" s="1305"/>
      <c r="CH57" s="1305"/>
      <c r="CI57" s="1305"/>
      <c r="CJ57" s="1305"/>
      <c r="CK57" s="1305"/>
      <c r="CL57" s="1305"/>
      <c r="CM57" s="1305"/>
      <c r="CN57" s="1305">
        <v>59.6</v>
      </c>
      <c r="CO57" s="1305"/>
      <c r="CP57" s="1305"/>
      <c r="CQ57" s="1305"/>
      <c r="CR57" s="1305"/>
      <c r="CS57" s="1305"/>
      <c r="CT57" s="1305"/>
      <c r="CU57" s="1305"/>
      <c r="CV57" s="1305">
        <v>60.5</v>
      </c>
      <c r="CW57" s="1305"/>
      <c r="CX57" s="1305"/>
      <c r="CY57" s="1305"/>
      <c r="CZ57" s="1305"/>
      <c r="DA57" s="1305"/>
      <c r="DB57" s="1305"/>
      <c r="DC57" s="1305"/>
      <c r="DD57" s="407"/>
      <c r="DE57" s="406"/>
    </row>
    <row r="58" spans="1:109" s="402" customFormat="1" ht="13.2" x14ac:dyDescent="0.2">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612</v>
      </c>
    </row>
    <row r="64" spans="1:109" ht="13.2" x14ac:dyDescent="0.2">
      <c r="B64" s="394"/>
      <c r="G64" s="401"/>
      <c r="I64" s="414"/>
      <c r="J64" s="414"/>
      <c r="K64" s="414"/>
      <c r="L64" s="414"/>
      <c r="M64" s="414"/>
      <c r="N64" s="415"/>
      <c r="AM64" s="401"/>
      <c r="AN64" s="401" t="s">
        <v>605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8" t="s">
        <v>613</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2" x14ac:dyDescent="0.2">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2" x14ac:dyDescent="0.2">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2" x14ac:dyDescent="0.2">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2" x14ac:dyDescent="0.2">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607</v>
      </c>
    </row>
    <row r="72" spans="2:107" ht="13.2" x14ac:dyDescent="0.2">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553</v>
      </c>
      <c r="BQ72" s="1310"/>
      <c r="BR72" s="1310"/>
      <c r="BS72" s="1310"/>
      <c r="BT72" s="1310"/>
      <c r="BU72" s="1310"/>
      <c r="BV72" s="1310"/>
      <c r="BW72" s="1310"/>
      <c r="BX72" s="1310" t="s">
        <v>554</v>
      </c>
      <c r="BY72" s="1310"/>
      <c r="BZ72" s="1310"/>
      <c r="CA72" s="1310"/>
      <c r="CB72" s="1310"/>
      <c r="CC72" s="1310"/>
      <c r="CD72" s="1310"/>
      <c r="CE72" s="1310"/>
      <c r="CF72" s="1310" t="s">
        <v>555</v>
      </c>
      <c r="CG72" s="1310"/>
      <c r="CH72" s="1310"/>
      <c r="CI72" s="1310"/>
      <c r="CJ72" s="1310"/>
      <c r="CK72" s="1310"/>
      <c r="CL72" s="1310"/>
      <c r="CM72" s="1310"/>
      <c r="CN72" s="1310" t="s">
        <v>556</v>
      </c>
      <c r="CO72" s="1310"/>
      <c r="CP72" s="1310"/>
      <c r="CQ72" s="1310"/>
      <c r="CR72" s="1310"/>
      <c r="CS72" s="1310"/>
      <c r="CT72" s="1310"/>
      <c r="CU72" s="1310"/>
      <c r="CV72" s="1310" t="s">
        <v>557</v>
      </c>
      <c r="CW72" s="1310"/>
      <c r="CX72" s="1310"/>
      <c r="CY72" s="1310"/>
      <c r="CZ72" s="1310"/>
      <c r="DA72" s="1310"/>
      <c r="DB72" s="1310"/>
      <c r="DC72" s="1310"/>
    </row>
    <row r="73" spans="2:107" ht="13.2" x14ac:dyDescent="0.2">
      <c r="B73" s="394"/>
      <c r="G73" s="1313"/>
      <c r="H73" s="1313"/>
      <c r="I73" s="1313"/>
      <c r="J73" s="1313"/>
      <c r="K73" s="1309"/>
      <c r="L73" s="1309"/>
      <c r="M73" s="1309"/>
      <c r="N73" s="1309"/>
      <c r="AM73" s="403"/>
      <c r="AN73" s="1308" t="s">
        <v>608</v>
      </c>
      <c r="AO73" s="1308"/>
      <c r="AP73" s="1308"/>
      <c r="AQ73" s="1308"/>
      <c r="AR73" s="1308"/>
      <c r="AS73" s="1308"/>
      <c r="AT73" s="1308"/>
      <c r="AU73" s="1308"/>
      <c r="AV73" s="1308"/>
      <c r="AW73" s="1308"/>
      <c r="AX73" s="1308"/>
      <c r="AY73" s="1308"/>
      <c r="AZ73" s="1308"/>
      <c r="BA73" s="1308"/>
      <c r="BB73" s="1308" t="s">
        <v>609</v>
      </c>
      <c r="BC73" s="1308"/>
      <c r="BD73" s="1308"/>
      <c r="BE73" s="1308"/>
      <c r="BF73" s="1308"/>
      <c r="BG73" s="1308"/>
      <c r="BH73" s="1308"/>
      <c r="BI73" s="1308"/>
      <c r="BJ73" s="1308"/>
      <c r="BK73" s="1308"/>
      <c r="BL73" s="1308"/>
      <c r="BM73" s="1308"/>
      <c r="BN73" s="1308"/>
      <c r="BO73" s="1308"/>
      <c r="BP73" s="1305">
        <v>132.4</v>
      </c>
      <c r="BQ73" s="1305"/>
      <c r="BR73" s="1305"/>
      <c r="BS73" s="1305"/>
      <c r="BT73" s="1305"/>
      <c r="BU73" s="1305"/>
      <c r="BV73" s="1305"/>
      <c r="BW73" s="1305"/>
      <c r="BX73" s="1305">
        <v>129</v>
      </c>
      <c r="BY73" s="1305"/>
      <c r="BZ73" s="1305"/>
      <c r="CA73" s="1305"/>
      <c r="CB73" s="1305"/>
      <c r="CC73" s="1305"/>
      <c r="CD73" s="1305"/>
      <c r="CE73" s="1305"/>
      <c r="CF73" s="1305">
        <v>134.69999999999999</v>
      </c>
      <c r="CG73" s="1305"/>
      <c r="CH73" s="1305"/>
      <c r="CI73" s="1305"/>
      <c r="CJ73" s="1305"/>
      <c r="CK73" s="1305"/>
      <c r="CL73" s="1305"/>
      <c r="CM73" s="1305"/>
      <c r="CN73" s="1305">
        <v>145.69999999999999</v>
      </c>
      <c r="CO73" s="1305"/>
      <c r="CP73" s="1305"/>
      <c r="CQ73" s="1305"/>
      <c r="CR73" s="1305"/>
      <c r="CS73" s="1305"/>
      <c r="CT73" s="1305"/>
      <c r="CU73" s="1305"/>
      <c r="CV73" s="1305">
        <v>151.5</v>
      </c>
      <c r="CW73" s="1305"/>
      <c r="CX73" s="1305"/>
      <c r="CY73" s="1305"/>
      <c r="CZ73" s="1305"/>
      <c r="DA73" s="1305"/>
      <c r="DB73" s="1305"/>
      <c r="DC73" s="1305"/>
    </row>
    <row r="74" spans="2:107" ht="13.2" x14ac:dyDescent="0.2">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2" x14ac:dyDescent="0.2">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614</v>
      </c>
      <c r="BC75" s="1308"/>
      <c r="BD75" s="1308"/>
      <c r="BE75" s="1308"/>
      <c r="BF75" s="1308"/>
      <c r="BG75" s="1308"/>
      <c r="BH75" s="1308"/>
      <c r="BI75" s="1308"/>
      <c r="BJ75" s="1308"/>
      <c r="BK75" s="1308"/>
      <c r="BL75" s="1308"/>
      <c r="BM75" s="1308"/>
      <c r="BN75" s="1308"/>
      <c r="BO75" s="1308"/>
      <c r="BP75" s="1305">
        <v>13.5</v>
      </c>
      <c r="BQ75" s="1305"/>
      <c r="BR75" s="1305"/>
      <c r="BS75" s="1305"/>
      <c r="BT75" s="1305"/>
      <c r="BU75" s="1305"/>
      <c r="BV75" s="1305"/>
      <c r="BW75" s="1305"/>
      <c r="BX75" s="1305">
        <v>12.8</v>
      </c>
      <c r="BY75" s="1305"/>
      <c r="BZ75" s="1305"/>
      <c r="CA75" s="1305"/>
      <c r="CB75" s="1305"/>
      <c r="CC75" s="1305"/>
      <c r="CD75" s="1305"/>
      <c r="CE75" s="1305"/>
      <c r="CF75" s="1305">
        <v>12.7</v>
      </c>
      <c r="CG75" s="1305"/>
      <c r="CH75" s="1305"/>
      <c r="CI75" s="1305"/>
      <c r="CJ75" s="1305"/>
      <c r="CK75" s="1305"/>
      <c r="CL75" s="1305"/>
      <c r="CM75" s="1305"/>
      <c r="CN75" s="1305">
        <v>13.2</v>
      </c>
      <c r="CO75" s="1305"/>
      <c r="CP75" s="1305"/>
      <c r="CQ75" s="1305"/>
      <c r="CR75" s="1305"/>
      <c r="CS75" s="1305"/>
      <c r="CT75" s="1305"/>
      <c r="CU75" s="1305"/>
      <c r="CV75" s="1305">
        <v>14.8</v>
      </c>
      <c r="CW75" s="1305"/>
      <c r="CX75" s="1305"/>
      <c r="CY75" s="1305"/>
      <c r="CZ75" s="1305"/>
      <c r="DA75" s="1305"/>
      <c r="DB75" s="1305"/>
      <c r="DC75" s="1305"/>
    </row>
    <row r="76" spans="2:107" ht="13.2" x14ac:dyDescent="0.2">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2" x14ac:dyDescent="0.2">
      <c r="B77" s="394"/>
      <c r="G77" s="1311"/>
      <c r="H77" s="1311"/>
      <c r="I77" s="1311"/>
      <c r="J77" s="1311"/>
      <c r="K77" s="1309"/>
      <c r="L77" s="1309"/>
      <c r="M77" s="1309"/>
      <c r="N77" s="1309"/>
      <c r="AN77" s="1310" t="s">
        <v>611</v>
      </c>
      <c r="AO77" s="1310"/>
      <c r="AP77" s="1310"/>
      <c r="AQ77" s="1310"/>
      <c r="AR77" s="1310"/>
      <c r="AS77" s="1310"/>
      <c r="AT77" s="1310"/>
      <c r="AU77" s="1310"/>
      <c r="AV77" s="1310"/>
      <c r="AW77" s="1310"/>
      <c r="AX77" s="1310"/>
      <c r="AY77" s="1310"/>
      <c r="AZ77" s="1310"/>
      <c r="BA77" s="1310"/>
      <c r="BB77" s="1308" t="s">
        <v>609</v>
      </c>
      <c r="BC77" s="1308"/>
      <c r="BD77" s="1308"/>
      <c r="BE77" s="1308"/>
      <c r="BF77" s="1308"/>
      <c r="BG77" s="1308"/>
      <c r="BH77" s="1308"/>
      <c r="BI77" s="1308"/>
      <c r="BJ77" s="1308"/>
      <c r="BK77" s="1308"/>
      <c r="BL77" s="1308"/>
      <c r="BM77" s="1308"/>
      <c r="BN77" s="1308"/>
      <c r="BO77" s="1308"/>
      <c r="BP77" s="1305">
        <v>48.6</v>
      </c>
      <c r="BQ77" s="1305"/>
      <c r="BR77" s="1305"/>
      <c r="BS77" s="1305"/>
      <c r="BT77" s="1305"/>
      <c r="BU77" s="1305"/>
      <c r="BV77" s="1305"/>
      <c r="BW77" s="1305"/>
      <c r="BX77" s="1305">
        <v>32.799999999999997</v>
      </c>
      <c r="BY77" s="1305"/>
      <c r="BZ77" s="1305"/>
      <c r="CA77" s="1305"/>
      <c r="CB77" s="1305"/>
      <c r="CC77" s="1305"/>
      <c r="CD77" s="1305"/>
      <c r="CE77" s="1305"/>
      <c r="CF77" s="1305">
        <v>54.6</v>
      </c>
      <c r="CG77" s="1305"/>
      <c r="CH77" s="1305"/>
      <c r="CI77" s="1305"/>
      <c r="CJ77" s="1305"/>
      <c r="CK77" s="1305"/>
      <c r="CL77" s="1305"/>
      <c r="CM77" s="1305"/>
      <c r="CN77" s="1305">
        <v>53.2</v>
      </c>
      <c r="CO77" s="1305"/>
      <c r="CP77" s="1305"/>
      <c r="CQ77" s="1305"/>
      <c r="CR77" s="1305"/>
      <c r="CS77" s="1305"/>
      <c r="CT77" s="1305"/>
      <c r="CU77" s="1305"/>
      <c r="CV77" s="1305">
        <v>47.9</v>
      </c>
      <c r="CW77" s="1305"/>
      <c r="CX77" s="1305"/>
      <c r="CY77" s="1305"/>
      <c r="CZ77" s="1305"/>
      <c r="DA77" s="1305"/>
      <c r="DB77" s="1305"/>
      <c r="DC77" s="1305"/>
    </row>
    <row r="78" spans="2:107" ht="13.2" x14ac:dyDescent="0.2">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2" x14ac:dyDescent="0.2">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614</v>
      </c>
      <c r="BC79" s="1308"/>
      <c r="BD79" s="1308"/>
      <c r="BE79" s="1308"/>
      <c r="BF79" s="1308"/>
      <c r="BG79" s="1308"/>
      <c r="BH79" s="1308"/>
      <c r="BI79" s="1308"/>
      <c r="BJ79" s="1308"/>
      <c r="BK79" s="1308"/>
      <c r="BL79" s="1308"/>
      <c r="BM79" s="1308"/>
      <c r="BN79" s="1308"/>
      <c r="BO79" s="1308"/>
      <c r="BP79" s="1305">
        <v>10.4</v>
      </c>
      <c r="BQ79" s="1305"/>
      <c r="BR79" s="1305"/>
      <c r="BS79" s="1305"/>
      <c r="BT79" s="1305"/>
      <c r="BU79" s="1305"/>
      <c r="BV79" s="1305"/>
      <c r="BW79" s="1305"/>
      <c r="BX79" s="1305">
        <v>9.5</v>
      </c>
      <c r="BY79" s="1305"/>
      <c r="BZ79" s="1305"/>
      <c r="CA79" s="1305"/>
      <c r="CB79" s="1305"/>
      <c r="CC79" s="1305"/>
      <c r="CD79" s="1305"/>
      <c r="CE79" s="1305"/>
      <c r="CF79" s="1305">
        <v>10</v>
      </c>
      <c r="CG79" s="1305"/>
      <c r="CH79" s="1305"/>
      <c r="CI79" s="1305"/>
      <c r="CJ79" s="1305"/>
      <c r="CK79" s="1305"/>
      <c r="CL79" s="1305"/>
      <c r="CM79" s="1305"/>
      <c r="CN79" s="1305">
        <v>9.8000000000000007</v>
      </c>
      <c r="CO79" s="1305"/>
      <c r="CP79" s="1305"/>
      <c r="CQ79" s="1305"/>
      <c r="CR79" s="1305"/>
      <c r="CS79" s="1305"/>
      <c r="CT79" s="1305"/>
      <c r="CU79" s="1305"/>
      <c r="CV79" s="1305">
        <v>9.6</v>
      </c>
      <c r="CW79" s="1305"/>
      <c r="CX79" s="1305"/>
      <c r="CY79" s="1305"/>
      <c r="CZ79" s="1305"/>
      <c r="DA79" s="1305"/>
      <c r="DB79" s="1305"/>
      <c r="DC79" s="1305"/>
    </row>
    <row r="80" spans="2:107" ht="13.2" x14ac:dyDescent="0.2">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DYMnLr85Oxf9oezxfKhRo50xOBIcc/J0A7mER24qkJgW7horzHKGDB/I0g2+LSf4z/AHrsMxo/DTN40k79ZoOA==" saltValue="YQnzg32U/ioMH2MrW8LHo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5Djl7b1HxMgtGUtYKVdiw/w3OTnY95X4fnRtvK0IeRpjKO+8eQo5Q9A4IrwKzNZv3BWz84SUazdjlvbXNZEGHQ==" saltValue="e8ShZCYndGHMg8g9v5H0/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7bO4+GQCqSGKaQWZcP3kMkjkRiaRD6LRxPTL6WR2FqtxV4BtI42t/W3dSXBN+U/TjXiTQfme3F8UpcOWDbJvVA==" saltValue="KUqJ2R+30I0qkN/VgrG67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550</v>
      </c>
      <c r="G2" s="156"/>
      <c r="H2" s="157"/>
    </row>
    <row r="3" spans="1:8" x14ac:dyDescent="0.2">
      <c r="A3" s="153" t="s">
        <v>543</v>
      </c>
      <c r="B3" s="158"/>
      <c r="C3" s="159"/>
      <c r="D3" s="160">
        <v>104948</v>
      </c>
      <c r="E3" s="161"/>
      <c r="F3" s="162">
        <v>83623</v>
      </c>
      <c r="G3" s="163"/>
      <c r="H3" s="164"/>
    </row>
    <row r="4" spans="1:8" x14ac:dyDescent="0.2">
      <c r="A4" s="165"/>
      <c r="B4" s="166"/>
      <c r="C4" s="167"/>
      <c r="D4" s="168">
        <v>66068</v>
      </c>
      <c r="E4" s="169"/>
      <c r="F4" s="170">
        <v>48787</v>
      </c>
      <c r="G4" s="171"/>
      <c r="H4" s="172"/>
    </row>
    <row r="5" spans="1:8" x14ac:dyDescent="0.2">
      <c r="A5" s="153" t="s">
        <v>545</v>
      </c>
      <c r="B5" s="158"/>
      <c r="C5" s="159"/>
      <c r="D5" s="160">
        <v>72991</v>
      </c>
      <c r="E5" s="161"/>
      <c r="F5" s="162">
        <v>87974</v>
      </c>
      <c r="G5" s="163"/>
      <c r="H5" s="164"/>
    </row>
    <row r="6" spans="1:8" x14ac:dyDescent="0.2">
      <c r="A6" s="165"/>
      <c r="B6" s="166"/>
      <c r="C6" s="167"/>
      <c r="D6" s="168">
        <v>35021</v>
      </c>
      <c r="E6" s="169"/>
      <c r="F6" s="170">
        <v>48183</v>
      </c>
      <c r="G6" s="171"/>
      <c r="H6" s="172"/>
    </row>
    <row r="7" spans="1:8" x14ac:dyDescent="0.2">
      <c r="A7" s="153" t="s">
        <v>546</v>
      </c>
      <c r="B7" s="158"/>
      <c r="C7" s="159"/>
      <c r="D7" s="160">
        <v>63774</v>
      </c>
      <c r="E7" s="161"/>
      <c r="F7" s="162">
        <v>83280</v>
      </c>
      <c r="G7" s="163"/>
      <c r="H7" s="164"/>
    </row>
    <row r="8" spans="1:8" x14ac:dyDescent="0.2">
      <c r="A8" s="165"/>
      <c r="B8" s="166"/>
      <c r="C8" s="167"/>
      <c r="D8" s="168">
        <v>37515</v>
      </c>
      <c r="E8" s="169"/>
      <c r="F8" s="170">
        <v>43123</v>
      </c>
      <c r="G8" s="171"/>
      <c r="H8" s="172"/>
    </row>
    <row r="9" spans="1:8" x14ac:dyDescent="0.2">
      <c r="A9" s="153" t="s">
        <v>547</v>
      </c>
      <c r="B9" s="158"/>
      <c r="C9" s="159"/>
      <c r="D9" s="160">
        <v>45305</v>
      </c>
      <c r="E9" s="161"/>
      <c r="F9" s="162">
        <v>88968</v>
      </c>
      <c r="G9" s="163"/>
      <c r="H9" s="164"/>
    </row>
    <row r="10" spans="1:8" x14ac:dyDescent="0.2">
      <c r="A10" s="165"/>
      <c r="B10" s="166"/>
      <c r="C10" s="167"/>
      <c r="D10" s="168">
        <v>27822</v>
      </c>
      <c r="E10" s="169"/>
      <c r="F10" s="170">
        <v>45482</v>
      </c>
      <c r="G10" s="171"/>
      <c r="H10" s="172"/>
    </row>
    <row r="11" spans="1:8" x14ac:dyDescent="0.2">
      <c r="A11" s="153" t="s">
        <v>548</v>
      </c>
      <c r="B11" s="158"/>
      <c r="C11" s="159"/>
      <c r="D11" s="160">
        <v>53099</v>
      </c>
      <c r="E11" s="161"/>
      <c r="F11" s="162">
        <v>85173</v>
      </c>
      <c r="G11" s="163"/>
      <c r="H11" s="164"/>
    </row>
    <row r="12" spans="1:8" x14ac:dyDescent="0.2">
      <c r="A12" s="165"/>
      <c r="B12" s="166"/>
      <c r="C12" s="173"/>
      <c r="D12" s="168">
        <v>31532</v>
      </c>
      <c r="E12" s="169"/>
      <c r="F12" s="170">
        <v>43913</v>
      </c>
      <c r="G12" s="171"/>
      <c r="H12" s="172"/>
    </row>
    <row r="13" spans="1:8" x14ac:dyDescent="0.2">
      <c r="A13" s="153"/>
      <c r="B13" s="158"/>
      <c r="C13" s="174"/>
      <c r="D13" s="175">
        <v>68023</v>
      </c>
      <c r="E13" s="176"/>
      <c r="F13" s="177">
        <v>85804</v>
      </c>
      <c r="G13" s="178"/>
      <c r="H13" s="164"/>
    </row>
    <row r="14" spans="1:8" x14ac:dyDescent="0.2">
      <c r="A14" s="165"/>
      <c r="B14" s="166"/>
      <c r="C14" s="167"/>
      <c r="D14" s="168">
        <v>39592</v>
      </c>
      <c r="E14" s="169"/>
      <c r="F14" s="170">
        <v>45898</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5.12</v>
      </c>
      <c r="C19" s="179">
        <f>ROUND(VALUE(SUBSTITUTE(実質収支比率等に係る経年分析!G$48,"▲","-")),2)</f>
        <v>8.36</v>
      </c>
      <c r="D19" s="179">
        <f>ROUND(VALUE(SUBSTITUTE(実質収支比率等に係る経年分析!H$48,"▲","-")),2)</f>
        <v>5.26</v>
      </c>
      <c r="E19" s="179">
        <f>ROUND(VALUE(SUBSTITUTE(実質収支比率等に係る経年分析!I$48,"▲","-")),2)</f>
        <v>4.03</v>
      </c>
      <c r="F19" s="179">
        <f>ROUND(VALUE(SUBSTITUTE(実質収支比率等に係る経年分析!J$48,"▲","-")),2)</f>
        <v>3.94</v>
      </c>
    </row>
    <row r="20" spans="1:11" x14ac:dyDescent="0.2">
      <c r="A20" s="179" t="s">
        <v>55</v>
      </c>
      <c r="B20" s="179">
        <f>ROUND(VALUE(SUBSTITUTE(実質収支比率等に係る経年分析!F$47,"▲","-")),2)</f>
        <v>8.9700000000000006</v>
      </c>
      <c r="C20" s="179">
        <f>ROUND(VALUE(SUBSTITUTE(実質収支比率等に係る経年分析!G$47,"▲","-")),2)</f>
        <v>8.89</v>
      </c>
      <c r="D20" s="179">
        <f>ROUND(VALUE(SUBSTITUTE(実質収支比率等に係る経年分析!H$47,"▲","-")),2)</f>
        <v>9.81</v>
      </c>
      <c r="E20" s="179">
        <f>ROUND(VALUE(SUBSTITUTE(実質収支比率等に係る経年分析!I$47,"▲","-")),2)</f>
        <v>9.93</v>
      </c>
      <c r="F20" s="179">
        <f>ROUND(VALUE(SUBSTITUTE(実質収支比率等に係る経年分析!J$47,"▲","-")),2)</f>
        <v>8.42</v>
      </c>
    </row>
    <row r="21" spans="1:11" x14ac:dyDescent="0.2">
      <c r="A21" s="179" t="s">
        <v>56</v>
      </c>
      <c r="B21" s="179">
        <f>IF(ISNUMBER(VALUE(SUBSTITUTE(実質収支比率等に係る経年分析!F$49,"▲","-"))),ROUND(VALUE(SUBSTITUTE(実質収支比率等に係る経年分析!F$49,"▲","-")),2),NA())</f>
        <v>-9.99</v>
      </c>
      <c r="C21" s="179">
        <f>IF(ISNUMBER(VALUE(SUBSTITUTE(実質収支比率等に係る経年分析!G$49,"▲","-"))),ROUND(VALUE(SUBSTITUTE(実質収支比率等に係る経年分析!G$49,"▲","-")),2),NA())</f>
        <v>3.29</v>
      </c>
      <c r="D21" s="179">
        <f>IF(ISNUMBER(VALUE(SUBSTITUTE(実質収支比率等に係る経年分析!H$49,"▲","-"))),ROUND(VALUE(SUBSTITUTE(実質収支比率等に係る経年分析!H$49,"▲","-")),2),NA())</f>
        <v>-2.42</v>
      </c>
      <c r="E21" s="179">
        <f>IF(ISNUMBER(VALUE(SUBSTITUTE(実質収支比率等に係る経年分析!I$49,"▲","-"))),ROUND(VALUE(SUBSTITUTE(実質収支比率等に係る経年分析!I$49,"▲","-")),2),NA())</f>
        <v>-1.29</v>
      </c>
      <c r="F21" s="179">
        <f>IF(ISNUMBER(VALUE(SUBSTITUTE(実質収支比率等に係る経年分析!J$49,"▲","-"))),ROUND(VALUE(SUBSTITUTE(実質収支比率等に係る経年分析!J$49,"▲","-")),2),NA())</f>
        <v>-1.57</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居宅介護予防支援事業特別会計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7.0000000000000007E-2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2">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2">
      <c r="A31" s="180" t="str">
        <f>IF(連結実質赤字比率に係る赤字・黒字の構成分析!C$39="",NA(),連結実質赤字比率に係る赤字・黒字の構成分析!C$39)</f>
        <v>勝沼病院事業会計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0.42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0.52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0.57999999999999996</v>
      </c>
    </row>
    <row r="32" spans="1:11" x14ac:dyDescent="0.2">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0.82</v>
      </c>
    </row>
    <row r="33" spans="1:16" x14ac:dyDescent="0.2">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0.28999999999999998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1.5</v>
      </c>
    </row>
    <row r="34" spans="1:16" x14ac:dyDescent="0.2">
      <c r="A34" s="180" t="str">
        <f>IF(連結実質赤字比率に係る赤字・黒字の構成分析!C$36="",NA(),連結実質赤字比率に係る赤字・黒字の構成分析!C$36)</f>
        <v>勝沼ぶどうの丘事業会計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2.63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2.2200000000000002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2.0499999999999998</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5.12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8.36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5.25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4.03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3.93</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10.15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10.32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10.23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9.36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8.82</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2090</v>
      </c>
      <c r="E42" s="181"/>
      <c r="F42" s="181"/>
      <c r="G42" s="181">
        <f>'実質公債費比率（分子）の構造'!L$52</f>
        <v>2063</v>
      </c>
      <c r="H42" s="181"/>
      <c r="I42" s="181"/>
      <c r="J42" s="181">
        <f>'実質公債費比率（分子）の構造'!M$52</f>
        <v>1983</v>
      </c>
      <c r="K42" s="181"/>
      <c r="L42" s="181"/>
      <c r="M42" s="181">
        <f>'実質公債費比率（分子）の構造'!N$52</f>
        <v>2092</v>
      </c>
      <c r="N42" s="181"/>
      <c r="O42" s="181"/>
      <c r="P42" s="181">
        <f>'実質公債費比率（分子）の構造'!O$52</f>
        <v>2173</v>
      </c>
    </row>
    <row r="43" spans="1:16" x14ac:dyDescent="0.2">
      <c r="A43" s="181" t="s">
        <v>64</v>
      </c>
      <c r="B43" s="181">
        <f>'実質公債費比率（分子）の構造'!K$51</f>
        <v>1</v>
      </c>
      <c r="C43" s="181"/>
      <c r="D43" s="181"/>
      <c r="E43" s="181">
        <f>'実質公債費比率（分子）の構造'!L$51</f>
        <v>1</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2">
      <c r="A44" s="181" t="s">
        <v>65</v>
      </c>
      <c r="B44" s="181">
        <f>'実質公債費比率（分子）の構造'!K$50</f>
        <v>123</v>
      </c>
      <c r="C44" s="181"/>
      <c r="D44" s="181"/>
      <c r="E44" s="181">
        <f>'実質公債費比率（分子）の構造'!L$50</f>
        <v>122</v>
      </c>
      <c r="F44" s="181"/>
      <c r="G44" s="181"/>
      <c r="H44" s="181">
        <f>'実質公債費比率（分子）の構造'!M$50</f>
        <v>98</v>
      </c>
      <c r="I44" s="181"/>
      <c r="J44" s="181"/>
      <c r="K44" s="181">
        <f>'実質公債費比率（分子）の構造'!N$50</f>
        <v>97</v>
      </c>
      <c r="L44" s="181"/>
      <c r="M44" s="181"/>
      <c r="N44" s="181">
        <f>'実質公債費比率（分子）の構造'!O$50</f>
        <v>210</v>
      </c>
      <c r="O44" s="181"/>
      <c r="P44" s="181"/>
    </row>
    <row r="45" spans="1:16" x14ac:dyDescent="0.2">
      <c r="A45" s="181" t="s">
        <v>66</v>
      </c>
      <c r="B45" s="181">
        <f>'実質公債費比率（分子）の構造'!K$49</f>
        <v>93</v>
      </c>
      <c r="C45" s="181"/>
      <c r="D45" s="181"/>
      <c r="E45" s="181">
        <f>'実質公債費比率（分子）の構造'!L$49</f>
        <v>105</v>
      </c>
      <c r="F45" s="181"/>
      <c r="G45" s="181"/>
      <c r="H45" s="181">
        <f>'実質公債費比率（分子）の構造'!M$49</f>
        <v>108</v>
      </c>
      <c r="I45" s="181"/>
      <c r="J45" s="181"/>
      <c r="K45" s="181">
        <f>'実質公債費比率（分子）の構造'!N$49</f>
        <v>130</v>
      </c>
      <c r="L45" s="181"/>
      <c r="M45" s="181"/>
      <c r="N45" s="181">
        <f>'実質公債費比率（分子）の構造'!O$49</f>
        <v>137</v>
      </c>
      <c r="O45" s="181"/>
      <c r="P45" s="181"/>
    </row>
    <row r="46" spans="1:16" x14ac:dyDescent="0.2">
      <c r="A46" s="181" t="s">
        <v>67</v>
      </c>
      <c r="B46" s="181">
        <f>'実質公債費比率（分子）の構造'!K$48</f>
        <v>700</v>
      </c>
      <c r="C46" s="181"/>
      <c r="D46" s="181"/>
      <c r="E46" s="181">
        <f>'実質公債費比率（分子）の構造'!L$48</f>
        <v>706</v>
      </c>
      <c r="F46" s="181"/>
      <c r="G46" s="181"/>
      <c r="H46" s="181">
        <f>'実質公債費比率（分子）の構造'!M$48</f>
        <v>713</v>
      </c>
      <c r="I46" s="181"/>
      <c r="J46" s="181"/>
      <c r="K46" s="181">
        <f>'実質公債費比率（分子）の構造'!N$48</f>
        <v>845</v>
      </c>
      <c r="L46" s="181"/>
      <c r="M46" s="181"/>
      <c r="N46" s="181">
        <f>'実質公債費比率（分子）の構造'!O$48</f>
        <v>861</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2252</v>
      </c>
      <c r="C49" s="181"/>
      <c r="D49" s="181"/>
      <c r="E49" s="181">
        <f>'実質公債費比率（分子）の構造'!L$45</f>
        <v>2120</v>
      </c>
      <c r="F49" s="181"/>
      <c r="G49" s="181"/>
      <c r="H49" s="181">
        <f>'実質公債費比率（分子）の構造'!M$45</f>
        <v>2166</v>
      </c>
      <c r="I49" s="181"/>
      <c r="J49" s="181"/>
      <c r="K49" s="181">
        <f>'実質公債費比率（分子）の構造'!N$45</f>
        <v>2191</v>
      </c>
      <c r="L49" s="181"/>
      <c r="M49" s="181"/>
      <c r="N49" s="181">
        <f>'実質公債費比率（分子）の構造'!O$45</f>
        <v>2286</v>
      </c>
      <c r="O49" s="181"/>
      <c r="P49" s="181"/>
    </row>
    <row r="50" spans="1:16" x14ac:dyDescent="0.2">
      <c r="A50" s="181" t="s">
        <v>71</v>
      </c>
      <c r="B50" s="181" t="e">
        <f>NA()</f>
        <v>#N/A</v>
      </c>
      <c r="C50" s="181">
        <f>IF(ISNUMBER('実質公債費比率（分子）の構造'!K$53),'実質公債費比率（分子）の構造'!K$53,NA())</f>
        <v>1079</v>
      </c>
      <c r="D50" s="181" t="e">
        <f>NA()</f>
        <v>#N/A</v>
      </c>
      <c r="E50" s="181" t="e">
        <f>NA()</f>
        <v>#N/A</v>
      </c>
      <c r="F50" s="181">
        <f>IF(ISNUMBER('実質公債費比率（分子）の構造'!L$53),'実質公債費比率（分子）の構造'!L$53,NA())</f>
        <v>991</v>
      </c>
      <c r="G50" s="181" t="e">
        <f>NA()</f>
        <v>#N/A</v>
      </c>
      <c r="H50" s="181" t="e">
        <f>NA()</f>
        <v>#N/A</v>
      </c>
      <c r="I50" s="181">
        <f>IF(ISNUMBER('実質公債費比率（分子）の構造'!M$53),'実質公債費比率（分子）の構造'!M$53,NA())</f>
        <v>1102</v>
      </c>
      <c r="J50" s="181" t="e">
        <f>NA()</f>
        <v>#N/A</v>
      </c>
      <c r="K50" s="181" t="e">
        <f>NA()</f>
        <v>#N/A</v>
      </c>
      <c r="L50" s="181">
        <f>IF(ISNUMBER('実質公債費比率（分子）の構造'!N$53),'実質公債費比率（分子）の構造'!N$53,NA())</f>
        <v>1171</v>
      </c>
      <c r="M50" s="181" t="e">
        <f>NA()</f>
        <v>#N/A</v>
      </c>
      <c r="N50" s="181" t="e">
        <f>NA()</f>
        <v>#N/A</v>
      </c>
      <c r="O50" s="181">
        <f>IF(ISNUMBER('実質公債費比率（分子）の構造'!O$53),'実質公債費比率（分子）の構造'!O$53,NA())</f>
        <v>1321</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24123</v>
      </c>
      <c r="E56" s="180"/>
      <c r="F56" s="180"/>
      <c r="G56" s="180">
        <f>'将来負担比率（分子）の構造'!J$52</f>
        <v>24330</v>
      </c>
      <c r="H56" s="180"/>
      <c r="I56" s="180"/>
      <c r="J56" s="180">
        <f>'将来負担比率（分子）の構造'!K$52</f>
        <v>24389</v>
      </c>
      <c r="K56" s="180"/>
      <c r="L56" s="180"/>
      <c r="M56" s="180">
        <f>'将来負担比率（分子）の構造'!L$52</f>
        <v>23536</v>
      </c>
      <c r="N56" s="180"/>
      <c r="O56" s="180"/>
      <c r="P56" s="180">
        <f>'将来負担比率（分子）の構造'!M$52</f>
        <v>22547</v>
      </c>
    </row>
    <row r="57" spans="1:16" x14ac:dyDescent="0.2">
      <c r="A57" s="180" t="s">
        <v>42</v>
      </c>
      <c r="B57" s="180"/>
      <c r="C57" s="180"/>
      <c r="D57" s="180">
        <f>'将来負担比率（分子）の構造'!I$51</f>
        <v>2209</v>
      </c>
      <c r="E57" s="180"/>
      <c r="F57" s="180"/>
      <c r="G57" s="180">
        <f>'将来負担比率（分子）の構造'!J$51</f>
        <v>2075</v>
      </c>
      <c r="H57" s="180"/>
      <c r="I57" s="180"/>
      <c r="J57" s="180">
        <f>'将来負担比率（分子）の構造'!K$51</f>
        <v>1358</v>
      </c>
      <c r="K57" s="180"/>
      <c r="L57" s="180"/>
      <c r="M57" s="180">
        <f>'将来負担比率（分子）の構造'!L$51</f>
        <v>712</v>
      </c>
      <c r="N57" s="180"/>
      <c r="O57" s="180"/>
      <c r="P57" s="180">
        <f>'将来負担比率（分子）の構造'!M$51</f>
        <v>100</v>
      </c>
    </row>
    <row r="58" spans="1:16" x14ac:dyDescent="0.2">
      <c r="A58" s="180" t="s">
        <v>41</v>
      </c>
      <c r="B58" s="180"/>
      <c r="C58" s="180"/>
      <c r="D58" s="180">
        <f>'将来負担比率（分子）の構造'!I$50</f>
        <v>2801</v>
      </c>
      <c r="E58" s="180"/>
      <c r="F58" s="180"/>
      <c r="G58" s="180">
        <f>'将来負担比率（分子）の構造'!J$50</f>
        <v>3141</v>
      </c>
      <c r="H58" s="180"/>
      <c r="I58" s="180"/>
      <c r="J58" s="180">
        <f>'将来負担比率（分子）の構造'!K$50</f>
        <v>3320</v>
      </c>
      <c r="K58" s="180"/>
      <c r="L58" s="180"/>
      <c r="M58" s="180">
        <f>'将来負担比率（分子）の構造'!L$50</f>
        <v>3271</v>
      </c>
      <c r="N58" s="180"/>
      <c r="O58" s="180"/>
      <c r="P58" s="180">
        <f>'将来負担比率（分子）の構造'!M$50</f>
        <v>3115</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0</v>
      </c>
      <c r="C61" s="180"/>
      <c r="D61" s="180"/>
      <c r="E61" s="180">
        <f>'将来負担比率（分子）の構造'!J$46</f>
        <v>0</v>
      </c>
      <c r="F61" s="180"/>
      <c r="G61" s="180"/>
      <c r="H61" s="180">
        <f>'将来負担比率（分子）の構造'!K$46</f>
        <v>0</v>
      </c>
      <c r="I61" s="180"/>
      <c r="J61" s="180"/>
      <c r="K61" s="180">
        <f>'将来負担比率（分子）の構造'!L$46</f>
        <v>0</v>
      </c>
      <c r="L61" s="180"/>
      <c r="M61" s="180"/>
      <c r="N61" s="180">
        <f>'将来負担比率（分子）の構造'!M$46</f>
        <v>0</v>
      </c>
      <c r="O61" s="180"/>
      <c r="P61" s="180"/>
    </row>
    <row r="62" spans="1:16" x14ac:dyDescent="0.2">
      <c r="A62" s="180" t="s">
        <v>35</v>
      </c>
      <c r="B62" s="180">
        <f>'将来負担比率（分子）の構造'!I$45</f>
        <v>3079</v>
      </c>
      <c r="C62" s="180"/>
      <c r="D62" s="180"/>
      <c r="E62" s="180">
        <f>'将来負担比率（分子）の構造'!J$45</f>
        <v>3125</v>
      </c>
      <c r="F62" s="180"/>
      <c r="G62" s="180"/>
      <c r="H62" s="180">
        <f>'将来負担比率（分子）の構造'!K$45</f>
        <v>3031</v>
      </c>
      <c r="I62" s="180"/>
      <c r="J62" s="180"/>
      <c r="K62" s="180">
        <f>'将来負担比率（分子）の構造'!L$45</f>
        <v>2888</v>
      </c>
      <c r="L62" s="180"/>
      <c r="M62" s="180"/>
      <c r="N62" s="180">
        <f>'将来負担比率（分子）の構造'!M$45</f>
        <v>2840</v>
      </c>
      <c r="O62" s="180"/>
      <c r="P62" s="180"/>
    </row>
    <row r="63" spans="1:16" x14ac:dyDescent="0.2">
      <c r="A63" s="180" t="s">
        <v>34</v>
      </c>
      <c r="B63" s="180">
        <f>'将来負担比率（分子）の構造'!I$44</f>
        <v>1110</v>
      </c>
      <c r="C63" s="180"/>
      <c r="D63" s="180"/>
      <c r="E63" s="180">
        <f>'将来負担比率（分子）の構造'!J$44</f>
        <v>1657</v>
      </c>
      <c r="F63" s="180"/>
      <c r="G63" s="180"/>
      <c r="H63" s="180">
        <f>'将来負担比率（分子）の構造'!K$44</f>
        <v>2230</v>
      </c>
      <c r="I63" s="180"/>
      <c r="J63" s="180"/>
      <c r="K63" s="180">
        <f>'将来負担比率（分子）の構造'!L$44</f>
        <v>2124</v>
      </c>
      <c r="L63" s="180"/>
      <c r="M63" s="180"/>
      <c r="N63" s="180">
        <f>'将来負担比率（分子）の構造'!M$44</f>
        <v>2019</v>
      </c>
      <c r="O63" s="180"/>
      <c r="P63" s="180"/>
    </row>
    <row r="64" spans="1:16" x14ac:dyDescent="0.2">
      <c r="A64" s="180" t="s">
        <v>33</v>
      </c>
      <c r="B64" s="180">
        <f>'将来負担比率（分子）の構造'!I$43</f>
        <v>10334</v>
      </c>
      <c r="C64" s="180"/>
      <c r="D64" s="180"/>
      <c r="E64" s="180">
        <f>'将来負担比率（分子）の構造'!J$43</f>
        <v>10021</v>
      </c>
      <c r="F64" s="180"/>
      <c r="G64" s="180"/>
      <c r="H64" s="180">
        <f>'将来負担比率（分子）の構造'!K$43</f>
        <v>9630</v>
      </c>
      <c r="I64" s="180"/>
      <c r="J64" s="180"/>
      <c r="K64" s="180">
        <f>'将来負担比率（分子）の構造'!L$43</f>
        <v>9477</v>
      </c>
      <c r="L64" s="180"/>
      <c r="M64" s="180"/>
      <c r="N64" s="180">
        <f>'将来負担比率（分子）の構造'!M$43</f>
        <v>9210</v>
      </c>
      <c r="O64" s="180"/>
      <c r="P64" s="180"/>
    </row>
    <row r="65" spans="1:16" x14ac:dyDescent="0.2">
      <c r="A65" s="180" t="s">
        <v>32</v>
      </c>
      <c r="B65" s="180">
        <f>'将来負担比率（分子）の構造'!I$42</f>
        <v>964</v>
      </c>
      <c r="C65" s="180"/>
      <c r="D65" s="180"/>
      <c r="E65" s="180">
        <f>'将来負担比率（分子）の構造'!J$42</f>
        <v>851</v>
      </c>
      <c r="F65" s="180"/>
      <c r="G65" s="180"/>
      <c r="H65" s="180">
        <f>'将来負担比率（分子）の構造'!K$42</f>
        <v>761</v>
      </c>
      <c r="I65" s="180"/>
      <c r="J65" s="180"/>
      <c r="K65" s="180">
        <f>'将来負担比率（分子）の構造'!L$42</f>
        <v>671</v>
      </c>
      <c r="L65" s="180"/>
      <c r="M65" s="180"/>
      <c r="N65" s="180">
        <f>'将来負担比率（分子）の構造'!M$42</f>
        <v>463</v>
      </c>
      <c r="O65" s="180"/>
      <c r="P65" s="180"/>
    </row>
    <row r="66" spans="1:16" x14ac:dyDescent="0.2">
      <c r="A66" s="180" t="s">
        <v>31</v>
      </c>
      <c r="B66" s="180">
        <f>'将来負担比率（分子）の構造'!I$41</f>
        <v>24625</v>
      </c>
      <c r="C66" s="180"/>
      <c r="D66" s="180"/>
      <c r="E66" s="180">
        <f>'将来負担比率（分子）の構造'!J$41</f>
        <v>24738</v>
      </c>
      <c r="F66" s="180"/>
      <c r="G66" s="180"/>
      <c r="H66" s="180">
        <f>'将来負担比率（分子）の構造'!K$41</f>
        <v>24498</v>
      </c>
      <c r="I66" s="180"/>
      <c r="J66" s="180"/>
      <c r="K66" s="180">
        <f>'将来負担比率（分子）の構造'!L$41</f>
        <v>24000</v>
      </c>
      <c r="L66" s="180"/>
      <c r="M66" s="180"/>
      <c r="N66" s="180">
        <f>'将来負担比率（分子）の構造'!M$41</f>
        <v>23252</v>
      </c>
      <c r="O66" s="180"/>
      <c r="P66" s="180"/>
    </row>
    <row r="67" spans="1:16" x14ac:dyDescent="0.2">
      <c r="A67" s="180" t="s">
        <v>75</v>
      </c>
      <c r="B67" s="180" t="e">
        <f>NA()</f>
        <v>#N/A</v>
      </c>
      <c r="C67" s="180">
        <f>IF(ISNUMBER('将来負担比率（分子）の構造'!I$53), IF('将来負担比率（分子）の構造'!I$53 &lt; 0, 0, '将来負担比率（分子）の構造'!I$53), NA())</f>
        <v>10979</v>
      </c>
      <c r="D67" s="180" t="e">
        <f>NA()</f>
        <v>#N/A</v>
      </c>
      <c r="E67" s="180" t="e">
        <f>NA()</f>
        <v>#N/A</v>
      </c>
      <c r="F67" s="180">
        <f>IF(ISNUMBER('将来負担比率（分子）の構造'!J$53), IF('将来負担比率（分子）の構造'!J$53 &lt; 0, 0, '将来負担比率（分子）の構造'!J$53), NA())</f>
        <v>10845</v>
      </c>
      <c r="G67" s="180" t="e">
        <f>NA()</f>
        <v>#N/A</v>
      </c>
      <c r="H67" s="180" t="e">
        <f>NA()</f>
        <v>#N/A</v>
      </c>
      <c r="I67" s="180">
        <f>IF(ISNUMBER('将来負担比率（分子）の構造'!K$53), IF('将来負担比率（分子）の構造'!K$53 &lt; 0, 0, '将来負担比率（分子）の構造'!K$53), NA())</f>
        <v>11081</v>
      </c>
      <c r="J67" s="180" t="e">
        <f>NA()</f>
        <v>#N/A</v>
      </c>
      <c r="K67" s="180" t="e">
        <f>NA()</f>
        <v>#N/A</v>
      </c>
      <c r="L67" s="180">
        <f>IF(ISNUMBER('将来負担比率（分子）の構造'!L$53), IF('将来負担比率（分子）の構造'!L$53 &lt; 0, 0, '将来負担比率（分子）の構造'!L$53), NA())</f>
        <v>11641</v>
      </c>
      <c r="M67" s="180" t="e">
        <f>NA()</f>
        <v>#N/A</v>
      </c>
      <c r="N67" s="180" t="e">
        <f>NA()</f>
        <v>#N/A</v>
      </c>
      <c r="O67" s="180">
        <f>IF(ISNUMBER('将来負担比率（分子）の構造'!M$53), IF('将来負担比率（分子）の構造'!M$53 &lt; 0, 0, '将来負担比率（分子）の構造'!M$53), NA())</f>
        <v>12023</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998</v>
      </c>
      <c r="C72" s="184">
        <f>基金残高に係る経年分析!G55</f>
        <v>998</v>
      </c>
      <c r="D72" s="184">
        <f>基金残高に係る経年分析!H55</f>
        <v>848</v>
      </c>
    </row>
    <row r="73" spans="1:16" x14ac:dyDescent="0.2">
      <c r="A73" s="183" t="s">
        <v>78</v>
      </c>
      <c r="B73" s="184">
        <f>基金残高に係る経年分析!F56</f>
        <v>151</v>
      </c>
      <c r="C73" s="184">
        <f>基金残高に係る経年分析!G56</f>
        <v>151</v>
      </c>
      <c r="D73" s="184">
        <f>基金残高に係る経年分析!H56</f>
        <v>151</v>
      </c>
    </row>
    <row r="74" spans="1:16" x14ac:dyDescent="0.2">
      <c r="A74" s="183" t="s">
        <v>79</v>
      </c>
      <c r="B74" s="184">
        <f>基金残高に係る経年分析!F57</f>
        <v>2602</v>
      </c>
      <c r="C74" s="184">
        <f>基金残高に係る経年分析!G57</f>
        <v>2558</v>
      </c>
      <c r="D74" s="184">
        <f>基金残高に係る経年分析!H57</f>
        <v>2517</v>
      </c>
    </row>
  </sheetData>
  <sheetProtection algorithmName="SHA-512" hashValue="PihAqW2L86Lc7fBMoMlgiTEET2ohI6TaAVXdVcr1riS4GGTNT0TSEdHEuRXOzaNAE5Ao1PsbXetrD/UwSsKvyg==" saltValue="R47MYMAHSjvuOzb5pJot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2" workbookViewId="0">
      <selection activeCell="A39" sqref="A39"/>
    </sheetView>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225</v>
      </c>
      <c r="C5" s="761"/>
      <c r="D5" s="761"/>
      <c r="E5" s="761"/>
      <c r="F5" s="761"/>
      <c r="G5" s="761"/>
      <c r="H5" s="761"/>
      <c r="I5" s="761"/>
      <c r="J5" s="761"/>
      <c r="K5" s="761"/>
      <c r="L5" s="761"/>
      <c r="M5" s="761"/>
      <c r="N5" s="761"/>
      <c r="O5" s="761"/>
      <c r="P5" s="761"/>
      <c r="Q5" s="762"/>
      <c r="R5" s="726">
        <v>4073034</v>
      </c>
      <c r="S5" s="727"/>
      <c r="T5" s="727"/>
      <c r="U5" s="727"/>
      <c r="V5" s="727"/>
      <c r="W5" s="727"/>
      <c r="X5" s="727"/>
      <c r="Y5" s="773"/>
      <c r="Z5" s="791">
        <v>23.6</v>
      </c>
      <c r="AA5" s="791"/>
      <c r="AB5" s="791"/>
      <c r="AC5" s="791"/>
      <c r="AD5" s="792">
        <v>4072992</v>
      </c>
      <c r="AE5" s="792"/>
      <c r="AF5" s="792"/>
      <c r="AG5" s="792"/>
      <c r="AH5" s="792"/>
      <c r="AI5" s="792"/>
      <c r="AJ5" s="792"/>
      <c r="AK5" s="792"/>
      <c r="AL5" s="774">
        <v>42.2</v>
      </c>
      <c r="AM5" s="743"/>
      <c r="AN5" s="743"/>
      <c r="AO5" s="775"/>
      <c r="AP5" s="760" t="s">
        <v>226</v>
      </c>
      <c r="AQ5" s="761"/>
      <c r="AR5" s="761"/>
      <c r="AS5" s="761"/>
      <c r="AT5" s="761"/>
      <c r="AU5" s="761"/>
      <c r="AV5" s="761"/>
      <c r="AW5" s="761"/>
      <c r="AX5" s="761"/>
      <c r="AY5" s="761"/>
      <c r="AZ5" s="761"/>
      <c r="BA5" s="761"/>
      <c r="BB5" s="761"/>
      <c r="BC5" s="761"/>
      <c r="BD5" s="761"/>
      <c r="BE5" s="761"/>
      <c r="BF5" s="762"/>
      <c r="BG5" s="661">
        <v>4052801</v>
      </c>
      <c r="BH5" s="664"/>
      <c r="BI5" s="664"/>
      <c r="BJ5" s="664"/>
      <c r="BK5" s="664"/>
      <c r="BL5" s="664"/>
      <c r="BM5" s="664"/>
      <c r="BN5" s="665"/>
      <c r="BO5" s="723">
        <v>99.5</v>
      </c>
      <c r="BP5" s="723"/>
      <c r="BQ5" s="723"/>
      <c r="BR5" s="723"/>
      <c r="BS5" s="724">
        <v>5840</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2">
      <c r="B6" s="658" t="s">
        <v>230</v>
      </c>
      <c r="C6" s="659"/>
      <c r="D6" s="659"/>
      <c r="E6" s="659"/>
      <c r="F6" s="659"/>
      <c r="G6" s="659"/>
      <c r="H6" s="659"/>
      <c r="I6" s="659"/>
      <c r="J6" s="659"/>
      <c r="K6" s="659"/>
      <c r="L6" s="659"/>
      <c r="M6" s="659"/>
      <c r="N6" s="659"/>
      <c r="O6" s="659"/>
      <c r="P6" s="659"/>
      <c r="Q6" s="660"/>
      <c r="R6" s="661">
        <v>114074</v>
      </c>
      <c r="S6" s="664"/>
      <c r="T6" s="664"/>
      <c r="U6" s="664"/>
      <c r="V6" s="664"/>
      <c r="W6" s="664"/>
      <c r="X6" s="664"/>
      <c r="Y6" s="665"/>
      <c r="Z6" s="723">
        <v>0.7</v>
      </c>
      <c r="AA6" s="723"/>
      <c r="AB6" s="723"/>
      <c r="AC6" s="723"/>
      <c r="AD6" s="724">
        <v>114074</v>
      </c>
      <c r="AE6" s="724"/>
      <c r="AF6" s="724"/>
      <c r="AG6" s="724"/>
      <c r="AH6" s="724"/>
      <c r="AI6" s="724"/>
      <c r="AJ6" s="724"/>
      <c r="AK6" s="724"/>
      <c r="AL6" s="666">
        <v>1.2</v>
      </c>
      <c r="AM6" s="667"/>
      <c r="AN6" s="667"/>
      <c r="AO6" s="725"/>
      <c r="AP6" s="658" t="s">
        <v>231</v>
      </c>
      <c r="AQ6" s="659"/>
      <c r="AR6" s="659"/>
      <c r="AS6" s="659"/>
      <c r="AT6" s="659"/>
      <c r="AU6" s="659"/>
      <c r="AV6" s="659"/>
      <c r="AW6" s="659"/>
      <c r="AX6" s="659"/>
      <c r="AY6" s="659"/>
      <c r="AZ6" s="659"/>
      <c r="BA6" s="659"/>
      <c r="BB6" s="659"/>
      <c r="BC6" s="659"/>
      <c r="BD6" s="659"/>
      <c r="BE6" s="659"/>
      <c r="BF6" s="660"/>
      <c r="BG6" s="661">
        <v>4052801</v>
      </c>
      <c r="BH6" s="664"/>
      <c r="BI6" s="664"/>
      <c r="BJ6" s="664"/>
      <c r="BK6" s="664"/>
      <c r="BL6" s="664"/>
      <c r="BM6" s="664"/>
      <c r="BN6" s="665"/>
      <c r="BO6" s="723">
        <v>99.5</v>
      </c>
      <c r="BP6" s="723"/>
      <c r="BQ6" s="723"/>
      <c r="BR6" s="723"/>
      <c r="BS6" s="724">
        <v>5840</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176589</v>
      </c>
      <c r="CS6" s="664"/>
      <c r="CT6" s="664"/>
      <c r="CU6" s="664"/>
      <c r="CV6" s="664"/>
      <c r="CW6" s="664"/>
      <c r="CX6" s="664"/>
      <c r="CY6" s="665"/>
      <c r="CZ6" s="774">
        <v>1.1000000000000001</v>
      </c>
      <c r="DA6" s="743"/>
      <c r="DB6" s="743"/>
      <c r="DC6" s="777"/>
      <c r="DD6" s="669" t="s">
        <v>233</v>
      </c>
      <c r="DE6" s="664"/>
      <c r="DF6" s="664"/>
      <c r="DG6" s="664"/>
      <c r="DH6" s="664"/>
      <c r="DI6" s="664"/>
      <c r="DJ6" s="664"/>
      <c r="DK6" s="664"/>
      <c r="DL6" s="664"/>
      <c r="DM6" s="664"/>
      <c r="DN6" s="664"/>
      <c r="DO6" s="664"/>
      <c r="DP6" s="665"/>
      <c r="DQ6" s="669">
        <v>176589</v>
      </c>
      <c r="DR6" s="664"/>
      <c r="DS6" s="664"/>
      <c r="DT6" s="664"/>
      <c r="DU6" s="664"/>
      <c r="DV6" s="664"/>
      <c r="DW6" s="664"/>
      <c r="DX6" s="664"/>
      <c r="DY6" s="664"/>
      <c r="DZ6" s="664"/>
      <c r="EA6" s="664"/>
      <c r="EB6" s="664"/>
      <c r="EC6" s="704"/>
    </row>
    <row r="7" spans="2:143" ht="11.25" customHeight="1" x14ac:dyDescent="0.2">
      <c r="B7" s="658" t="s">
        <v>234</v>
      </c>
      <c r="C7" s="659"/>
      <c r="D7" s="659"/>
      <c r="E7" s="659"/>
      <c r="F7" s="659"/>
      <c r="G7" s="659"/>
      <c r="H7" s="659"/>
      <c r="I7" s="659"/>
      <c r="J7" s="659"/>
      <c r="K7" s="659"/>
      <c r="L7" s="659"/>
      <c r="M7" s="659"/>
      <c r="N7" s="659"/>
      <c r="O7" s="659"/>
      <c r="P7" s="659"/>
      <c r="Q7" s="660"/>
      <c r="R7" s="661">
        <v>5899</v>
      </c>
      <c r="S7" s="664"/>
      <c r="T7" s="664"/>
      <c r="U7" s="664"/>
      <c r="V7" s="664"/>
      <c r="W7" s="664"/>
      <c r="X7" s="664"/>
      <c r="Y7" s="665"/>
      <c r="Z7" s="723">
        <v>0</v>
      </c>
      <c r="AA7" s="723"/>
      <c r="AB7" s="723"/>
      <c r="AC7" s="723"/>
      <c r="AD7" s="724">
        <v>5899</v>
      </c>
      <c r="AE7" s="724"/>
      <c r="AF7" s="724"/>
      <c r="AG7" s="724"/>
      <c r="AH7" s="724"/>
      <c r="AI7" s="724"/>
      <c r="AJ7" s="724"/>
      <c r="AK7" s="724"/>
      <c r="AL7" s="666">
        <v>0.1</v>
      </c>
      <c r="AM7" s="667"/>
      <c r="AN7" s="667"/>
      <c r="AO7" s="725"/>
      <c r="AP7" s="658" t="s">
        <v>235</v>
      </c>
      <c r="AQ7" s="659"/>
      <c r="AR7" s="659"/>
      <c r="AS7" s="659"/>
      <c r="AT7" s="659"/>
      <c r="AU7" s="659"/>
      <c r="AV7" s="659"/>
      <c r="AW7" s="659"/>
      <c r="AX7" s="659"/>
      <c r="AY7" s="659"/>
      <c r="AZ7" s="659"/>
      <c r="BA7" s="659"/>
      <c r="BB7" s="659"/>
      <c r="BC7" s="659"/>
      <c r="BD7" s="659"/>
      <c r="BE7" s="659"/>
      <c r="BF7" s="660"/>
      <c r="BG7" s="661">
        <v>1577970</v>
      </c>
      <c r="BH7" s="664"/>
      <c r="BI7" s="664"/>
      <c r="BJ7" s="664"/>
      <c r="BK7" s="664"/>
      <c r="BL7" s="664"/>
      <c r="BM7" s="664"/>
      <c r="BN7" s="665"/>
      <c r="BO7" s="723">
        <v>38.700000000000003</v>
      </c>
      <c r="BP7" s="723"/>
      <c r="BQ7" s="723"/>
      <c r="BR7" s="723"/>
      <c r="BS7" s="724">
        <v>5840</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2978720</v>
      </c>
      <c r="CS7" s="664"/>
      <c r="CT7" s="664"/>
      <c r="CU7" s="664"/>
      <c r="CV7" s="664"/>
      <c r="CW7" s="664"/>
      <c r="CX7" s="664"/>
      <c r="CY7" s="665"/>
      <c r="CZ7" s="723">
        <v>17.7</v>
      </c>
      <c r="DA7" s="723"/>
      <c r="DB7" s="723"/>
      <c r="DC7" s="723"/>
      <c r="DD7" s="669">
        <v>63277</v>
      </c>
      <c r="DE7" s="664"/>
      <c r="DF7" s="664"/>
      <c r="DG7" s="664"/>
      <c r="DH7" s="664"/>
      <c r="DI7" s="664"/>
      <c r="DJ7" s="664"/>
      <c r="DK7" s="664"/>
      <c r="DL7" s="664"/>
      <c r="DM7" s="664"/>
      <c r="DN7" s="664"/>
      <c r="DO7" s="664"/>
      <c r="DP7" s="665"/>
      <c r="DQ7" s="669">
        <v>1970629</v>
      </c>
      <c r="DR7" s="664"/>
      <c r="DS7" s="664"/>
      <c r="DT7" s="664"/>
      <c r="DU7" s="664"/>
      <c r="DV7" s="664"/>
      <c r="DW7" s="664"/>
      <c r="DX7" s="664"/>
      <c r="DY7" s="664"/>
      <c r="DZ7" s="664"/>
      <c r="EA7" s="664"/>
      <c r="EB7" s="664"/>
      <c r="EC7" s="704"/>
    </row>
    <row r="8" spans="2:143" ht="11.25" customHeight="1" x14ac:dyDescent="0.2">
      <c r="B8" s="658" t="s">
        <v>237</v>
      </c>
      <c r="C8" s="659"/>
      <c r="D8" s="659"/>
      <c r="E8" s="659"/>
      <c r="F8" s="659"/>
      <c r="G8" s="659"/>
      <c r="H8" s="659"/>
      <c r="I8" s="659"/>
      <c r="J8" s="659"/>
      <c r="K8" s="659"/>
      <c r="L8" s="659"/>
      <c r="M8" s="659"/>
      <c r="N8" s="659"/>
      <c r="O8" s="659"/>
      <c r="P8" s="659"/>
      <c r="Q8" s="660"/>
      <c r="R8" s="661">
        <v>12405</v>
      </c>
      <c r="S8" s="664"/>
      <c r="T8" s="664"/>
      <c r="U8" s="664"/>
      <c r="V8" s="664"/>
      <c r="W8" s="664"/>
      <c r="X8" s="664"/>
      <c r="Y8" s="665"/>
      <c r="Z8" s="723">
        <v>0.1</v>
      </c>
      <c r="AA8" s="723"/>
      <c r="AB8" s="723"/>
      <c r="AC8" s="723"/>
      <c r="AD8" s="724">
        <v>12405</v>
      </c>
      <c r="AE8" s="724"/>
      <c r="AF8" s="724"/>
      <c r="AG8" s="724"/>
      <c r="AH8" s="724"/>
      <c r="AI8" s="724"/>
      <c r="AJ8" s="724"/>
      <c r="AK8" s="724"/>
      <c r="AL8" s="666">
        <v>0.1</v>
      </c>
      <c r="AM8" s="667"/>
      <c r="AN8" s="667"/>
      <c r="AO8" s="725"/>
      <c r="AP8" s="658" t="s">
        <v>238</v>
      </c>
      <c r="AQ8" s="659"/>
      <c r="AR8" s="659"/>
      <c r="AS8" s="659"/>
      <c r="AT8" s="659"/>
      <c r="AU8" s="659"/>
      <c r="AV8" s="659"/>
      <c r="AW8" s="659"/>
      <c r="AX8" s="659"/>
      <c r="AY8" s="659"/>
      <c r="AZ8" s="659"/>
      <c r="BA8" s="659"/>
      <c r="BB8" s="659"/>
      <c r="BC8" s="659"/>
      <c r="BD8" s="659"/>
      <c r="BE8" s="659"/>
      <c r="BF8" s="660"/>
      <c r="BG8" s="661">
        <v>57265</v>
      </c>
      <c r="BH8" s="664"/>
      <c r="BI8" s="664"/>
      <c r="BJ8" s="664"/>
      <c r="BK8" s="664"/>
      <c r="BL8" s="664"/>
      <c r="BM8" s="664"/>
      <c r="BN8" s="665"/>
      <c r="BO8" s="723">
        <v>1.4</v>
      </c>
      <c r="BP8" s="723"/>
      <c r="BQ8" s="723"/>
      <c r="BR8" s="723"/>
      <c r="BS8" s="669" t="s">
        <v>174</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4874676</v>
      </c>
      <c r="CS8" s="664"/>
      <c r="CT8" s="664"/>
      <c r="CU8" s="664"/>
      <c r="CV8" s="664"/>
      <c r="CW8" s="664"/>
      <c r="CX8" s="664"/>
      <c r="CY8" s="665"/>
      <c r="CZ8" s="723">
        <v>29</v>
      </c>
      <c r="DA8" s="723"/>
      <c r="DB8" s="723"/>
      <c r="DC8" s="723"/>
      <c r="DD8" s="669">
        <v>51875</v>
      </c>
      <c r="DE8" s="664"/>
      <c r="DF8" s="664"/>
      <c r="DG8" s="664"/>
      <c r="DH8" s="664"/>
      <c r="DI8" s="664"/>
      <c r="DJ8" s="664"/>
      <c r="DK8" s="664"/>
      <c r="DL8" s="664"/>
      <c r="DM8" s="664"/>
      <c r="DN8" s="664"/>
      <c r="DO8" s="664"/>
      <c r="DP8" s="665"/>
      <c r="DQ8" s="669">
        <v>2475832</v>
      </c>
      <c r="DR8" s="664"/>
      <c r="DS8" s="664"/>
      <c r="DT8" s="664"/>
      <c r="DU8" s="664"/>
      <c r="DV8" s="664"/>
      <c r="DW8" s="664"/>
      <c r="DX8" s="664"/>
      <c r="DY8" s="664"/>
      <c r="DZ8" s="664"/>
      <c r="EA8" s="664"/>
      <c r="EB8" s="664"/>
      <c r="EC8" s="704"/>
    </row>
    <row r="9" spans="2:143" ht="11.25" customHeight="1" x14ac:dyDescent="0.2">
      <c r="B9" s="658" t="s">
        <v>240</v>
      </c>
      <c r="C9" s="659"/>
      <c r="D9" s="659"/>
      <c r="E9" s="659"/>
      <c r="F9" s="659"/>
      <c r="G9" s="659"/>
      <c r="H9" s="659"/>
      <c r="I9" s="659"/>
      <c r="J9" s="659"/>
      <c r="K9" s="659"/>
      <c r="L9" s="659"/>
      <c r="M9" s="659"/>
      <c r="N9" s="659"/>
      <c r="O9" s="659"/>
      <c r="P9" s="659"/>
      <c r="Q9" s="660"/>
      <c r="R9" s="661">
        <v>10405</v>
      </c>
      <c r="S9" s="664"/>
      <c r="T9" s="664"/>
      <c r="U9" s="664"/>
      <c r="V9" s="664"/>
      <c r="W9" s="664"/>
      <c r="X9" s="664"/>
      <c r="Y9" s="665"/>
      <c r="Z9" s="723">
        <v>0.1</v>
      </c>
      <c r="AA9" s="723"/>
      <c r="AB9" s="723"/>
      <c r="AC9" s="723"/>
      <c r="AD9" s="724">
        <v>10405</v>
      </c>
      <c r="AE9" s="724"/>
      <c r="AF9" s="724"/>
      <c r="AG9" s="724"/>
      <c r="AH9" s="724"/>
      <c r="AI9" s="724"/>
      <c r="AJ9" s="724"/>
      <c r="AK9" s="724"/>
      <c r="AL9" s="666">
        <v>0.1</v>
      </c>
      <c r="AM9" s="667"/>
      <c r="AN9" s="667"/>
      <c r="AO9" s="725"/>
      <c r="AP9" s="658" t="s">
        <v>241</v>
      </c>
      <c r="AQ9" s="659"/>
      <c r="AR9" s="659"/>
      <c r="AS9" s="659"/>
      <c r="AT9" s="659"/>
      <c r="AU9" s="659"/>
      <c r="AV9" s="659"/>
      <c r="AW9" s="659"/>
      <c r="AX9" s="659"/>
      <c r="AY9" s="659"/>
      <c r="AZ9" s="659"/>
      <c r="BA9" s="659"/>
      <c r="BB9" s="659"/>
      <c r="BC9" s="659"/>
      <c r="BD9" s="659"/>
      <c r="BE9" s="659"/>
      <c r="BF9" s="660"/>
      <c r="BG9" s="661">
        <v>1379729</v>
      </c>
      <c r="BH9" s="664"/>
      <c r="BI9" s="664"/>
      <c r="BJ9" s="664"/>
      <c r="BK9" s="664"/>
      <c r="BL9" s="664"/>
      <c r="BM9" s="664"/>
      <c r="BN9" s="665"/>
      <c r="BO9" s="723">
        <v>33.9</v>
      </c>
      <c r="BP9" s="723"/>
      <c r="BQ9" s="723"/>
      <c r="BR9" s="723"/>
      <c r="BS9" s="669" t="s">
        <v>174</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1285526</v>
      </c>
      <c r="CS9" s="664"/>
      <c r="CT9" s="664"/>
      <c r="CU9" s="664"/>
      <c r="CV9" s="664"/>
      <c r="CW9" s="664"/>
      <c r="CX9" s="664"/>
      <c r="CY9" s="665"/>
      <c r="CZ9" s="723">
        <v>7.6</v>
      </c>
      <c r="DA9" s="723"/>
      <c r="DB9" s="723"/>
      <c r="DC9" s="723"/>
      <c r="DD9" s="669">
        <v>137682</v>
      </c>
      <c r="DE9" s="664"/>
      <c r="DF9" s="664"/>
      <c r="DG9" s="664"/>
      <c r="DH9" s="664"/>
      <c r="DI9" s="664"/>
      <c r="DJ9" s="664"/>
      <c r="DK9" s="664"/>
      <c r="DL9" s="664"/>
      <c r="DM9" s="664"/>
      <c r="DN9" s="664"/>
      <c r="DO9" s="664"/>
      <c r="DP9" s="665"/>
      <c r="DQ9" s="669">
        <v>1010069</v>
      </c>
      <c r="DR9" s="664"/>
      <c r="DS9" s="664"/>
      <c r="DT9" s="664"/>
      <c r="DU9" s="664"/>
      <c r="DV9" s="664"/>
      <c r="DW9" s="664"/>
      <c r="DX9" s="664"/>
      <c r="DY9" s="664"/>
      <c r="DZ9" s="664"/>
      <c r="EA9" s="664"/>
      <c r="EB9" s="664"/>
      <c r="EC9" s="704"/>
    </row>
    <row r="10" spans="2:143" ht="11.25" customHeight="1" x14ac:dyDescent="0.2">
      <c r="B10" s="658" t="s">
        <v>243</v>
      </c>
      <c r="C10" s="659"/>
      <c r="D10" s="659"/>
      <c r="E10" s="659"/>
      <c r="F10" s="659"/>
      <c r="G10" s="659"/>
      <c r="H10" s="659"/>
      <c r="I10" s="659"/>
      <c r="J10" s="659"/>
      <c r="K10" s="659"/>
      <c r="L10" s="659"/>
      <c r="M10" s="659"/>
      <c r="N10" s="659"/>
      <c r="O10" s="659"/>
      <c r="P10" s="659"/>
      <c r="Q10" s="660"/>
      <c r="R10" s="661" t="s">
        <v>174</v>
      </c>
      <c r="S10" s="664"/>
      <c r="T10" s="664"/>
      <c r="U10" s="664"/>
      <c r="V10" s="664"/>
      <c r="W10" s="664"/>
      <c r="X10" s="664"/>
      <c r="Y10" s="665"/>
      <c r="Z10" s="723" t="s">
        <v>233</v>
      </c>
      <c r="AA10" s="723"/>
      <c r="AB10" s="723"/>
      <c r="AC10" s="723"/>
      <c r="AD10" s="724" t="s">
        <v>174</v>
      </c>
      <c r="AE10" s="724"/>
      <c r="AF10" s="724"/>
      <c r="AG10" s="724"/>
      <c r="AH10" s="724"/>
      <c r="AI10" s="724"/>
      <c r="AJ10" s="724"/>
      <c r="AK10" s="724"/>
      <c r="AL10" s="666" t="s">
        <v>174</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65171</v>
      </c>
      <c r="BH10" s="664"/>
      <c r="BI10" s="664"/>
      <c r="BJ10" s="664"/>
      <c r="BK10" s="664"/>
      <c r="BL10" s="664"/>
      <c r="BM10" s="664"/>
      <c r="BN10" s="665"/>
      <c r="BO10" s="723">
        <v>1.6</v>
      </c>
      <c r="BP10" s="723"/>
      <c r="BQ10" s="723"/>
      <c r="BR10" s="723"/>
      <c r="BS10" s="669" t="s">
        <v>174</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25507</v>
      </c>
      <c r="CS10" s="664"/>
      <c r="CT10" s="664"/>
      <c r="CU10" s="664"/>
      <c r="CV10" s="664"/>
      <c r="CW10" s="664"/>
      <c r="CX10" s="664"/>
      <c r="CY10" s="665"/>
      <c r="CZ10" s="723">
        <v>0.2</v>
      </c>
      <c r="DA10" s="723"/>
      <c r="DB10" s="723"/>
      <c r="DC10" s="723"/>
      <c r="DD10" s="669" t="s">
        <v>246</v>
      </c>
      <c r="DE10" s="664"/>
      <c r="DF10" s="664"/>
      <c r="DG10" s="664"/>
      <c r="DH10" s="664"/>
      <c r="DI10" s="664"/>
      <c r="DJ10" s="664"/>
      <c r="DK10" s="664"/>
      <c r="DL10" s="664"/>
      <c r="DM10" s="664"/>
      <c r="DN10" s="664"/>
      <c r="DO10" s="664"/>
      <c r="DP10" s="665"/>
      <c r="DQ10" s="669">
        <v>14678</v>
      </c>
      <c r="DR10" s="664"/>
      <c r="DS10" s="664"/>
      <c r="DT10" s="664"/>
      <c r="DU10" s="664"/>
      <c r="DV10" s="664"/>
      <c r="DW10" s="664"/>
      <c r="DX10" s="664"/>
      <c r="DY10" s="664"/>
      <c r="DZ10" s="664"/>
      <c r="EA10" s="664"/>
      <c r="EB10" s="664"/>
      <c r="EC10" s="704"/>
    </row>
    <row r="11" spans="2:143" ht="11.25" customHeight="1" x14ac:dyDescent="0.2">
      <c r="B11" s="658" t="s">
        <v>247</v>
      </c>
      <c r="C11" s="659"/>
      <c r="D11" s="659"/>
      <c r="E11" s="659"/>
      <c r="F11" s="659"/>
      <c r="G11" s="659"/>
      <c r="H11" s="659"/>
      <c r="I11" s="659"/>
      <c r="J11" s="659"/>
      <c r="K11" s="659"/>
      <c r="L11" s="659"/>
      <c r="M11" s="659"/>
      <c r="N11" s="659"/>
      <c r="O11" s="659"/>
      <c r="P11" s="659"/>
      <c r="Q11" s="660"/>
      <c r="R11" s="661" t="s">
        <v>174</v>
      </c>
      <c r="S11" s="664"/>
      <c r="T11" s="664"/>
      <c r="U11" s="664"/>
      <c r="V11" s="664"/>
      <c r="W11" s="664"/>
      <c r="X11" s="664"/>
      <c r="Y11" s="665"/>
      <c r="Z11" s="723" t="s">
        <v>233</v>
      </c>
      <c r="AA11" s="723"/>
      <c r="AB11" s="723"/>
      <c r="AC11" s="723"/>
      <c r="AD11" s="724" t="s">
        <v>174</v>
      </c>
      <c r="AE11" s="724"/>
      <c r="AF11" s="724"/>
      <c r="AG11" s="724"/>
      <c r="AH11" s="724"/>
      <c r="AI11" s="724"/>
      <c r="AJ11" s="724"/>
      <c r="AK11" s="724"/>
      <c r="AL11" s="666" t="s">
        <v>174</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75805</v>
      </c>
      <c r="BH11" s="664"/>
      <c r="BI11" s="664"/>
      <c r="BJ11" s="664"/>
      <c r="BK11" s="664"/>
      <c r="BL11" s="664"/>
      <c r="BM11" s="664"/>
      <c r="BN11" s="665"/>
      <c r="BO11" s="723">
        <v>1.9</v>
      </c>
      <c r="BP11" s="723"/>
      <c r="BQ11" s="723"/>
      <c r="BR11" s="723"/>
      <c r="BS11" s="669">
        <v>5840</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731856</v>
      </c>
      <c r="CS11" s="664"/>
      <c r="CT11" s="664"/>
      <c r="CU11" s="664"/>
      <c r="CV11" s="664"/>
      <c r="CW11" s="664"/>
      <c r="CX11" s="664"/>
      <c r="CY11" s="665"/>
      <c r="CZ11" s="723">
        <v>4.4000000000000004</v>
      </c>
      <c r="DA11" s="723"/>
      <c r="DB11" s="723"/>
      <c r="DC11" s="723"/>
      <c r="DD11" s="669">
        <v>386840</v>
      </c>
      <c r="DE11" s="664"/>
      <c r="DF11" s="664"/>
      <c r="DG11" s="664"/>
      <c r="DH11" s="664"/>
      <c r="DI11" s="664"/>
      <c r="DJ11" s="664"/>
      <c r="DK11" s="664"/>
      <c r="DL11" s="664"/>
      <c r="DM11" s="664"/>
      <c r="DN11" s="664"/>
      <c r="DO11" s="664"/>
      <c r="DP11" s="665"/>
      <c r="DQ11" s="669">
        <v>256528</v>
      </c>
      <c r="DR11" s="664"/>
      <c r="DS11" s="664"/>
      <c r="DT11" s="664"/>
      <c r="DU11" s="664"/>
      <c r="DV11" s="664"/>
      <c r="DW11" s="664"/>
      <c r="DX11" s="664"/>
      <c r="DY11" s="664"/>
      <c r="DZ11" s="664"/>
      <c r="EA11" s="664"/>
      <c r="EB11" s="664"/>
      <c r="EC11" s="704"/>
    </row>
    <row r="12" spans="2:143" ht="11.25" customHeight="1" x14ac:dyDescent="0.2">
      <c r="B12" s="658" t="s">
        <v>250</v>
      </c>
      <c r="C12" s="659"/>
      <c r="D12" s="659"/>
      <c r="E12" s="659"/>
      <c r="F12" s="659"/>
      <c r="G12" s="659"/>
      <c r="H12" s="659"/>
      <c r="I12" s="659"/>
      <c r="J12" s="659"/>
      <c r="K12" s="659"/>
      <c r="L12" s="659"/>
      <c r="M12" s="659"/>
      <c r="N12" s="659"/>
      <c r="O12" s="659"/>
      <c r="P12" s="659"/>
      <c r="Q12" s="660"/>
      <c r="R12" s="661">
        <v>575892</v>
      </c>
      <c r="S12" s="664"/>
      <c r="T12" s="664"/>
      <c r="U12" s="664"/>
      <c r="V12" s="664"/>
      <c r="W12" s="664"/>
      <c r="X12" s="664"/>
      <c r="Y12" s="665"/>
      <c r="Z12" s="723">
        <v>3.3</v>
      </c>
      <c r="AA12" s="723"/>
      <c r="AB12" s="723"/>
      <c r="AC12" s="723"/>
      <c r="AD12" s="724">
        <v>575892</v>
      </c>
      <c r="AE12" s="724"/>
      <c r="AF12" s="724"/>
      <c r="AG12" s="724"/>
      <c r="AH12" s="724"/>
      <c r="AI12" s="724"/>
      <c r="AJ12" s="724"/>
      <c r="AK12" s="724"/>
      <c r="AL12" s="666">
        <v>6</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2138920</v>
      </c>
      <c r="BH12" s="664"/>
      <c r="BI12" s="664"/>
      <c r="BJ12" s="664"/>
      <c r="BK12" s="664"/>
      <c r="BL12" s="664"/>
      <c r="BM12" s="664"/>
      <c r="BN12" s="665"/>
      <c r="BO12" s="723">
        <v>52.5</v>
      </c>
      <c r="BP12" s="723"/>
      <c r="BQ12" s="723"/>
      <c r="BR12" s="723"/>
      <c r="BS12" s="669" t="s">
        <v>233</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387949</v>
      </c>
      <c r="CS12" s="664"/>
      <c r="CT12" s="664"/>
      <c r="CU12" s="664"/>
      <c r="CV12" s="664"/>
      <c r="CW12" s="664"/>
      <c r="CX12" s="664"/>
      <c r="CY12" s="665"/>
      <c r="CZ12" s="723">
        <v>2.2999999999999998</v>
      </c>
      <c r="DA12" s="723"/>
      <c r="DB12" s="723"/>
      <c r="DC12" s="723"/>
      <c r="DD12" s="669">
        <v>56020</v>
      </c>
      <c r="DE12" s="664"/>
      <c r="DF12" s="664"/>
      <c r="DG12" s="664"/>
      <c r="DH12" s="664"/>
      <c r="DI12" s="664"/>
      <c r="DJ12" s="664"/>
      <c r="DK12" s="664"/>
      <c r="DL12" s="664"/>
      <c r="DM12" s="664"/>
      <c r="DN12" s="664"/>
      <c r="DO12" s="664"/>
      <c r="DP12" s="665"/>
      <c r="DQ12" s="669">
        <v>150642</v>
      </c>
      <c r="DR12" s="664"/>
      <c r="DS12" s="664"/>
      <c r="DT12" s="664"/>
      <c r="DU12" s="664"/>
      <c r="DV12" s="664"/>
      <c r="DW12" s="664"/>
      <c r="DX12" s="664"/>
      <c r="DY12" s="664"/>
      <c r="DZ12" s="664"/>
      <c r="EA12" s="664"/>
      <c r="EB12" s="664"/>
      <c r="EC12" s="704"/>
    </row>
    <row r="13" spans="2:143" ht="11.25" customHeight="1" x14ac:dyDescent="0.2">
      <c r="B13" s="658" t="s">
        <v>253</v>
      </c>
      <c r="C13" s="659"/>
      <c r="D13" s="659"/>
      <c r="E13" s="659"/>
      <c r="F13" s="659"/>
      <c r="G13" s="659"/>
      <c r="H13" s="659"/>
      <c r="I13" s="659"/>
      <c r="J13" s="659"/>
      <c r="K13" s="659"/>
      <c r="L13" s="659"/>
      <c r="M13" s="659"/>
      <c r="N13" s="659"/>
      <c r="O13" s="659"/>
      <c r="P13" s="659"/>
      <c r="Q13" s="660"/>
      <c r="R13" s="661">
        <v>16513</v>
      </c>
      <c r="S13" s="664"/>
      <c r="T13" s="664"/>
      <c r="U13" s="664"/>
      <c r="V13" s="664"/>
      <c r="W13" s="664"/>
      <c r="X13" s="664"/>
      <c r="Y13" s="665"/>
      <c r="Z13" s="723">
        <v>0.1</v>
      </c>
      <c r="AA13" s="723"/>
      <c r="AB13" s="723"/>
      <c r="AC13" s="723"/>
      <c r="AD13" s="724">
        <v>16513</v>
      </c>
      <c r="AE13" s="724"/>
      <c r="AF13" s="724"/>
      <c r="AG13" s="724"/>
      <c r="AH13" s="724"/>
      <c r="AI13" s="724"/>
      <c r="AJ13" s="724"/>
      <c r="AK13" s="724"/>
      <c r="AL13" s="666">
        <v>0.2</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2086967</v>
      </c>
      <c r="BH13" s="664"/>
      <c r="BI13" s="664"/>
      <c r="BJ13" s="664"/>
      <c r="BK13" s="664"/>
      <c r="BL13" s="664"/>
      <c r="BM13" s="664"/>
      <c r="BN13" s="665"/>
      <c r="BO13" s="723">
        <v>51.2</v>
      </c>
      <c r="BP13" s="723"/>
      <c r="BQ13" s="723"/>
      <c r="BR13" s="723"/>
      <c r="BS13" s="669" t="s">
        <v>174</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1684855</v>
      </c>
      <c r="CS13" s="664"/>
      <c r="CT13" s="664"/>
      <c r="CU13" s="664"/>
      <c r="CV13" s="664"/>
      <c r="CW13" s="664"/>
      <c r="CX13" s="664"/>
      <c r="CY13" s="665"/>
      <c r="CZ13" s="723">
        <v>10</v>
      </c>
      <c r="DA13" s="723"/>
      <c r="DB13" s="723"/>
      <c r="DC13" s="723"/>
      <c r="DD13" s="669">
        <v>586792</v>
      </c>
      <c r="DE13" s="664"/>
      <c r="DF13" s="664"/>
      <c r="DG13" s="664"/>
      <c r="DH13" s="664"/>
      <c r="DI13" s="664"/>
      <c r="DJ13" s="664"/>
      <c r="DK13" s="664"/>
      <c r="DL13" s="664"/>
      <c r="DM13" s="664"/>
      <c r="DN13" s="664"/>
      <c r="DO13" s="664"/>
      <c r="DP13" s="665"/>
      <c r="DQ13" s="669">
        <v>1111579</v>
      </c>
      <c r="DR13" s="664"/>
      <c r="DS13" s="664"/>
      <c r="DT13" s="664"/>
      <c r="DU13" s="664"/>
      <c r="DV13" s="664"/>
      <c r="DW13" s="664"/>
      <c r="DX13" s="664"/>
      <c r="DY13" s="664"/>
      <c r="DZ13" s="664"/>
      <c r="EA13" s="664"/>
      <c r="EB13" s="664"/>
      <c r="EC13" s="704"/>
    </row>
    <row r="14" spans="2:143" ht="11.25" customHeight="1" x14ac:dyDescent="0.2">
      <c r="B14" s="658" t="s">
        <v>256</v>
      </c>
      <c r="C14" s="659"/>
      <c r="D14" s="659"/>
      <c r="E14" s="659"/>
      <c r="F14" s="659"/>
      <c r="G14" s="659"/>
      <c r="H14" s="659"/>
      <c r="I14" s="659"/>
      <c r="J14" s="659"/>
      <c r="K14" s="659"/>
      <c r="L14" s="659"/>
      <c r="M14" s="659"/>
      <c r="N14" s="659"/>
      <c r="O14" s="659"/>
      <c r="P14" s="659"/>
      <c r="Q14" s="660"/>
      <c r="R14" s="661" t="s">
        <v>174</v>
      </c>
      <c r="S14" s="664"/>
      <c r="T14" s="664"/>
      <c r="U14" s="664"/>
      <c r="V14" s="664"/>
      <c r="W14" s="664"/>
      <c r="X14" s="664"/>
      <c r="Y14" s="665"/>
      <c r="Z14" s="723" t="s">
        <v>233</v>
      </c>
      <c r="AA14" s="723"/>
      <c r="AB14" s="723"/>
      <c r="AC14" s="723"/>
      <c r="AD14" s="724" t="s">
        <v>233</v>
      </c>
      <c r="AE14" s="724"/>
      <c r="AF14" s="724"/>
      <c r="AG14" s="724"/>
      <c r="AH14" s="724"/>
      <c r="AI14" s="724"/>
      <c r="AJ14" s="724"/>
      <c r="AK14" s="724"/>
      <c r="AL14" s="666" t="s">
        <v>246</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133433</v>
      </c>
      <c r="BH14" s="664"/>
      <c r="BI14" s="664"/>
      <c r="BJ14" s="664"/>
      <c r="BK14" s="664"/>
      <c r="BL14" s="664"/>
      <c r="BM14" s="664"/>
      <c r="BN14" s="665"/>
      <c r="BO14" s="723">
        <v>3.3</v>
      </c>
      <c r="BP14" s="723"/>
      <c r="BQ14" s="723"/>
      <c r="BR14" s="723"/>
      <c r="BS14" s="669" t="s">
        <v>174</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749074</v>
      </c>
      <c r="CS14" s="664"/>
      <c r="CT14" s="664"/>
      <c r="CU14" s="664"/>
      <c r="CV14" s="664"/>
      <c r="CW14" s="664"/>
      <c r="CX14" s="664"/>
      <c r="CY14" s="665"/>
      <c r="CZ14" s="723">
        <v>4.5</v>
      </c>
      <c r="DA14" s="723"/>
      <c r="DB14" s="723"/>
      <c r="DC14" s="723"/>
      <c r="DD14" s="669">
        <v>90283</v>
      </c>
      <c r="DE14" s="664"/>
      <c r="DF14" s="664"/>
      <c r="DG14" s="664"/>
      <c r="DH14" s="664"/>
      <c r="DI14" s="664"/>
      <c r="DJ14" s="664"/>
      <c r="DK14" s="664"/>
      <c r="DL14" s="664"/>
      <c r="DM14" s="664"/>
      <c r="DN14" s="664"/>
      <c r="DO14" s="664"/>
      <c r="DP14" s="665"/>
      <c r="DQ14" s="669">
        <v>638326</v>
      </c>
      <c r="DR14" s="664"/>
      <c r="DS14" s="664"/>
      <c r="DT14" s="664"/>
      <c r="DU14" s="664"/>
      <c r="DV14" s="664"/>
      <c r="DW14" s="664"/>
      <c r="DX14" s="664"/>
      <c r="DY14" s="664"/>
      <c r="DZ14" s="664"/>
      <c r="EA14" s="664"/>
      <c r="EB14" s="664"/>
      <c r="EC14" s="704"/>
    </row>
    <row r="15" spans="2:143" ht="11.25" customHeight="1" x14ac:dyDescent="0.2">
      <c r="B15" s="658" t="s">
        <v>259</v>
      </c>
      <c r="C15" s="659"/>
      <c r="D15" s="659"/>
      <c r="E15" s="659"/>
      <c r="F15" s="659"/>
      <c r="G15" s="659"/>
      <c r="H15" s="659"/>
      <c r="I15" s="659"/>
      <c r="J15" s="659"/>
      <c r="K15" s="659"/>
      <c r="L15" s="659"/>
      <c r="M15" s="659"/>
      <c r="N15" s="659"/>
      <c r="O15" s="659"/>
      <c r="P15" s="659"/>
      <c r="Q15" s="660"/>
      <c r="R15" s="661">
        <v>36784</v>
      </c>
      <c r="S15" s="664"/>
      <c r="T15" s="664"/>
      <c r="U15" s="664"/>
      <c r="V15" s="664"/>
      <c r="W15" s="664"/>
      <c r="X15" s="664"/>
      <c r="Y15" s="665"/>
      <c r="Z15" s="723">
        <v>0.2</v>
      </c>
      <c r="AA15" s="723"/>
      <c r="AB15" s="723"/>
      <c r="AC15" s="723"/>
      <c r="AD15" s="724">
        <v>36784</v>
      </c>
      <c r="AE15" s="724"/>
      <c r="AF15" s="724"/>
      <c r="AG15" s="724"/>
      <c r="AH15" s="724"/>
      <c r="AI15" s="724"/>
      <c r="AJ15" s="724"/>
      <c r="AK15" s="724"/>
      <c r="AL15" s="666">
        <v>0.4</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202478</v>
      </c>
      <c r="BH15" s="664"/>
      <c r="BI15" s="664"/>
      <c r="BJ15" s="664"/>
      <c r="BK15" s="664"/>
      <c r="BL15" s="664"/>
      <c r="BM15" s="664"/>
      <c r="BN15" s="665"/>
      <c r="BO15" s="723">
        <v>5</v>
      </c>
      <c r="BP15" s="723"/>
      <c r="BQ15" s="723"/>
      <c r="BR15" s="723"/>
      <c r="BS15" s="669" t="s">
        <v>233</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1624090</v>
      </c>
      <c r="CS15" s="664"/>
      <c r="CT15" s="664"/>
      <c r="CU15" s="664"/>
      <c r="CV15" s="664"/>
      <c r="CW15" s="664"/>
      <c r="CX15" s="664"/>
      <c r="CY15" s="665"/>
      <c r="CZ15" s="723">
        <v>9.6999999999999993</v>
      </c>
      <c r="DA15" s="723"/>
      <c r="DB15" s="723"/>
      <c r="DC15" s="723"/>
      <c r="DD15" s="669">
        <v>314942</v>
      </c>
      <c r="DE15" s="664"/>
      <c r="DF15" s="664"/>
      <c r="DG15" s="664"/>
      <c r="DH15" s="664"/>
      <c r="DI15" s="664"/>
      <c r="DJ15" s="664"/>
      <c r="DK15" s="664"/>
      <c r="DL15" s="664"/>
      <c r="DM15" s="664"/>
      <c r="DN15" s="664"/>
      <c r="DO15" s="664"/>
      <c r="DP15" s="665"/>
      <c r="DQ15" s="669">
        <v>1063704</v>
      </c>
      <c r="DR15" s="664"/>
      <c r="DS15" s="664"/>
      <c r="DT15" s="664"/>
      <c r="DU15" s="664"/>
      <c r="DV15" s="664"/>
      <c r="DW15" s="664"/>
      <c r="DX15" s="664"/>
      <c r="DY15" s="664"/>
      <c r="DZ15" s="664"/>
      <c r="EA15" s="664"/>
      <c r="EB15" s="664"/>
      <c r="EC15" s="704"/>
    </row>
    <row r="16" spans="2:143" ht="11.25" customHeight="1" x14ac:dyDescent="0.2">
      <c r="B16" s="658" t="s">
        <v>262</v>
      </c>
      <c r="C16" s="659"/>
      <c r="D16" s="659"/>
      <c r="E16" s="659"/>
      <c r="F16" s="659"/>
      <c r="G16" s="659"/>
      <c r="H16" s="659"/>
      <c r="I16" s="659"/>
      <c r="J16" s="659"/>
      <c r="K16" s="659"/>
      <c r="L16" s="659"/>
      <c r="M16" s="659"/>
      <c r="N16" s="659"/>
      <c r="O16" s="659"/>
      <c r="P16" s="659"/>
      <c r="Q16" s="660"/>
      <c r="R16" s="661" t="s">
        <v>233</v>
      </c>
      <c r="S16" s="664"/>
      <c r="T16" s="664"/>
      <c r="U16" s="664"/>
      <c r="V16" s="664"/>
      <c r="W16" s="664"/>
      <c r="X16" s="664"/>
      <c r="Y16" s="665"/>
      <c r="Z16" s="723" t="s">
        <v>174</v>
      </c>
      <c r="AA16" s="723"/>
      <c r="AB16" s="723"/>
      <c r="AC16" s="723"/>
      <c r="AD16" s="724" t="s">
        <v>174</v>
      </c>
      <c r="AE16" s="724"/>
      <c r="AF16" s="724"/>
      <c r="AG16" s="724"/>
      <c r="AH16" s="724"/>
      <c r="AI16" s="724"/>
      <c r="AJ16" s="724"/>
      <c r="AK16" s="724"/>
      <c r="AL16" s="666" t="s">
        <v>174</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233</v>
      </c>
      <c r="BH16" s="664"/>
      <c r="BI16" s="664"/>
      <c r="BJ16" s="664"/>
      <c r="BK16" s="664"/>
      <c r="BL16" s="664"/>
      <c r="BM16" s="664"/>
      <c r="BN16" s="665"/>
      <c r="BO16" s="723" t="s">
        <v>174</v>
      </c>
      <c r="BP16" s="723"/>
      <c r="BQ16" s="723"/>
      <c r="BR16" s="723"/>
      <c r="BS16" s="669" t="s">
        <v>174</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2580</v>
      </c>
      <c r="CS16" s="664"/>
      <c r="CT16" s="664"/>
      <c r="CU16" s="664"/>
      <c r="CV16" s="664"/>
      <c r="CW16" s="664"/>
      <c r="CX16" s="664"/>
      <c r="CY16" s="665"/>
      <c r="CZ16" s="723">
        <v>0</v>
      </c>
      <c r="DA16" s="723"/>
      <c r="DB16" s="723"/>
      <c r="DC16" s="723"/>
      <c r="DD16" s="669" t="s">
        <v>174</v>
      </c>
      <c r="DE16" s="664"/>
      <c r="DF16" s="664"/>
      <c r="DG16" s="664"/>
      <c r="DH16" s="664"/>
      <c r="DI16" s="664"/>
      <c r="DJ16" s="664"/>
      <c r="DK16" s="664"/>
      <c r="DL16" s="664"/>
      <c r="DM16" s="664"/>
      <c r="DN16" s="664"/>
      <c r="DO16" s="664"/>
      <c r="DP16" s="665"/>
      <c r="DQ16" s="669" t="s">
        <v>174</v>
      </c>
      <c r="DR16" s="664"/>
      <c r="DS16" s="664"/>
      <c r="DT16" s="664"/>
      <c r="DU16" s="664"/>
      <c r="DV16" s="664"/>
      <c r="DW16" s="664"/>
      <c r="DX16" s="664"/>
      <c r="DY16" s="664"/>
      <c r="DZ16" s="664"/>
      <c r="EA16" s="664"/>
      <c r="EB16" s="664"/>
      <c r="EC16" s="704"/>
    </row>
    <row r="17" spans="2:133" ht="11.25" customHeight="1" x14ac:dyDescent="0.2">
      <c r="B17" s="658" t="s">
        <v>265</v>
      </c>
      <c r="C17" s="659"/>
      <c r="D17" s="659"/>
      <c r="E17" s="659"/>
      <c r="F17" s="659"/>
      <c r="G17" s="659"/>
      <c r="H17" s="659"/>
      <c r="I17" s="659"/>
      <c r="J17" s="659"/>
      <c r="K17" s="659"/>
      <c r="L17" s="659"/>
      <c r="M17" s="659"/>
      <c r="N17" s="659"/>
      <c r="O17" s="659"/>
      <c r="P17" s="659"/>
      <c r="Q17" s="660"/>
      <c r="R17" s="661">
        <v>13803</v>
      </c>
      <c r="S17" s="664"/>
      <c r="T17" s="664"/>
      <c r="U17" s="664"/>
      <c r="V17" s="664"/>
      <c r="W17" s="664"/>
      <c r="X17" s="664"/>
      <c r="Y17" s="665"/>
      <c r="Z17" s="723">
        <v>0.1</v>
      </c>
      <c r="AA17" s="723"/>
      <c r="AB17" s="723"/>
      <c r="AC17" s="723"/>
      <c r="AD17" s="724">
        <v>13803</v>
      </c>
      <c r="AE17" s="724"/>
      <c r="AF17" s="724"/>
      <c r="AG17" s="724"/>
      <c r="AH17" s="724"/>
      <c r="AI17" s="724"/>
      <c r="AJ17" s="724"/>
      <c r="AK17" s="724"/>
      <c r="AL17" s="666">
        <v>0.1</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174</v>
      </c>
      <c r="BH17" s="664"/>
      <c r="BI17" s="664"/>
      <c r="BJ17" s="664"/>
      <c r="BK17" s="664"/>
      <c r="BL17" s="664"/>
      <c r="BM17" s="664"/>
      <c r="BN17" s="665"/>
      <c r="BO17" s="723" t="s">
        <v>246</v>
      </c>
      <c r="BP17" s="723"/>
      <c r="BQ17" s="723"/>
      <c r="BR17" s="723"/>
      <c r="BS17" s="669" t="s">
        <v>233</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2285969</v>
      </c>
      <c r="CS17" s="664"/>
      <c r="CT17" s="664"/>
      <c r="CU17" s="664"/>
      <c r="CV17" s="664"/>
      <c r="CW17" s="664"/>
      <c r="CX17" s="664"/>
      <c r="CY17" s="665"/>
      <c r="CZ17" s="723">
        <v>13.6</v>
      </c>
      <c r="DA17" s="723"/>
      <c r="DB17" s="723"/>
      <c r="DC17" s="723"/>
      <c r="DD17" s="669" t="s">
        <v>233</v>
      </c>
      <c r="DE17" s="664"/>
      <c r="DF17" s="664"/>
      <c r="DG17" s="664"/>
      <c r="DH17" s="664"/>
      <c r="DI17" s="664"/>
      <c r="DJ17" s="664"/>
      <c r="DK17" s="664"/>
      <c r="DL17" s="664"/>
      <c r="DM17" s="664"/>
      <c r="DN17" s="664"/>
      <c r="DO17" s="664"/>
      <c r="DP17" s="665"/>
      <c r="DQ17" s="669">
        <v>2258375</v>
      </c>
      <c r="DR17" s="664"/>
      <c r="DS17" s="664"/>
      <c r="DT17" s="664"/>
      <c r="DU17" s="664"/>
      <c r="DV17" s="664"/>
      <c r="DW17" s="664"/>
      <c r="DX17" s="664"/>
      <c r="DY17" s="664"/>
      <c r="DZ17" s="664"/>
      <c r="EA17" s="664"/>
      <c r="EB17" s="664"/>
      <c r="EC17" s="704"/>
    </row>
    <row r="18" spans="2:133" ht="11.25" customHeight="1" x14ac:dyDescent="0.2">
      <c r="B18" s="658" t="s">
        <v>268</v>
      </c>
      <c r="C18" s="659"/>
      <c r="D18" s="659"/>
      <c r="E18" s="659"/>
      <c r="F18" s="659"/>
      <c r="G18" s="659"/>
      <c r="H18" s="659"/>
      <c r="I18" s="659"/>
      <c r="J18" s="659"/>
      <c r="K18" s="659"/>
      <c r="L18" s="659"/>
      <c r="M18" s="659"/>
      <c r="N18" s="659"/>
      <c r="O18" s="659"/>
      <c r="P18" s="659"/>
      <c r="Q18" s="660"/>
      <c r="R18" s="661">
        <v>5536359</v>
      </c>
      <c r="S18" s="664"/>
      <c r="T18" s="664"/>
      <c r="U18" s="664"/>
      <c r="V18" s="664"/>
      <c r="W18" s="664"/>
      <c r="X18" s="664"/>
      <c r="Y18" s="665"/>
      <c r="Z18" s="723">
        <v>32</v>
      </c>
      <c r="AA18" s="723"/>
      <c r="AB18" s="723"/>
      <c r="AC18" s="723"/>
      <c r="AD18" s="724">
        <v>4793582</v>
      </c>
      <c r="AE18" s="724"/>
      <c r="AF18" s="724"/>
      <c r="AG18" s="724"/>
      <c r="AH18" s="724"/>
      <c r="AI18" s="724"/>
      <c r="AJ18" s="724"/>
      <c r="AK18" s="724"/>
      <c r="AL18" s="666">
        <v>49.6</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174</v>
      </c>
      <c r="BH18" s="664"/>
      <c r="BI18" s="664"/>
      <c r="BJ18" s="664"/>
      <c r="BK18" s="664"/>
      <c r="BL18" s="664"/>
      <c r="BM18" s="664"/>
      <c r="BN18" s="665"/>
      <c r="BO18" s="723" t="s">
        <v>233</v>
      </c>
      <c r="BP18" s="723"/>
      <c r="BQ18" s="723"/>
      <c r="BR18" s="723"/>
      <c r="BS18" s="669" t="s">
        <v>174</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233</v>
      </c>
      <c r="CS18" s="664"/>
      <c r="CT18" s="664"/>
      <c r="CU18" s="664"/>
      <c r="CV18" s="664"/>
      <c r="CW18" s="664"/>
      <c r="CX18" s="664"/>
      <c r="CY18" s="665"/>
      <c r="CZ18" s="723" t="s">
        <v>174</v>
      </c>
      <c r="DA18" s="723"/>
      <c r="DB18" s="723"/>
      <c r="DC18" s="723"/>
      <c r="DD18" s="669" t="s">
        <v>233</v>
      </c>
      <c r="DE18" s="664"/>
      <c r="DF18" s="664"/>
      <c r="DG18" s="664"/>
      <c r="DH18" s="664"/>
      <c r="DI18" s="664"/>
      <c r="DJ18" s="664"/>
      <c r="DK18" s="664"/>
      <c r="DL18" s="664"/>
      <c r="DM18" s="664"/>
      <c r="DN18" s="664"/>
      <c r="DO18" s="664"/>
      <c r="DP18" s="665"/>
      <c r="DQ18" s="669" t="s">
        <v>233</v>
      </c>
      <c r="DR18" s="664"/>
      <c r="DS18" s="664"/>
      <c r="DT18" s="664"/>
      <c r="DU18" s="664"/>
      <c r="DV18" s="664"/>
      <c r="DW18" s="664"/>
      <c r="DX18" s="664"/>
      <c r="DY18" s="664"/>
      <c r="DZ18" s="664"/>
      <c r="EA18" s="664"/>
      <c r="EB18" s="664"/>
      <c r="EC18" s="704"/>
    </row>
    <row r="19" spans="2:133" ht="11.25" customHeight="1" x14ac:dyDescent="0.2">
      <c r="B19" s="658" t="s">
        <v>271</v>
      </c>
      <c r="C19" s="659"/>
      <c r="D19" s="659"/>
      <c r="E19" s="659"/>
      <c r="F19" s="659"/>
      <c r="G19" s="659"/>
      <c r="H19" s="659"/>
      <c r="I19" s="659"/>
      <c r="J19" s="659"/>
      <c r="K19" s="659"/>
      <c r="L19" s="659"/>
      <c r="M19" s="659"/>
      <c r="N19" s="659"/>
      <c r="O19" s="659"/>
      <c r="P19" s="659"/>
      <c r="Q19" s="660"/>
      <c r="R19" s="661">
        <v>4793582</v>
      </c>
      <c r="S19" s="664"/>
      <c r="T19" s="664"/>
      <c r="U19" s="664"/>
      <c r="V19" s="664"/>
      <c r="W19" s="664"/>
      <c r="X19" s="664"/>
      <c r="Y19" s="665"/>
      <c r="Z19" s="723">
        <v>27.7</v>
      </c>
      <c r="AA19" s="723"/>
      <c r="AB19" s="723"/>
      <c r="AC19" s="723"/>
      <c r="AD19" s="724">
        <v>4793582</v>
      </c>
      <c r="AE19" s="724"/>
      <c r="AF19" s="724"/>
      <c r="AG19" s="724"/>
      <c r="AH19" s="724"/>
      <c r="AI19" s="724"/>
      <c r="AJ19" s="724"/>
      <c r="AK19" s="724"/>
      <c r="AL19" s="666">
        <v>49.6</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20233</v>
      </c>
      <c r="BH19" s="664"/>
      <c r="BI19" s="664"/>
      <c r="BJ19" s="664"/>
      <c r="BK19" s="664"/>
      <c r="BL19" s="664"/>
      <c r="BM19" s="664"/>
      <c r="BN19" s="665"/>
      <c r="BO19" s="723">
        <v>0.5</v>
      </c>
      <c r="BP19" s="723"/>
      <c r="BQ19" s="723"/>
      <c r="BR19" s="723"/>
      <c r="BS19" s="669" t="s">
        <v>174</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233</v>
      </c>
      <c r="CS19" s="664"/>
      <c r="CT19" s="664"/>
      <c r="CU19" s="664"/>
      <c r="CV19" s="664"/>
      <c r="CW19" s="664"/>
      <c r="CX19" s="664"/>
      <c r="CY19" s="665"/>
      <c r="CZ19" s="723" t="s">
        <v>246</v>
      </c>
      <c r="DA19" s="723"/>
      <c r="DB19" s="723"/>
      <c r="DC19" s="723"/>
      <c r="DD19" s="669" t="s">
        <v>174</v>
      </c>
      <c r="DE19" s="664"/>
      <c r="DF19" s="664"/>
      <c r="DG19" s="664"/>
      <c r="DH19" s="664"/>
      <c r="DI19" s="664"/>
      <c r="DJ19" s="664"/>
      <c r="DK19" s="664"/>
      <c r="DL19" s="664"/>
      <c r="DM19" s="664"/>
      <c r="DN19" s="664"/>
      <c r="DO19" s="664"/>
      <c r="DP19" s="665"/>
      <c r="DQ19" s="669" t="s">
        <v>174</v>
      </c>
      <c r="DR19" s="664"/>
      <c r="DS19" s="664"/>
      <c r="DT19" s="664"/>
      <c r="DU19" s="664"/>
      <c r="DV19" s="664"/>
      <c r="DW19" s="664"/>
      <c r="DX19" s="664"/>
      <c r="DY19" s="664"/>
      <c r="DZ19" s="664"/>
      <c r="EA19" s="664"/>
      <c r="EB19" s="664"/>
      <c r="EC19" s="704"/>
    </row>
    <row r="20" spans="2:133" ht="11.25" customHeight="1" x14ac:dyDescent="0.2">
      <c r="B20" s="658" t="s">
        <v>274</v>
      </c>
      <c r="C20" s="659"/>
      <c r="D20" s="659"/>
      <c r="E20" s="659"/>
      <c r="F20" s="659"/>
      <c r="G20" s="659"/>
      <c r="H20" s="659"/>
      <c r="I20" s="659"/>
      <c r="J20" s="659"/>
      <c r="K20" s="659"/>
      <c r="L20" s="659"/>
      <c r="M20" s="659"/>
      <c r="N20" s="659"/>
      <c r="O20" s="659"/>
      <c r="P20" s="659"/>
      <c r="Q20" s="660"/>
      <c r="R20" s="661">
        <v>742777</v>
      </c>
      <c r="S20" s="664"/>
      <c r="T20" s="664"/>
      <c r="U20" s="664"/>
      <c r="V20" s="664"/>
      <c r="W20" s="664"/>
      <c r="X20" s="664"/>
      <c r="Y20" s="665"/>
      <c r="Z20" s="723">
        <v>4.3</v>
      </c>
      <c r="AA20" s="723"/>
      <c r="AB20" s="723"/>
      <c r="AC20" s="723"/>
      <c r="AD20" s="724" t="s">
        <v>174</v>
      </c>
      <c r="AE20" s="724"/>
      <c r="AF20" s="724"/>
      <c r="AG20" s="724"/>
      <c r="AH20" s="724"/>
      <c r="AI20" s="724"/>
      <c r="AJ20" s="724"/>
      <c r="AK20" s="724"/>
      <c r="AL20" s="666" t="s">
        <v>174</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20233</v>
      </c>
      <c r="BH20" s="664"/>
      <c r="BI20" s="664"/>
      <c r="BJ20" s="664"/>
      <c r="BK20" s="664"/>
      <c r="BL20" s="664"/>
      <c r="BM20" s="664"/>
      <c r="BN20" s="665"/>
      <c r="BO20" s="723">
        <v>0.5</v>
      </c>
      <c r="BP20" s="723"/>
      <c r="BQ20" s="723"/>
      <c r="BR20" s="723"/>
      <c r="BS20" s="669" t="s">
        <v>174</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16807391</v>
      </c>
      <c r="CS20" s="664"/>
      <c r="CT20" s="664"/>
      <c r="CU20" s="664"/>
      <c r="CV20" s="664"/>
      <c r="CW20" s="664"/>
      <c r="CX20" s="664"/>
      <c r="CY20" s="665"/>
      <c r="CZ20" s="723">
        <v>100</v>
      </c>
      <c r="DA20" s="723"/>
      <c r="DB20" s="723"/>
      <c r="DC20" s="723"/>
      <c r="DD20" s="669">
        <v>1687711</v>
      </c>
      <c r="DE20" s="664"/>
      <c r="DF20" s="664"/>
      <c r="DG20" s="664"/>
      <c r="DH20" s="664"/>
      <c r="DI20" s="664"/>
      <c r="DJ20" s="664"/>
      <c r="DK20" s="664"/>
      <c r="DL20" s="664"/>
      <c r="DM20" s="664"/>
      <c r="DN20" s="664"/>
      <c r="DO20" s="664"/>
      <c r="DP20" s="665"/>
      <c r="DQ20" s="669">
        <v>11126951</v>
      </c>
      <c r="DR20" s="664"/>
      <c r="DS20" s="664"/>
      <c r="DT20" s="664"/>
      <c r="DU20" s="664"/>
      <c r="DV20" s="664"/>
      <c r="DW20" s="664"/>
      <c r="DX20" s="664"/>
      <c r="DY20" s="664"/>
      <c r="DZ20" s="664"/>
      <c r="EA20" s="664"/>
      <c r="EB20" s="664"/>
      <c r="EC20" s="704"/>
    </row>
    <row r="21" spans="2:133" ht="11.25" customHeight="1" x14ac:dyDescent="0.2">
      <c r="B21" s="658" t="s">
        <v>277</v>
      </c>
      <c r="C21" s="659"/>
      <c r="D21" s="659"/>
      <c r="E21" s="659"/>
      <c r="F21" s="659"/>
      <c r="G21" s="659"/>
      <c r="H21" s="659"/>
      <c r="I21" s="659"/>
      <c r="J21" s="659"/>
      <c r="K21" s="659"/>
      <c r="L21" s="659"/>
      <c r="M21" s="659"/>
      <c r="N21" s="659"/>
      <c r="O21" s="659"/>
      <c r="P21" s="659"/>
      <c r="Q21" s="660"/>
      <c r="R21" s="661" t="s">
        <v>233</v>
      </c>
      <c r="S21" s="664"/>
      <c r="T21" s="664"/>
      <c r="U21" s="664"/>
      <c r="V21" s="664"/>
      <c r="W21" s="664"/>
      <c r="X21" s="664"/>
      <c r="Y21" s="665"/>
      <c r="Z21" s="723" t="s">
        <v>174</v>
      </c>
      <c r="AA21" s="723"/>
      <c r="AB21" s="723"/>
      <c r="AC21" s="723"/>
      <c r="AD21" s="724" t="s">
        <v>174</v>
      </c>
      <c r="AE21" s="724"/>
      <c r="AF21" s="724"/>
      <c r="AG21" s="724"/>
      <c r="AH21" s="724"/>
      <c r="AI21" s="724"/>
      <c r="AJ21" s="724"/>
      <c r="AK21" s="724"/>
      <c r="AL21" s="666" t="s">
        <v>233</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v>20191</v>
      </c>
      <c r="BH21" s="664"/>
      <c r="BI21" s="664"/>
      <c r="BJ21" s="664"/>
      <c r="BK21" s="664"/>
      <c r="BL21" s="664"/>
      <c r="BM21" s="664"/>
      <c r="BN21" s="665"/>
      <c r="BO21" s="723">
        <v>0.5</v>
      </c>
      <c r="BP21" s="723"/>
      <c r="BQ21" s="723"/>
      <c r="BR21" s="723"/>
      <c r="BS21" s="669" t="s">
        <v>174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279</v>
      </c>
      <c r="C22" s="659"/>
      <c r="D22" s="659"/>
      <c r="E22" s="659"/>
      <c r="F22" s="659"/>
      <c r="G22" s="659"/>
      <c r="H22" s="659"/>
      <c r="I22" s="659"/>
      <c r="J22" s="659"/>
      <c r="K22" s="659"/>
      <c r="L22" s="659"/>
      <c r="M22" s="659"/>
      <c r="N22" s="659"/>
      <c r="O22" s="659"/>
      <c r="P22" s="659"/>
      <c r="Q22" s="660"/>
      <c r="R22" s="661">
        <v>10395168</v>
      </c>
      <c r="S22" s="664"/>
      <c r="T22" s="664"/>
      <c r="U22" s="664"/>
      <c r="V22" s="664"/>
      <c r="W22" s="664"/>
      <c r="X22" s="664"/>
      <c r="Y22" s="665"/>
      <c r="Z22" s="723">
        <v>60.2</v>
      </c>
      <c r="AA22" s="723"/>
      <c r="AB22" s="723"/>
      <c r="AC22" s="723"/>
      <c r="AD22" s="724">
        <v>9652349</v>
      </c>
      <c r="AE22" s="724"/>
      <c r="AF22" s="724"/>
      <c r="AG22" s="724"/>
      <c r="AH22" s="724"/>
      <c r="AI22" s="724"/>
      <c r="AJ22" s="724"/>
      <c r="AK22" s="724"/>
      <c r="AL22" s="666">
        <v>99.9</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174</v>
      </c>
      <c r="BH22" s="664"/>
      <c r="BI22" s="664"/>
      <c r="BJ22" s="664"/>
      <c r="BK22" s="664"/>
      <c r="BL22" s="664"/>
      <c r="BM22" s="664"/>
      <c r="BN22" s="665"/>
      <c r="BO22" s="723" t="s">
        <v>174</v>
      </c>
      <c r="BP22" s="723"/>
      <c r="BQ22" s="723"/>
      <c r="BR22" s="723"/>
      <c r="BS22" s="669" t="s">
        <v>233</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282</v>
      </c>
      <c r="C23" s="659"/>
      <c r="D23" s="659"/>
      <c r="E23" s="659"/>
      <c r="F23" s="659"/>
      <c r="G23" s="659"/>
      <c r="H23" s="659"/>
      <c r="I23" s="659"/>
      <c r="J23" s="659"/>
      <c r="K23" s="659"/>
      <c r="L23" s="659"/>
      <c r="M23" s="659"/>
      <c r="N23" s="659"/>
      <c r="O23" s="659"/>
      <c r="P23" s="659"/>
      <c r="Q23" s="660"/>
      <c r="R23" s="661">
        <v>2766</v>
      </c>
      <c r="S23" s="664"/>
      <c r="T23" s="664"/>
      <c r="U23" s="664"/>
      <c r="V23" s="664"/>
      <c r="W23" s="664"/>
      <c r="X23" s="664"/>
      <c r="Y23" s="665"/>
      <c r="Z23" s="723">
        <v>0</v>
      </c>
      <c r="AA23" s="723"/>
      <c r="AB23" s="723"/>
      <c r="AC23" s="723"/>
      <c r="AD23" s="724">
        <v>2766</v>
      </c>
      <c r="AE23" s="724"/>
      <c r="AF23" s="724"/>
      <c r="AG23" s="724"/>
      <c r="AH23" s="724"/>
      <c r="AI23" s="724"/>
      <c r="AJ23" s="724"/>
      <c r="AK23" s="724"/>
      <c r="AL23" s="666">
        <v>0</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v>42</v>
      </c>
      <c r="BH23" s="664"/>
      <c r="BI23" s="664"/>
      <c r="BJ23" s="664"/>
      <c r="BK23" s="664"/>
      <c r="BL23" s="664"/>
      <c r="BM23" s="664"/>
      <c r="BN23" s="665"/>
      <c r="BO23" s="723">
        <v>0</v>
      </c>
      <c r="BP23" s="723"/>
      <c r="BQ23" s="723"/>
      <c r="BR23" s="723"/>
      <c r="BS23" s="669" t="s">
        <v>174</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2">
      <c r="B24" s="658" t="s">
        <v>289</v>
      </c>
      <c r="C24" s="659"/>
      <c r="D24" s="659"/>
      <c r="E24" s="659"/>
      <c r="F24" s="659"/>
      <c r="G24" s="659"/>
      <c r="H24" s="659"/>
      <c r="I24" s="659"/>
      <c r="J24" s="659"/>
      <c r="K24" s="659"/>
      <c r="L24" s="659"/>
      <c r="M24" s="659"/>
      <c r="N24" s="659"/>
      <c r="O24" s="659"/>
      <c r="P24" s="659"/>
      <c r="Q24" s="660"/>
      <c r="R24" s="661">
        <v>256319</v>
      </c>
      <c r="S24" s="664"/>
      <c r="T24" s="664"/>
      <c r="U24" s="664"/>
      <c r="V24" s="664"/>
      <c r="W24" s="664"/>
      <c r="X24" s="664"/>
      <c r="Y24" s="665"/>
      <c r="Z24" s="723">
        <v>1.5</v>
      </c>
      <c r="AA24" s="723"/>
      <c r="AB24" s="723"/>
      <c r="AC24" s="723"/>
      <c r="AD24" s="724" t="s">
        <v>174</v>
      </c>
      <c r="AE24" s="724"/>
      <c r="AF24" s="724"/>
      <c r="AG24" s="724"/>
      <c r="AH24" s="724"/>
      <c r="AI24" s="724"/>
      <c r="AJ24" s="724"/>
      <c r="AK24" s="724"/>
      <c r="AL24" s="666" t="s">
        <v>233</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174</v>
      </c>
      <c r="BH24" s="664"/>
      <c r="BI24" s="664"/>
      <c r="BJ24" s="664"/>
      <c r="BK24" s="664"/>
      <c r="BL24" s="664"/>
      <c r="BM24" s="664"/>
      <c r="BN24" s="665"/>
      <c r="BO24" s="723" t="s">
        <v>174</v>
      </c>
      <c r="BP24" s="723"/>
      <c r="BQ24" s="723"/>
      <c r="BR24" s="723"/>
      <c r="BS24" s="669" t="s">
        <v>174</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7433765</v>
      </c>
      <c r="CS24" s="727"/>
      <c r="CT24" s="727"/>
      <c r="CU24" s="727"/>
      <c r="CV24" s="727"/>
      <c r="CW24" s="727"/>
      <c r="CX24" s="727"/>
      <c r="CY24" s="773"/>
      <c r="CZ24" s="774">
        <v>44.2</v>
      </c>
      <c r="DA24" s="743"/>
      <c r="DB24" s="743"/>
      <c r="DC24" s="777"/>
      <c r="DD24" s="772">
        <v>5333932</v>
      </c>
      <c r="DE24" s="727"/>
      <c r="DF24" s="727"/>
      <c r="DG24" s="727"/>
      <c r="DH24" s="727"/>
      <c r="DI24" s="727"/>
      <c r="DJ24" s="727"/>
      <c r="DK24" s="773"/>
      <c r="DL24" s="772">
        <v>5245928</v>
      </c>
      <c r="DM24" s="727"/>
      <c r="DN24" s="727"/>
      <c r="DO24" s="727"/>
      <c r="DP24" s="727"/>
      <c r="DQ24" s="727"/>
      <c r="DR24" s="727"/>
      <c r="DS24" s="727"/>
      <c r="DT24" s="727"/>
      <c r="DU24" s="727"/>
      <c r="DV24" s="773"/>
      <c r="DW24" s="774">
        <v>51.4</v>
      </c>
      <c r="DX24" s="743"/>
      <c r="DY24" s="743"/>
      <c r="DZ24" s="743"/>
      <c r="EA24" s="743"/>
      <c r="EB24" s="743"/>
      <c r="EC24" s="775"/>
    </row>
    <row r="25" spans="2:133" ht="11.25" customHeight="1" x14ac:dyDescent="0.2">
      <c r="B25" s="658" t="s">
        <v>292</v>
      </c>
      <c r="C25" s="659"/>
      <c r="D25" s="659"/>
      <c r="E25" s="659"/>
      <c r="F25" s="659"/>
      <c r="G25" s="659"/>
      <c r="H25" s="659"/>
      <c r="I25" s="659"/>
      <c r="J25" s="659"/>
      <c r="K25" s="659"/>
      <c r="L25" s="659"/>
      <c r="M25" s="659"/>
      <c r="N25" s="659"/>
      <c r="O25" s="659"/>
      <c r="P25" s="659"/>
      <c r="Q25" s="660"/>
      <c r="R25" s="661">
        <v>190890</v>
      </c>
      <c r="S25" s="664"/>
      <c r="T25" s="664"/>
      <c r="U25" s="664"/>
      <c r="V25" s="664"/>
      <c r="W25" s="664"/>
      <c r="X25" s="664"/>
      <c r="Y25" s="665"/>
      <c r="Z25" s="723">
        <v>1.1000000000000001</v>
      </c>
      <c r="AA25" s="723"/>
      <c r="AB25" s="723"/>
      <c r="AC25" s="723"/>
      <c r="AD25" s="724">
        <v>7601</v>
      </c>
      <c r="AE25" s="724"/>
      <c r="AF25" s="724"/>
      <c r="AG25" s="724"/>
      <c r="AH25" s="724"/>
      <c r="AI25" s="724"/>
      <c r="AJ25" s="724"/>
      <c r="AK25" s="724"/>
      <c r="AL25" s="666">
        <v>0.1</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246</v>
      </c>
      <c r="BH25" s="664"/>
      <c r="BI25" s="664"/>
      <c r="BJ25" s="664"/>
      <c r="BK25" s="664"/>
      <c r="BL25" s="664"/>
      <c r="BM25" s="664"/>
      <c r="BN25" s="665"/>
      <c r="BO25" s="723" t="s">
        <v>174</v>
      </c>
      <c r="BP25" s="723"/>
      <c r="BQ25" s="723"/>
      <c r="BR25" s="723"/>
      <c r="BS25" s="669" t="s">
        <v>233</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2403645</v>
      </c>
      <c r="CS25" s="662"/>
      <c r="CT25" s="662"/>
      <c r="CU25" s="662"/>
      <c r="CV25" s="662"/>
      <c r="CW25" s="662"/>
      <c r="CX25" s="662"/>
      <c r="CY25" s="663"/>
      <c r="CZ25" s="666">
        <v>14.3</v>
      </c>
      <c r="DA25" s="695"/>
      <c r="DB25" s="695"/>
      <c r="DC25" s="696"/>
      <c r="DD25" s="669">
        <v>2263109</v>
      </c>
      <c r="DE25" s="662"/>
      <c r="DF25" s="662"/>
      <c r="DG25" s="662"/>
      <c r="DH25" s="662"/>
      <c r="DI25" s="662"/>
      <c r="DJ25" s="662"/>
      <c r="DK25" s="663"/>
      <c r="DL25" s="669">
        <v>2175105</v>
      </c>
      <c r="DM25" s="662"/>
      <c r="DN25" s="662"/>
      <c r="DO25" s="662"/>
      <c r="DP25" s="662"/>
      <c r="DQ25" s="662"/>
      <c r="DR25" s="662"/>
      <c r="DS25" s="662"/>
      <c r="DT25" s="662"/>
      <c r="DU25" s="662"/>
      <c r="DV25" s="663"/>
      <c r="DW25" s="666">
        <v>21.3</v>
      </c>
      <c r="DX25" s="695"/>
      <c r="DY25" s="695"/>
      <c r="DZ25" s="695"/>
      <c r="EA25" s="695"/>
      <c r="EB25" s="695"/>
      <c r="EC25" s="697"/>
    </row>
    <row r="26" spans="2:133" ht="11.25" customHeight="1" x14ac:dyDescent="0.2">
      <c r="B26" s="658" t="s">
        <v>295</v>
      </c>
      <c r="C26" s="659"/>
      <c r="D26" s="659"/>
      <c r="E26" s="659"/>
      <c r="F26" s="659"/>
      <c r="G26" s="659"/>
      <c r="H26" s="659"/>
      <c r="I26" s="659"/>
      <c r="J26" s="659"/>
      <c r="K26" s="659"/>
      <c r="L26" s="659"/>
      <c r="M26" s="659"/>
      <c r="N26" s="659"/>
      <c r="O26" s="659"/>
      <c r="P26" s="659"/>
      <c r="Q26" s="660"/>
      <c r="R26" s="661">
        <v>25571</v>
      </c>
      <c r="S26" s="664"/>
      <c r="T26" s="664"/>
      <c r="U26" s="664"/>
      <c r="V26" s="664"/>
      <c r="W26" s="664"/>
      <c r="X26" s="664"/>
      <c r="Y26" s="665"/>
      <c r="Z26" s="723">
        <v>0.1</v>
      </c>
      <c r="AA26" s="723"/>
      <c r="AB26" s="723"/>
      <c r="AC26" s="723"/>
      <c r="AD26" s="724" t="s">
        <v>174</v>
      </c>
      <c r="AE26" s="724"/>
      <c r="AF26" s="724"/>
      <c r="AG26" s="724"/>
      <c r="AH26" s="724"/>
      <c r="AI26" s="724"/>
      <c r="AJ26" s="724"/>
      <c r="AK26" s="724"/>
      <c r="AL26" s="666" t="s">
        <v>233</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174</v>
      </c>
      <c r="BH26" s="664"/>
      <c r="BI26" s="664"/>
      <c r="BJ26" s="664"/>
      <c r="BK26" s="664"/>
      <c r="BL26" s="664"/>
      <c r="BM26" s="664"/>
      <c r="BN26" s="665"/>
      <c r="BO26" s="723" t="s">
        <v>174</v>
      </c>
      <c r="BP26" s="723"/>
      <c r="BQ26" s="723"/>
      <c r="BR26" s="723"/>
      <c r="BS26" s="669" t="s">
        <v>174</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1599423</v>
      </c>
      <c r="CS26" s="664"/>
      <c r="CT26" s="664"/>
      <c r="CU26" s="664"/>
      <c r="CV26" s="664"/>
      <c r="CW26" s="664"/>
      <c r="CX26" s="664"/>
      <c r="CY26" s="665"/>
      <c r="CZ26" s="666">
        <v>9.5</v>
      </c>
      <c r="DA26" s="695"/>
      <c r="DB26" s="695"/>
      <c r="DC26" s="696"/>
      <c r="DD26" s="669">
        <v>1478263</v>
      </c>
      <c r="DE26" s="664"/>
      <c r="DF26" s="664"/>
      <c r="DG26" s="664"/>
      <c r="DH26" s="664"/>
      <c r="DI26" s="664"/>
      <c r="DJ26" s="664"/>
      <c r="DK26" s="665"/>
      <c r="DL26" s="669" t="s">
        <v>174</v>
      </c>
      <c r="DM26" s="664"/>
      <c r="DN26" s="664"/>
      <c r="DO26" s="664"/>
      <c r="DP26" s="664"/>
      <c r="DQ26" s="664"/>
      <c r="DR26" s="664"/>
      <c r="DS26" s="664"/>
      <c r="DT26" s="664"/>
      <c r="DU26" s="664"/>
      <c r="DV26" s="665"/>
      <c r="DW26" s="666" t="s">
        <v>174</v>
      </c>
      <c r="DX26" s="695"/>
      <c r="DY26" s="695"/>
      <c r="DZ26" s="695"/>
      <c r="EA26" s="695"/>
      <c r="EB26" s="695"/>
      <c r="EC26" s="697"/>
    </row>
    <row r="27" spans="2:133" ht="11.25" customHeight="1" x14ac:dyDescent="0.2">
      <c r="B27" s="658" t="s">
        <v>298</v>
      </c>
      <c r="C27" s="659"/>
      <c r="D27" s="659"/>
      <c r="E27" s="659"/>
      <c r="F27" s="659"/>
      <c r="G27" s="659"/>
      <c r="H27" s="659"/>
      <c r="I27" s="659"/>
      <c r="J27" s="659"/>
      <c r="K27" s="659"/>
      <c r="L27" s="659"/>
      <c r="M27" s="659"/>
      <c r="N27" s="659"/>
      <c r="O27" s="659"/>
      <c r="P27" s="659"/>
      <c r="Q27" s="660"/>
      <c r="R27" s="661">
        <v>1657153</v>
      </c>
      <c r="S27" s="664"/>
      <c r="T27" s="664"/>
      <c r="U27" s="664"/>
      <c r="V27" s="664"/>
      <c r="W27" s="664"/>
      <c r="X27" s="664"/>
      <c r="Y27" s="665"/>
      <c r="Z27" s="723">
        <v>9.6</v>
      </c>
      <c r="AA27" s="723"/>
      <c r="AB27" s="723"/>
      <c r="AC27" s="723"/>
      <c r="AD27" s="724" t="s">
        <v>174</v>
      </c>
      <c r="AE27" s="724"/>
      <c r="AF27" s="724"/>
      <c r="AG27" s="724"/>
      <c r="AH27" s="724"/>
      <c r="AI27" s="724"/>
      <c r="AJ27" s="724"/>
      <c r="AK27" s="724"/>
      <c r="AL27" s="666" t="s">
        <v>233</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4073034</v>
      </c>
      <c r="BH27" s="664"/>
      <c r="BI27" s="664"/>
      <c r="BJ27" s="664"/>
      <c r="BK27" s="664"/>
      <c r="BL27" s="664"/>
      <c r="BM27" s="664"/>
      <c r="BN27" s="665"/>
      <c r="BO27" s="723">
        <v>100</v>
      </c>
      <c r="BP27" s="723"/>
      <c r="BQ27" s="723"/>
      <c r="BR27" s="723"/>
      <c r="BS27" s="669">
        <v>5840</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2744151</v>
      </c>
      <c r="CS27" s="662"/>
      <c r="CT27" s="662"/>
      <c r="CU27" s="662"/>
      <c r="CV27" s="662"/>
      <c r="CW27" s="662"/>
      <c r="CX27" s="662"/>
      <c r="CY27" s="663"/>
      <c r="CZ27" s="666">
        <v>16.3</v>
      </c>
      <c r="DA27" s="695"/>
      <c r="DB27" s="695"/>
      <c r="DC27" s="696"/>
      <c r="DD27" s="669">
        <v>812448</v>
      </c>
      <c r="DE27" s="662"/>
      <c r="DF27" s="662"/>
      <c r="DG27" s="662"/>
      <c r="DH27" s="662"/>
      <c r="DI27" s="662"/>
      <c r="DJ27" s="662"/>
      <c r="DK27" s="663"/>
      <c r="DL27" s="669">
        <v>812448</v>
      </c>
      <c r="DM27" s="662"/>
      <c r="DN27" s="662"/>
      <c r="DO27" s="662"/>
      <c r="DP27" s="662"/>
      <c r="DQ27" s="662"/>
      <c r="DR27" s="662"/>
      <c r="DS27" s="662"/>
      <c r="DT27" s="662"/>
      <c r="DU27" s="662"/>
      <c r="DV27" s="663"/>
      <c r="DW27" s="666">
        <v>8</v>
      </c>
      <c r="DX27" s="695"/>
      <c r="DY27" s="695"/>
      <c r="DZ27" s="695"/>
      <c r="EA27" s="695"/>
      <c r="EB27" s="695"/>
      <c r="EC27" s="697"/>
    </row>
    <row r="28" spans="2:133" ht="11.25" customHeight="1" x14ac:dyDescent="0.2">
      <c r="B28" s="766" t="s">
        <v>301</v>
      </c>
      <c r="C28" s="767"/>
      <c r="D28" s="767"/>
      <c r="E28" s="767"/>
      <c r="F28" s="767"/>
      <c r="G28" s="767"/>
      <c r="H28" s="767"/>
      <c r="I28" s="767"/>
      <c r="J28" s="767"/>
      <c r="K28" s="767"/>
      <c r="L28" s="767"/>
      <c r="M28" s="767"/>
      <c r="N28" s="767"/>
      <c r="O28" s="767"/>
      <c r="P28" s="767"/>
      <c r="Q28" s="768"/>
      <c r="R28" s="661" t="s">
        <v>233</v>
      </c>
      <c r="S28" s="664"/>
      <c r="T28" s="664"/>
      <c r="U28" s="664"/>
      <c r="V28" s="664"/>
      <c r="W28" s="664"/>
      <c r="X28" s="664"/>
      <c r="Y28" s="665"/>
      <c r="Z28" s="723" t="s">
        <v>174</v>
      </c>
      <c r="AA28" s="723"/>
      <c r="AB28" s="723"/>
      <c r="AC28" s="723"/>
      <c r="AD28" s="724" t="s">
        <v>174</v>
      </c>
      <c r="AE28" s="724"/>
      <c r="AF28" s="724"/>
      <c r="AG28" s="724"/>
      <c r="AH28" s="724"/>
      <c r="AI28" s="724"/>
      <c r="AJ28" s="724"/>
      <c r="AK28" s="724"/>
      <c r="AL28" s="666" t="s">
        <v>233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2285969</v>
      </c>
      <c r="CS28" s="664"/>
      <c r="CT28" s="664"/>
      <c r="CU28" s="664"/>
      <c r="CV28" s="664"/>
      <c r="CW28" s="664"/>
      <c r="CX28" s="664"/>
      <c r="CY28" s="665"/>
      <c r="CZ28" s="666">
        <v>13.6</v>
      </c>
      <c r="DA28" s="695"/>
      <c r="DB28" s="695"/>
      <c r="DC28" s="696"/>
      <c r="DD28" s="669">
        <v>2258375</v>
      </c>
      <c r="DE28" s="664"/>
      <c r="DF28" s="664"/>
      <c r="DG28" s="664"/>
      <c r="DH28" s="664"/>
      <c r="DI28" s="664"/>
      <c r="DJ28" s="664"/>
      <c r="DK28" s="665"/>
      <c r="DL28" s="669">
        <v>2258375</v>
      </c>
      <c r="DM28" s="664"/>
      <c r="DN28" s="664"/>
      <c r="DO28" s="664"/>
      <c r="DP28" s="664"/>
      <c r="DQ28" s="664"/>
      <c r="DR28" s="664"/>
      <c r="DS28" s="664"/>
      <c r="DT28" s="664"/>
      <c r="DU28" s="664"/>
      <c r="DV28" s="665"/>
      <c r="DW28" s="666">
        <v>22.1</v>
      </c>
      <c r="DX28" s="695"/>
      <c r="DY28" s="695"/>
      <c r="DZ28" s="695"/>
      <c r="EA28" s="695"/>
      <c r="EB28" s="695"/>
      <c r="EC28" s="697"/>
    </row>
    <row r="29" spans="2:133" ht="11.25" customHeight="1" x14ac:dyDescent="0.2">
      <c r="B29" s="658" t="s">
        <v>303</v>
      </c>
      <c r="C29" s="659"/>
      <c r="D29" s="659"/>
      <c r="E29" s="659"/>
      <c r="F29" s="659"/>
      <c r="G29" s="659"/>
      <c r="H29" s="659"/>
      <c r="I29" s="659"/>
      <c r="J29" s="659"/>
      <c r="K29" s="659"/>
      <c r="L29" s="659"/>
      <c r="M29" s="659"/>
      <c r="N29" s="659"/>
      <c r="O29" s="659"/>
      <c r="P29" s="659"/>
      <c r="Q29" s="660"/>
      <c r="R29" s="661">
        <v>1033207</v>
      </c>
      <c r="S29" s="664"/>
      <c r="T29" s="664"/>
      <c r="U29" s="664"/>
      <c r="V29" s="664"/>
      <c r="W29" s="664"/>
      <c r="X29" s="664"/>
      <c r="Y29" s="665"/>
      <c r="Z29" s="723">
        <v>6</v>
      </c>
      <c r="AA29" s="723"/>
      <c r="AB29" s="723"/>
      <c r="AC29" s="723"/>
      <c r="AD29" s="724" t="s">
        <v>174</v>
      </c>
      <c r="AE29" s="724"/>
      <c r="AF29" s="724"/>
      <c r="AG29" s="724"/>
      <c r="AH29" s="724"/>
      <c r="AI29" s="724"/>
      <c r="AJ29" s="724"/>
      <c r="AK29" s="724"/>
      <c r="AL29" s="666" t="s">
        <v>174</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70</v>
      </c>
      <c r="CG29" s="702"/>
      <c r="CH29" s="702"/>
      <c r="CI29" s="702"/>
      <c r="CJ29" s="702"/>
      <c r="CK29" s="702"/>
      <c r="CL29" s="702"/>
      <c r="CM29" s="702"/>
      <c r="CN29" s="702"/>
      <c r="CO29" s="702"/>
      <c r="CP29" s="702"/>
      <c r="CQ29" s="703"/>
      <c r="CR29" s="661">
        <v>2285749</v>
      </c>
      <c r="CS29" s="662"/>
      <c r="CT29" s="662"/>
      <c r="CU29" s="662"/>
      <c r="CV29" s="662"/>
      <c r="CW29" s="662"/>
      <c r="CX29" s="662"/>
      <c r="CY29" s="663"/>
      <c r="CZ29" s="666">
        <v>13.6</v>
      </c>
      <c r="DA29" s="695"/>
      <c r="DB29" s="695"/>
      <c r="DC29" s="696"/>
      <c r="DD29" s="669">
        <v>2258155</v>
      </c>
      <c r="DE29" s="662"/>
      <c r="DF29" s="662"/>
      <c r="DG29" s="662"/>
      <c r="DH29" s="662"/>
      <c r="DI29" s="662"/>
      <c r="DJ29" s="662"/>
      <c r="DK29" s="663"/>
      <c r="DL29" s="669">
        <v>2258155</v>
      </c>
      <c r="DM29" s="662"/>
      <c r="DN29" s="662"/>
      <c r="DO29" s="662"/>
      <c r="DP29" s="662"/>
      <c r="DQ29" s="662"/>
      <c r="DR29" s="662"/>
      <c r="DS29" s="662"/>
      <c r="DT29" s="662"/>
      <c r="DU29" s="662"/>
      <c r="DV29" s="663"/>
      <c r="DW29" s="666">
        <v>22.1</v>
      </c>
      <c r="DX29" s="695"/>
      <c r="DY29" s="695"/>
      <c r="DZ29" s="695"/>
      <c r="EA29" s="695"/>
      <c r="EB29" s="695"/>
      <c r="EC29" s="697"/>
    </row>
    <row r="30" spans="2:133" ht="11.25" customHeight="1" x14ac:dyDescent="0.2">
      <c r="B30" s="658" t="s">
        <v>307</v>
      </c>
      <c r="C30" s="659"/>
      <c r="D30" s="659"/>
      <c r="E30" s="659"/>
      <c r="F30" s="659"/>
      <c r="G30" s="659"/>
      <c r="H30" s="659"/>
      <c r="I30" s="659"/>
      <c r="J30" s="659"/>
      <c r="K30" s="659"/>
      <c r="L30" s="659"/>
      <c r="M30" s="659"/>
      <c r="N30" s="659"/>
      <c r="O30" s="659"/>
      <c r="P30" s="659"/>
      <c r="Q30" s="660"/>
      <c r="R30" s="661">
        <v>16176</v>
      </c>
      <c r="S30" s="664"/>
      <c r="T30" s="664"/>
      <c r="U30" s="664"/>
      <c r="V30" s="664"/>
      <c r="W30" s="664"/>
      <c r="X30" s="664"/>
      <c r="Y30" s="665"/>
      <c r="Z30" s="723">
        <v>0.1</v>
      </c>
      <c r="AA30" s="723"/>
      <c r="AB30" s="723"/>
      <c r="AC30" s="723"/>
      <c r="AD30" s="724" t="s">
        <v>174</v>
      </c>
      <c r="AE30" s="724"/>
      <c r="AF30" s="724"/>
      <c r="AG30" s="724"/>
      <c r="AH30" s="724"/>
      <c r="AI30" s="724"/>
      <c r="AJ30" s="724"/>
      <c r="AK30" s="724"/>
      <c r="AL30" s="666" t="s">
        <v>246</v>
      </c>
      <c r="AM30" s="667"/>
      <c r="AN30" s="667"/>
      <c r="AO30" s="725"/>
      <c r="AP30" s="751" t="s">
        <v>308</v>
      </c>
      <c r="AQ30" s="752"/>
      <c r="AR30" s="752"/>
      <c r="AS30" s="752"/>
      <c r="AT30" s="757" t="s">
        <v>309</v>
      </c>
      <c r="AU30" s="230"/>
      <c r="AV30" s="230"/>
      <c r="AW30" s="230"/>
      <c r="AX30" s="760" t="s">
        <v>187</v>
      </c>
      <c r="AY30" s="761"/>
      <c r="AZ30" s="761"/>
      <c r="BA30" s="761"/>
      <c r="BB30" s="761"/>
      <c r="BC30" s="761"/>
      <c r="BD30" s="761"/>
      <c r="BE30" s="761"/>
      <c r="BF30" s="762"/>
      <c r="BG30" s="741">
        <v>99.6</v>
      </c>
      <c r="BH30" s="742"/>
      <c r="BI30" s="742"/>
      <c r="BJ30" s="742"/>
      <c r="BK30" s="742"/>
      <c r="BL30" s="742"/>
      <c r="BM30" s="743">
        <v>98.4</v>
      </c>
      <c r="BN30" s="742"/>
      <c r="BO30" s="742"/>
      <c r="BP30" s="742"/>
      <c r="BQ30" s="744"/>
      <c r="BR30" s="741">
        <v>99.6</v>
      </c>
      <c r="BS30" s="742"/>
      <c r="BT30" s="742"/>
      <c r="BU30" s="742"/>
      <c r="BV30" s="742"/>
      <c r="BW30" s="742"/>
      <c r="BX30" s="743">
        <v>97.9</v>
      </c>
      <c r="BY30" s="742"/>
      <c r="BZ30" s="742"/>
      <c r="CA30" s="742"/>
      <c r="CB30" s="744"/>
      <c r="CD30" s="747"/>
      <c r="CE30" s="748"/>
      <c r="CF30" s="705" t="s">
        <v>310</v>
      </c>
      <c r="CG30" s="702"/>
      <c r="CH30" s="702"/>
      <c r="CI30" s="702"/>
      <c r="CJ30" s="702"/>
      <c r="CK30" s="702"/>
      <c r="CL30" s="702"/>
      <c r="CM30" s="702"/>
      <c r="CN30" s="702"/>
      <c r="CO30" s="702"/>
      <c r="CP30" s="702"/>
      <c r="CQ30" s="703"/>
      <c r="CR30" s="661">
        <v>2119902</v>
      </c>
      <c r="CS30" s="664"/>
      <c r="CT30" s="664"/>
      <c r="CU30" s="664"/>
      <c r="CV30" s="664"/>
      <c r="CW30" s="664"/>
      <c r="CX30" s="664"/>
      <c r="CY30" s="665"/>
      <c r="CZ30" s="666">
        <v>12.6</v>
      </c>
      <c r="DA30" s="695"/>
      <c r="DB30" s="695"/>
      <c r="DC30" s="696"/>
      <c r="DD30" s="669">
        <v>2094491</v>
      </c>
      <c r="DE30" s="664"/>
      <c r="DF30" s="664"/>
      <c r="DG30" s="664"/>
      <c r="DH30" s="664"/>
      <c r="DI30" s="664"/>
      <c r="DJ30" s="664"/>
      <c r="DK30" s="665"/>
      <c r="DL30" s="669">
        <v>2094491</v>
      </c>
      <c r="DM30" s="664"/>
      <c r="DN30" s="664"/>
      <c r="DO30" s="664"/>
      <c r="DP30" s="664"/>
      <c r="DQ30" s="664"/>
      <c r="DR30" s="664"/>
      <c r="DS30" s="664"/>
      <c r="DT30" s="664"/>
      <c r="DU30" s="664"/>
      <c r="DV30" s="665"/>
      <c r="DW30" s="666">
        <v>20.5</v>
      </c>
      <c r="DX30" s="695"/>
      <c r="DY30" s="695"/>
      <c r="DZ30" s="695"/>
      <c r="EA30" s="695"/>
      <c r="EB30" s="695"/>
      <c r="EC30" s="697"/>
    </row>
    <row r="31" spans="2:133" ht="11.25" customHeight="1" x14ac:dyDescent="0.2">
      <c r="B31" s="658" t="s">
        <v>311</v>
      </c>
      <c r="C31" s="659"/>
      <c r="D31" s="659"/>
      <c r="E31" s="659"/>
      <c r="F31" s="659"/>
      <c r="G31" s="659"/>
      <c r="H31" s="659"/>
      <c r="I31" s="659"/>
      <c r="J31" s="659"/>
      <c r="K31" s="659"/>
      <c r="L31" s="659"/>
      <c r="M31" s="659"/>
      <c r="N31" s="659"/>
      <c r="O31" s="659"/>
      <c r="P31" s="659"/>
      <c r="Q31" s="660"/>
      <c r="R31" s="661">
        <v>685250</v>
      </c>
      <c r="S31" s="664"/>
      <c r="T31" s="664"/>
      <c r="U31" s="664"/>
      <c r="V31" s="664"/>
      <c r="W31" s="664"/>
      <c r="X31" s="664"/>
      <c r="Y31" s="665"/>
      <c r="Z31" s="723">
        <v>4</v>
      </c>
      <c r="AA31" s="723"/>
      <c r="AB31" s="723"/>
      <c r="AC31" s="723"/>
      <c r="AD31" s="724" t="s">
        <v>233</v>
      </c>
      <c r="AE31" s="724"/>
      <c r="AF31" s="724"/>
      <c r="AG31" s="724"/>
      <c r="AH31" s="724"/>
      <c r="AI31" s="724"/>
      <c r="AJ31" s="724"/>
      <c r="AK31" s="724"/>
      <c r="AL31" s="666" t="s">
        <v>233</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99.7</v>
      </c>
      <c r="BH31" s="662"/>
      <c r="BI31" s="662"/>
      <c r="BJ31" s="662"/>
      <c r="BK31" s="662"/>
      <c r="BL31" s="662"/>
      <c r="BM31" s="667">
        <v>99.1</v>
      </c>
      <c r="BN31" s="740"/>
      <c r="BO31" s="740"/>
      <c r="BP31" s="740"/>
      <c r="BQ31" s="701"/>
      <c r="BR31" s="739">
        <v>99.7</v>
      </c>
      <c r="BS31" s="662"/>
      <c r="BT31" s="662"/>
      <c r="BU31" s="662"/>
      <c r="BV31" s="662"/>
      <c r="BW31" s="662"/>
      <c r="BX31" s="667">
        <v>98.8</v>
      </c>
      <c r="BY31" s="740"/>
      <c r="BZ31" s="740"/>
      <c r="CA31" s="740"/>
      <c r="CB31" s="701"/>
      <c r="CD31" s="747"/>
      <c r="CE31" s="748"/>
      <c r="CF31" s="705" t="s">
        <v>314</v>
      </c>
      <c r="CG31" s="702"/>
      <c r="CH31" s="702"/>
      <c r="CI31" s="702"/>
      <c r="CJ31" s="702"/>
      <c r="CK31" s="702"/>
      <c r="CL31" s="702"/>
      <c r="CM31" s="702"/>
      <c r="CN31" s="702"/>
      <c r="CO31" s="702"/>
      <c r="CP31" s="702"/>
      <c r="CQ31" s="703"/>
      <c r="CR31" s="661">
        <v>165847</v>
      </c>
      <c r="CS31" s="662"/>
      <c r="CT31" s="662"/>
      <c r="CU31" s="662"/>
      <c r="CV31" s="662"/>
      <c r="CW31" s="662"/>
      <c r="CX31" s="662"/>
      <c r="CY31" s="663"/>
      <c r="CZ31" s="666">
        <v>1</v>
      </c>
      <c r="DA31" s="695"/>
      <c r="DB31" s="695"/>
      <c r="DC31" s="696"/>
      <c r="DD31" s="669">
        <v>163664</v>
      </c>
      <c r="DE31" s="662"/>
      <c r="DF31" s="662"/>
      <c r="DG31" s="662"/>
      <c r="DH31" s="662"/>
      <c r="DI31" s="662"/>
      <c r="DJ31" s="662"/>
      <c r="DK31" s="663"/>
      <c r="DL31" s="669">
        <v>163664</v>
      </c>
      <c r="DM31" s="662"/>
      <c r="DN31" s="662"/>
      <c r="DO31" s="662"/>
      <c r="DP31" s="662"/>
      <c r="DQ31" s="662"/>
      <c r="DR31" s="662"/>
      <c r="DS31" s="662"/>
      <c r="DT31" s="662"/>
      <c r="DU31" s="662"/>
      <c r="DV31" s="663"/>
      <c r="DW31" s="666">
        <v>1.6</v>
      </c>
      <c r="DX31" s="695"/>
      <c r="DY31" s="695"/>
      <c r="DZ31" s="695"/>
      <c r="EA31" s="695"/>
      <c r="EB31" s="695"/>
      <c r="EC31" s="697"/>
    </row>
    <row r="32" spans="2:133" ht="11.25" customHeight="1" x14ac:dyDescent="0.2">
      <c r="B32" s="658" t="s">
        <v>315</v>
      </c>
      <c r="C32" s="659"/>
      <c r="D32" s="659"/>
      <c r="E32" s="659"/>
      <c r="F32" s="659"/>
      <c r="G32" s="659"/>
      <c r="H32" s="659"/>
      <c r="I32" s="659"/>
      <c r="J32" s="659"/>
      <c r="K32" s="659"/>
      <c r="L32" s="659"/>
      <c r="M32" s="659"/>
      <c r="N32" s="659"/>
      <c r="O32" s="659"/>
      <c r="P32" s="659"/>
      <c r="Q32" s="660"/>
      <c r="R32" s="661">
        <v>840320</v>
      </c>
      <c r="S32" s="664"/>
      <c r="T32" s="664"/>
      <c r="U32" s="664"/>
      <c r="V32" s="664"/>
      <c r="W32" s="664"/>
      <c r="X32" s="664"/>
      <c r="Y32" s="665"/>
      <c r="Z32" s="723">
        <v>4.9000000000000004</v>
      </c>
      <c r="AA32" s="723"/>
      <c r="AB32" s="723"/>
      <c r="AC32" s="723"/>
      <c r="AD32" s="724" t="s">
        <v>174</v>
      </c>
      <c r="AE32" s="724"/>
      <c r="AF32" s="724"/>
      <c r="AG32" s="724"/>
      <c r="AH32" s="724"/>
      <c r="AI32" s="724"/>
      <c r="AJ32" s="724"/>
      <c r="AK32" s="724"/>
      <c r="AL32" s="666" t="s">
        <v>233</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99.5</v>
      </c>
      <c r="BH32" s="677"/>
      <c r="BI32" s="677"/>
      <c r="BJ32" s="677"/>
      <c r="BK32" s="677"/>
      <c r="BL32" s="677"/>
      <c r="BM32" s="721">
        <v>97.7</v>
      </c>
      <c r="BN32" s="677"/>
      <c r="BO32" s="677"/>
      <c r="BP32" s="677"/>
      <c r="BQ32" s="714"/>
      <c r="BR32" s="738">
        <v>99.6</v>
      </c>
      <c r="BS32" s="677"/>
      <c r="BT32" s="677"/>
      <c r="BU32" s="677"/>
      <c r="BV32" s="677"/>
      <c r="BW32" s="677"/>
      <c r="BX32" s="721">
        <v>97.2</v>
      </c>
      <c r="BY32" s="677"/>
      <c r="BZ32" s="677"/>
      <c r="CA32" s="677"/>
      <c r="CB32" s="714"/>
      <c r="CD32" s="749"/>
      <c r="CE32" s="750"/>
      <c r="CF32" s="705" t="s">
        <v>317</v>
      </c>
      <c r="CG32" s="702"/>
      <c r="CH32" s="702"/>
      <c r="CI32" s="702"/>
      <c r="CJ32" s="702"/>
      <c r="CK32" s="702"/>
      <c r="CL32" s="702"/>
      <c r="CM32" s="702"/>
      <c r="CN32" s="702"/>
      <c r="CO32" s="702"/>
      <c r="CP32" s="702"/>
      <c r="CQ32" s="703"/>
      <c r="CR32" s="661">
        <v>220</v>
      </c>
      <c r="CS32" s="664"/>
      <c r="CT32" s="664"/>
      <c r="CU32" s="664"/>
      <c r="CV32" s="664"/>
      <c r="CW32" s="664"/>
      <c r="CX32" s="664"/>
      <c r="CY32" s="665"/>
      <c r="CZ32" s="666">
        <v>0</v>
      </c>
      <c r="DA32" s="695"/>
      <c r="DB32" s="695"/>
      <c r="DC32" s="696"/>
      <c r="DD32" s="669">
        <v>220</v>
      </c>
      <c r="DE32" s="664"/>
      <c r="DF32" s="664"/>
      <c r="DG32" s="664"/>
      <c r="DH32" s="664"/>
      <c r="DI32" s="664"/>
      <c r="DJ32" s="664"/>
      <c r="DK32" s="665"/>
      <c r="DL32" s="669">
        <v>220</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2">
      <c r="B33" s="658" t="s">
        <v>318</v>
      </c>
      <c r="C33" s="659"/>
      <c r="D33" s="659"/>
      <c r="E33" s="659"/>
      <c r="F33" s="659"/>
      <c r="G33" s="659"/>
      <c r="H33" s="659"/>
      <c r="I33" s="659"/>
      <c r="J33" s="659"/>
      <c r="K33" s="659"/>
      <c r="L33" s="659"/>
      <c r="M33" s="659"/>
      <c r="N33" s="659"/>
      <c r="O33" s="659"/>
      <c r="P33" s="659"/>
      <c r="Q33" s="660"/>
      <c r="R33" s="661">
        <v>457422</v>
      </c>
      <c r="S33" s="664"/>
      <c r="T33" s="664"/>
      <c r="U33" s="664"/>
      <c r="V33" s="664"/>
      <c r="W33" s="664"/>
      <c r="X33" s="664"/>
      <c r="Y33" s="665"/>
      <c r="Z33" s="723">
        <v>2.6</v>
      </c>
      <c r="AA33" s="723"/>
      <c r="AB33" s="723"/>
      <c r="AC33" s="723"/>
      <c r="AD33" s="724" t="s">
        <v>174</v>
      </c>
      <c r="AE33" s="724"/>
      <c r="AF33" s="724"/>
      <c r="AG33" s="724"/>
      <c r="AH33" s="724"/>
      <c r="AI33" s="724"/>
      <c r="AJ33" s="724"/>
      <c r="AK33" s="724"/>
      <c r="AL33" s="666" t="s">
        <v>246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7683335</v>
      </c>
      <c r="CS33" s="662"/>
      <c r="CT33" s="662"/>
      <c r="CU33" s="662"/>
      <c r="CV33" s="662"/>
      <c r="CW33" s="662"/>
      <c r="CX33" s="662"/>
      <c r="CY33" s="663"/>
      <c r="CZ33" s="666">
        <v>45.7</v>
      </c>
      <c r="DA33" s="695"/>
      <c r="DB33" s="695"/>
      <c r="DC33" s="696"/>
      <c r="DD33" s="669">
        <v>5388944</v>
      </c>
      <c r="DE33" s="662"/>
      <c r="DF33" s="662"/>
      <c r="DG33" s="662"/>
      <c r="DH33" s="662"/>
      <c r="DI33" s="662"/>
      <c r="DJ33" s="662"/>
      <c r="DK33" s="663"/>
      <c r="DL33" s="669">
        <v>4143428</v>
      </c>
      <c r="DM33" s="662"/>
      <c r="DN33" s="662"/>
      <c r="DO33" s="662"/>
      <c r="DP33" s="662"/>
      <c r="DQ33" s="662"/>
      <c r="DR33" s="662"/>
      <c r="DS33" s="662"/>
      <c r="DT33" s="662"/>
      <c r="DU33" s="662"/>
      <c r="DV33" s="663"/>
      <c r="DW33" s="666">
        <v>40.6</v>
      </c>
      <c r="DX33" s="695"/>
      <c r="DY33" s="695"/>
      <c r="DZ33" s="695"/>
      <c r="EA33" s="695"/>
      <c r="EB33" s="695"/>
      <c r="EC33" s="697"/>
    </row>
    <row r="34" spans="2:133" ht="11.25" customHeight="1" x14ac:dyDescent="0.2">
      <c r="B34" s="658" t="s">
        <v>320</v>
      </c>
      <c r="C34" s="659"/>
      <c r="D34" s="659"/>
      <c r="E34" s="659"/>
      <c r="F34" s="659"/>
      <c r="G34" s="659"/>
      <c r="H34" s="659"/>
      <c r="I34" s="659"/>
      <c r="J34" s="659"/>
      <c r="K34" s="659"/>
      <c r="L34" s="659"/>
      <c r="M34" s="659"/>
      <c r="N34" s="659"/>
      <c r="O34" s="659"/>
      <c r="P34" s="659"/>
      <c r="Q34" s="660"/>
      <c r="R34" s="661">
        <v>343749</v>
      </c>
      <c r="S34" s="664"/>
      <c r="T34" s="664"/>
      <c r="U34" s="664"/>
      <c r="V34" s="664"/>
      <c r="W34" s="664"/>
      <c r="X34" s="664"/>
      <c r="Y34" s="665"/>
      <c r="Z34" s="723">
        <v>2</v>
      </c>
      <c r="AA34" s="723"/>
      <c r="AB34" s="723"/>
      <c r="AC34" s="723"/>
      <c r="AD34" s="724">
        <v>51</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2768565</v>
      </c>
      <c r="CS34" s="664"/>
      <c r="CT34" s="664"/>
      <c r="CU34" s="664"/>
      <c r="CV34" s="664"/>
      <c r="CW34" s="664"/>
      <c r="CX34" s="664"/>
      <c r="CY34" s="665"/>
      <c r="CZ34" s="666">
        <v>16.5</v>
      </c>
      <c r="DA34" s="695"/>
      <c r="DB34" s="695"/>
      <c r="DC34" s="696"/>
      <c r="DD34" s="669">
        <v>1915001</v>
      </c>
      <c r="DE34" s="664"/>
      <c r="DF34" s="664"/>
      <c r="DG34" s="664"/>
      <c r="DH34" s="664"/>
      <c r="DI34" s="664"/>
      <c r="DJ34" s="664"/>
      <c r="DK34" s="665"/>
      <c r="DL34" s="669">
        <v>1472341</v>
      </c>
      <c r="DM34" s="664"/>
      <c r="DN34" s="664"/>
      <c r="DO34" s="664"/>
      <c r="DP34" s="664"/>
      <c r="DQ34" s="664"/>
      <c r="DR34" s="664"/>
      <c r="DS34" s="664"/>
      <c r="DT34" s="664"/>
      <c r="DU34" s="664"/>
      <c r="DV34" s="665"/>
      <c r="DW34" s="666">
        <v>14.4</v>
      </c>
      <c r="DX34" s="695"/>
      <c r="DY34" s="695"/>
      <c r="DZ34" s="695"/>
      <c r="EA34" s="695"/>
      <c r="EB34" s="695"/>
      <c r="EC34" s="697"/>
    </row>
    <row r="35" spans="2:133" ht="11.25" customHeight="1" x14ac:dyDescent="0.2">
      <c r="B35" s="658" t="s">
        <v>324</v>
      </c>
      <c r="C35" s="659"/>
      <c r="D35" s="659"/>
      <c r="E35" s="659"/>
      <c r="F35" s="659"/>
      <c r="G35" s="659"/>
      <c r="H35" s="659"/>
      <c r="I35" s="659"/>
      <c r="J35" s="659"/>
      <c r="K35" s="659"/>
      <c r="L35" s="659"/>
      <c r="M35" s="659"/>
      <c r="N35" s="659"/>
      <c r="O35" s="659"/>
      <c r="P35" s="659"/>
      <c r="Q35" s="660"/>
      <c r="R35" s="661">
        <v>1371300</v>
      </c>
      <c r="S35" s="664"/>
      <c r="T35" s="664"/>
      <c r="U35" s="664"/>
      <c r="V35" s="664"/>
      <c r="W35" s="664"/>
      <c r="X35" s="664"/>
      <c r="Y35" s="665"/>
      <c r="Z35" s="723">
        <v>7.9</v>
      </c>
      <c r="AA35" s="723"/>
      <c r="AB35" s="723"/>
      <c r="AC35" s="723"/>
      <c r="AD35" s="724" t="s">
        <v>174</v>
      </c>
      <c r="AE35" s="724"/>
      <c r="AF35" s="724"/>
      <c r="AG35" s="724"/>
      <c r="AH35" s="724"/>
      <c r="AI35" s="724"/>
      <c r="AJ35" s="724"/>
      <c r="AK35" s="724"/>
      <c r="AL35" s="666" t="s">
        <v>174</v>
      </c>
      <c r="AM35" s="667"/>
      <c r="AN35" s="667"/>
      <c r="AO35" s="725"/>
      <c r="AP35" s="234"/>
      <c r="AQ35" s="729" t="s">
        <v>325</v>
      </c>
      <c r="AR35" s="730"/>
      <c r="AS35" s="730"/>
      <c r="AT35" s="730"/>
      <c r="AU35" s="730"/>
      <c r="AV35" s="730"/>
      <c r="AW35" s="730"/>
      <c r="AX35" s="730"/>
      <c r="AY35" s="731"/>
      <c r="AZ35" s="726">
        <v>2029748</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83627</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70609</v>
      </c>
      <c r="CS35" s="662"/>
      <c r="CT35" s="662"/>
      <c r="CU35" s="662"/>
      <c r="CV35" s="662"/>
      <c r="CW35" s="662"/>
      <c r="CX35" s="662"/>
      <c r="CY35" s="663"/>
      <c r="CZ35" s="666">
        <v>0.4</v>
      </c>
      <c r="DA35" s="695"/>
      <c r="DB35" s="695"/>
      <c r="DC35" s="696"/>
      <c r="DD35" s="669">
        <v>51004</v>
      </c>
      <c r="DE35" s="662"/>
      <c r="DF35" s="662"/>
      <c r="DG35" s="662"/>
      <c r="DH35" s="662"/>
      <c r="DI35" s="662"/>
      <c r="DJ35" s="662"/>
      <c r="DK35" s="663"/>
      <c r="DL35" s="669">
        <v>51004</v>
      </c>
      <c r="DM35" s="662"/>
      <c r="DN35" s="662"/>
      <c r="DO35" s="662"/>
      <c r="DP35" s="662"/>
      <c r="DQ35" s="662"/>
      <c r="DR35" s="662"/>
      <c r="DS35" s="662"/>
      <c r="DT35" s="662"/>
      <c r="DU35" s="662"/>
      <c r="DV35" s="663"/>
      <c r="DW35" s="666">
        <v>0.5</v>
      </c>
      <c r="DX35" s="695"/>
      <c r="DY35" s="695"/>
      <c r="DZ35" s="695"/>
      <c r="EA35" s="695"/>
      <c r="EB35" s="695"/>
      <c r="EC35" s="697"/>
    </row>
    <row r="36" spans="2:133" ht="11.25" customHeight="1" x14ac:dyDescent="0.2">
      <c r="B36" s="658" t="s">
        <v>328</v>
      </c>
      <c r="C36" s="659"/>
      <c r="D36" s="659"/>
      <c r="E36" s="659"/>
      <c r="F36" s="659"/>
      <c r="G36" s="659"/>
      <c r="H36" s="659"/>
      <c r="I36" s="659"/>
      <c r="J36" s="659"/>
      <c r="K36" s="659"/>
      <c r="L36" s="659"/>
      <c r="M36" s="659"/>
      <c r="N36" s="659"/>
      <c r="O36" s="659"/>
      <c r="P36" s="659"/>
      <c r="Q36" s="660"/>
      <c r="R36" s="661" t="s">
        <v>233</v>
      </c>
      <c r="S36" s="664"/>
      <c r="T36" s="664"/>
      <c r="U36" s="664"/>
      <c r="V36" s="664"/>
      <c r="W36" s="664"/>
      <c r="X36" s="664"/>
      <c r="Y36" s="665"/>
      <c r="Z36" s="723" t="s">
        <v>174</v>
      </c>
      <c r="AA36" s="723"/>
      <c r="AB36" s="723"/>
      <c r="AC36" s="723"/>
      <c r="AD36" s="724" t="s">
        <v>174</v>
      </c>
      <c r="AE36" s="724"/>
      <c r="AF36" s="724"/>
      <c r="AG36" s="724"/>
      <c r="AH36" s="724"/>
      <c r="AI36" s="724"/>
      <c r="AJ36" s="724"/>
      <c r="AK36" s="724"/>
      <c r="AL36" s="666" t="s">
        <v>174</v>
      </c>
      <c r="AM36" s="667"/>
      <c r="AN36" s="667"/>
      <c r="AO36" s="725"/>
      <c r="AQ36" s="698" t="s">
        <v>329</v>
      </c>
      <c r="AR36" s="699"/>
      <c r="AS36" s="699"/>
      <c r="AT36" s="699"/>
      <c r="AU36" s="699"/>
      <c r="AV36" s="699"/>
      <c r="AW36" s="699"/>
      <c r="AX36" s="699"/>
      <c r="AY36" s="700"/>
      <c r="AZ36" s="661">
        <v>799000</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53042</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2162082</v>
      </c>
      <c r="CS36" s="664"/>
      <c r="CT36" s="664"/>
      <c r="CU36" s="664"/>
      <c r="CV36" s="664"/>
      <c r="CW36" s="664"/>
      <c r="CX36" s="664"/>
      <c r="CY36" s="665"/>
      <c r="CZ36" s="666">
        <v>12.9</v>
      </c>
      <c r="DA36" s="695"/>
      <c r="DB36" s="695"/>
      <c r="DC36" s="696"/>
      <c r="DD36" s="669">
        <v>1614817</v>
      </c>
      <c r="DE36" s="664"/>
      <c r="DF36" s="664"/>
      <c r="DG36" s="664"/>
      <c r="DH36" s="664"/>
      <c r="DI36" s="664"/>
      <c r="DJ36" s="664"/>
      <c r="DK36" s="665"/>
      <c r="DL36" s="669">
        <v>1320328</v>
      </c>
      <c r="DM36" s="664"/>
      <c r="DN36" s="664"/>
      <c r="DO36" s="664"/>
      <c r="DP36" s="664"/>
      <c r="DQ36" s="664"/>
      <c r="DR36" s="664"/>
      <c r="DS36" s="664"/>
      <c r="DT36" s="664"/>
      <c r="DU36" s="664"/>
      <c r="DV36" s="665"/>
      <c r="DW36" s="666">
        <v>12.9</v>
      </c>
      <c r="DX36" s="695"/>
      <c r="DY36" s="695"/>
      <c r="DZ36" s="695"/>
      <c r="EA36" s="695"/>
      <c r="EB36" s="695"/>
      <c r="EC36" s="697"/>
    </row>
    <row r="37" spans="2:133" ht="11.25" customHeight="1" x14ac:dyDescent="0.2">
      <c r="B37" s="658" t="s">
        <v>332</v>
      </c>
      <c r="C37" s="659"/>
      <c r="D37" s="659"/>
      <c r="E37" s="659"/>
      <c r="F37" s="659"/>
      <c r="G37" s="659"/>
      <c r="H37" s="659"/>
      <c r="I37" s="659"/>
      <c r="J37" s="659"/>
      <c r="K37" s="659"/>
      <c r="L37" s="659"/>
      <c r="M37" s="659"/>
      <c r="N37" s="659"/>
      <c r="O37" s="659"/>
      <c r="P37" s="659"/>
      <c r="Q37" s="660"/>
      <c r="R37" s="661">
        <v>544500</v>
      </c>
      <c r="S37" s="664"/>
      <c r="T37" s="664"/>
      <c r="U37" s="664"/>
      <c r="V37" s="664"/>
      <c r="W37" s="664"/>
      <c r="X37" s="664"/>
      <c r="Y37" s="665"/>
      <c r="Z37" s="723">
        <v>3.2</v>
      </c>
      <c r="AA37" s="723"/>
      <c r="AB37" s="723"/>
      <c r="AC37" s="723"/>
      <c r="AD37" s="724" t="s">
        <v>174</v>
      </c>
      <c r="AE37" s="724"/>
      <c r="AF37" s="724"/>
      <c r="AG37" s="724"/>
      <c r="AH37" s="724"/>
      <c r="AI37" s="724"/>
      <c r="AJ37" s="724"/>
      <c r="AK37" s="724"/>
      <c r="AL37" s="666" t="s">
        <v>233</v>
      </c>
      <c r="AM37" s="667"/>
      <c r="AN37" s="667"/>
      <c r="AO37" s="725"/>
      <c r="AQ37" s="698" t="s">
        <v>333</v>
      </c>
      <c r="AR37" s="699"/>
      <c r="AS37" s="699"/>
      <c r="AT37" s="699"/>
      <c r="AU37" s="699"/>
      <c r="AV37" s="699"/>
      <c r="AW37" s="699"/>
      <c r="AX37" s="699"/>
      <c r="AY37" s="700"/>
      <c r="AZ37" s="661">
        <v>212700</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5169</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719488</v>
      </c>
      <c r="CS37" s="662"/>
      <c r="CT37" s="662"/>
      <c r="CU37" s="662"/>
      <c r="CV37" s="662"/>
      <c r="CW37" s="662"/>
      <c r="CX37" s="662"/>
      <c r="CY37" s="663"/>
      <c r="CZ37" s="666">
        <v>4.3</v>
      </c>
      <c r="DA37" s="695"/>
      <c r="DB37" s="695"/>
      <c r="DC37" s="696"/>
      <c r="DD37" s="669">
        <v>711718</v>
      </c>
      <c r="DE37" s="662"/>
      <c r="DF37" s="662"/>
      <c r="DG37" s="662"/>
      <c r="DH37" s="662"/>
      <c r="DI37" s="662"/>
      <c r="DJ37" s="662"/>
      <c r="DK37" s="663"/>
      <c r="DL37" s="669">
        <v>688773</v>
      </c>
      <c r="DM37" s="662"/>
      <c r="DN37" s="662"/>
      <c r="DO37" s="662"/>
      <c r="DP37" s="662"/>
      <c r="DQ37" s="662"/>
      <c r="DR37" s="662"/>
      <c r="DS37" s="662"/>
      <c r="DT37" s="662"/>
      <c r="DU37" s="662"/>
      <c r="DV37" s="663"/>
      <c r="DW37" s="666">
        <v>6.7</v>
      </c>
      <c r="DX37" s="695"/>
      <c r="DY37" s="695"/>
      <c r="DZ37" s="695"/>
      <c r="EA37" s="695"/>
      <c r="EB37" s="695"/>
      <c r="EC37" s="697"/>
    </row>
    <row r="38" spans="2:133" ht="11.25" customHeight="1" x14ac:dyDescent="0.2">
      <c r="B38" s="673" t="s">
        <v>336</v>
      </c>
      <c r="C38" s="674"/>
      <c r="D38" s="674"/>
      <c r="E38" s="674"/>
      <c r="F38" s="674"/>
      <c r="G38" s="674"/>
      <c r="H38" s="674"/>
      <c r="I38" s="674"/>
      <c r="J38" s="674"/>
      <c r="K38" s="674"/>
      <c r="L38" s="674"/>
      <c r="M38" s="674"/>
      <c r="N38" s="674"/>
      <c r="O38" s="674"/>
      <c r="P38" s="674"/>
      <c r="Q38" s="675"/>
      <c r="R38" s="676">
        <v>17275291</v>
      </c>
      <c r="S38" s="713"/>
      <c r="T38" s="713"/>
      <c r="U38" s="713"/>
      <c r="V38" s="713"/>
      <c r="W38" s="713"/>
      <c r="X38" s="713"/>
      <c r="Y38" s="718"/>
      <c r="Z38" s="719">
        <v>100</v>
      </c>
      <c r="AA38" s="719"/>
      <c r="AB38" s="719"/>
      <c r="AC38" s="719"/>
      <c r="AD38" s="720">
        <v>9662767</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20331</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8885</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2006957</v>
      </c>
      <c r="CS38" s="664"/>
      <c r="CT38" s="664"/>
      <c r="CU38" s="664"/>
      <c r="CV38" s="664"/>
      <c r="CW38" s="664"/>
      <c r="CX38" s="664"/>
      <c r="CY38" s="665"/>
      <c r="CZ38" s="666">
        <v>11.9</v>
      </c>
      <c r="DA38" s="695"/>
      <c r="DB38" s="695"/>
      <c r="DC38" s="696"/>
      <c r="DD38" s="669">
        <v>1783162</v>
      </c>
      <c r="DE38" s="664"/>
      <c r="DF38" s="664"/>
      <c r="DG38" s="664"/>
      <c r="DH38" s="664"/>
      <c r="DI38" s="664"/>
      <c r="DJ38" s="664"/>
      <c r="DK38" s="665"/>
      <c r="DL38" s="669">
        <v>1299755</v>
      </c>
      <c r="DM38" s="664"/>
      <c r="DN38" s="664"/>
      <c r="DO38" s="664"/>
      <c r="DP38" s="664"/>
      <c r="DQ38" s="664"/>
      <c r="DR38" s="664"/>
      <c r="DS38" s="664"/>
      <c r="DT38" s="664"/>
      <c r="DU38" s="664"/>
      <c r="DV38" s="665"/>
      <c r="DW38" s="666">
        <v>12.7</v>
      </c>
      <c r="DX38" s="695"/>
      <c r="DY38" s="695"/>
      <c r="DZ38" s="695"/>
      <c r="EA38" s="695"/>
      <c r="EB38" s="695"/>
      <c r="EC38" s="697"/>
    </row>
    <row r="39" spans="2:133" ht="11.25" customHeight="1" x14ac:dyDescent="0.2">
      <c r="AQ39" s="698" t="s">
        <v>340</v>
      </c>
      <c r="AR39" s="699"/>
      <c r="AS39" s="699"/>
      <c r="AT39" s="699"/>
      <c r="AU39" s="699"/>
      <c r="AV39" s="699"/>
      <c r="AW39" s="699"/>
      <c r="AX39" s="699"/>
      <c r="AY39" s="700"/>
      <c r="AZ39" s="661">
        <v>2340</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114</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555122</v>
      </c>
      <c r="CS39" s="662"/>
      <c r="CT39" s="662"/>
      <c r="CU39" s="662"/>
      <c r="CV39" s="662"/>
      <c r="CW39" s="662"/>
      <c r="CX39" s="662"/>
      <c r="CY39" s="663"/>
      <c r="CZ39" s="666">
        <v>3.3</v>
      </c>
      <c r="DA39" s="695"/>
      <c r="DB39" s="695"/>
      <c r="DC39" s="696"/>
      <c r="DD39" s="669">
        <v>24960</v>
      </c>
      <c r="DE39" s="662"/>
      <c r="DF39" s="662"/>
      <c r="DG39" s="662"/>
      <c r="DH39" s="662"/>
      <c r="DI39" s="662"/>
      <c r="DJ39" s="662"/>
      <c r="DK39" s="663"/>
      <c r="DL39" s="669" t="s">
        <v>174</v>
      </c>
      <c r="DM39" s="662"/>
      <c r="DN39" s="662"/>
      <c r="DO39" s="662"/>
      <c r="DP39" s="662"/>
      <c r="DQ39" s="662"/>
      <c r="DR39" s="662"/>
      <c r="DS39" s="662"/>
      <c r="DT39" s="662"/>
      <c r="DU39" s="662"/>
      <c r="DV39" s="663"/>
      <c r="DW39" s="666" t="s">
        <v>174</v>
      </c>
      <c r="DX39" s="695"/>
      <c r="DY39" s="695"/>
      <c r="DZ39" s="695"/>
      <c r="EA39" s="695"/>
      <c r="EB39" s="695"/>
      <c r="EC39" s="697"/>
    </row>
    <row r="40" spans="2:133" ht="11.25" customHeight="1" x14ac:dyDescent="0.2">
      <c r="AQ40" s="698" t="s">
        <v>344</v>
      </c>
      <c r="AR40" s="699"/>
      <c r="AS40" s="699"/>
      <c r="AT40" s="699"/>
      <c r="AU40" s="699"/>
      <c r="AV40" s="699"/>
      <c r="AW40" s="699"/>
      <c r="AX40" s="699"/>
      <c r="AY40" s="700"/>
      <c r="AZ40" s="661">
        <v>342428</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174</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120000</v>
      </c>
      <c r="CS40" s="664"/>
      <c r="CT40" s="664"/>
      <c r="CU40" s="664"/>
      <c r="CV40" s="664"/>
      <c r="CW40" s="664"/>
      <c r="CX40" s="664"/>
      <c r="CY40" s="665"/>
      <c r="CZ40" s="666">
        <v>0.7</v>
      </c>
      <c r="DA40" s="695"/>
      <c r="DB40" s="695"/>
      <c r="DC40" s="696"/>
      <c r="DD40" s="669" t="s">
        <v>233</v>
      </c>
      <c r="DE40" s="664"/>
      <c r="DF40" s="664"/>
      <c r="DG40" s="664"/>
      <c r="DH40" s="664"/>
      <c r="DI40" s="664"/>
      <c r="DJ40" s="664"/>
      <c r="DK40" s="665"/>
      <c r="DL40" s="669" t="s">
        <v>174</v>
      </c>
      <c r="DM40" s="664"/>
      <c r="DN40" s="664"/>
      <c r="DO40" s="664"/>
      <c r="DP40" s="664"/>
      <c r="DQ40" s="664"/>
      <c r="DR40" s="664"/>
      <c r="DS40" s="664"/>
      <c r="DT40" s="664"/>
      <c r="DU40" s="664"/>
      <c r="DV40" s="665"/>
      <c r="DW40" s="666" t="s">
        <v>174</v>
      </c>
      <c r="DX40" s="695"/>
      <c r="DY40" s="695"/>
      <c r="DZ40" s="695"/>
      <c r="EA40" s="695"/>
      <c r="EB40" s="695"/>
      <c r="EC40" s="697"/>
    </row>
    <row r="41" spans="2:133" ht="11.25" customHeight="1" x14ac:dyDescent="0.2">
      <c r="AQ41" s="710" t="s">
        <v>347</v>
      </c>
      <c r="AR41" s="711"/>
      <c r="AS41" s="711"/>
      <c r="AT41" s="711"/>
      <c r="AU41" s="711"/>
      <c r="AV41" s="711"/>
      <c r="AW41" s="711"/>
      <c r="AX41" s="711"/>
      <c r="AY41" s="712"/>
      <c r="AZ41" s="676">
        <v>652949</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296</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246</v>
      </c>
      <c r="CS41" s="662"/>
      <c r="CT41" s="662"/>
      <c r="CU41" s="662"/>
      <c r="CV41" s="662"/>
      <c r="CW41" s="662"/>
      <c r="CX41" s="662"/>
      <c r="CY41" s="663"/>
      <c r="CZ41" s="666" t="s">
        <v>174</v>
      </c>
      <c r="DA41" s="695"/>
      <c r="DB41" s="695"/>
      <c r="DC41" s="696"/>
      <c r="DD41" s="669" t="s">
        <v>233</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1690291</v>
      </c>
      <c r="CS42" s="664"/>
      <c r="CT42" s="664"/>
      <c r="CU42" s="664"/>
      <c r="CV42" s="664"/>
      <c r="CW42" s="664"/>
      <c r="CX42" s="664"/>
      <c r="CY42" s="665"/>
      <c r="CZ42" s="666">
        <v>10.1</v>
      </c>
      <c r="DA42" s="667"/>
      <c r="DB42" s="667"/>
      <c r="DC42" s="668"/>
      <c r="DD42" s="669">
        <v>404075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14703</v>
      </c>
      <c r="CS43" s="662"/>
      <c r="CT43" s="662"/>
      <c r="CU43" s="662"/>
      <c r="CV43" s="662"/>
      <c r="CW43" s="662"/>
      <c r="CX43" s="662"/>
      <c r="CY43" s="663"/>
      <c r="CZ43" s="666">
        <v>0.1</v>
      </c>
      <c r="DA43" s="695"/>
      <c r="DB43" s="695"/>
      <c r="DC43" s="696"/>
      <c r="DD43" s="669">
        <v>14703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354</v>
      </c>
      <c r="CD44" s="689" t="s">
        <v>306</v>
      </c>
      <c r="CE44" s="690"/>
      <c r="CF44" s="658" t="s">
        <v>355</v>
      </c>
      <c r="CG44" s="659"/>
      <c r="CH44" s="659"/>
      <c r="CI44" s="659"/>
      <c r="CJ44" s="659"/>
      <c r="CK44" s="659"/>
      <c r="CL44" s="659"/>
      <c r="CM44" s="659"/>
      <c r="CN44" s="659"/>
      <c r="CO44" s="659"/>
      <c r="CP44" s="659"/>
      <c r="CQ44" s="660"/>
      <c r="CR44" s="661">
        <v>1687711</v>
      </c>
      <c r="CS44" s="664"/>
      <c r="CT44" s="664"/>
      <c r="CU44" s="664"/>
      <c r="CV44" s="664"/>
      <c r="CW44" s="664"/>
      <c r="CX44" s="664"/>
      <c r="CY44" s="665"/>
      <c r="CZ44" s="666">
        <v>10</v>
      </c>
      <c r="DA44" s="667"/>
      <c r="DB44" s="667"/>
      <c r="DC44" s="668"/>
      <c r="DD44" s="669">
        <v>404075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356</v>
      </c>
      <c r="CG45" s="659"/>
      <c r="CH45" s="659"/>
      <c r="CI45" s="659"/>
      <c r="CJ45" s="659"/>
      <c r="CK45" s="659"/>
      <c r="CL45" s="659"/>
      <c r="CM45" s="659"/>
      <c r="CN45" s="659"/>
      <c r="CO45" s="659"/>
      <c r="CP45" s="659"/>
      <c r="CQ45" s="660"/>
      <c r="CR45" s="661">
        <v>538912</v>
      </c>
      <c r="CS45" s="662"/>
      <c r="CT45" s="662"/>
      <c r="CU45" s="662"/>
      <c r="CV45" s="662"/>
      <c r="CW45" s="662"/>
      <c r="CX45" s="662"/>
      <c r="CY45" s="663"/>
      <c r="CZ45" s="666">
        <v>3.2</v>
      </c>
      <c r="DA45" s="695"/>
      <c r="DB45" s="695"/>
      <c r="DC45" s="696"/>
      <c r="DD45" s="669">
        <v>35592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357</v>
      </c>
      <c r="CG46" s="659"/>
      <c r="CH46" s="659"/>
      <c r="CI46" s="659"/>
      <c r="CJ46" s="659"/>
      <c r="CK46" s="659"/>
      <c r="CL46" s="659"/>
      <c r="CM46" s="659"/>
      <c r="CN46" s="659"/>
      <c r="CO46" s="659"/>
      <c r="CP46" s="659"/>
      <c r="CQ46" s="660"/>
      <c r="CR46" s="661">
        <v>1002224</v>
      </c>
      <c r="CS46" s="664"/>
      <c r="CT46" s="664"/>
      <c r="CU46" s="664"/>
      <c r="CV46" s="664"/>
      <c r="CW46" s="664"/>
      <c r="CX46" s="664"/>
      <c r="CY46" s="665"/>
      <c r="CZ46" s="666">
        <v>6</v>
      </c>
      <c r="DA46" s="667"/>
      <c r="DB46" s="667"/>
      <c r="DC46" s="668"/>
      <c r="DD46" s="669">
        <v>368406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358</v>
      </c>
      <c r="CG47" s="659"/>
      <c r="CH47" s="659"/>
      <c r="CI47" s="659"/>
      <c r="CJ47" s="659"/>
      <c r="CK47" s="659"/>
      <c r="CL47" s="659"/>
      <c r="CM47" s="659"/>
      <c r="CN47" s="659"/>
      <c r="CO47" s="659"/>
      <c r="CP47" s="659"/>
      <c r="CQ47" s="660"/>
      <c r="CR47" s="661">
        <v>2580</v>
      </c>
      <c r="CS47" s="662"/>
      <c r="CT47" s="662"/>
      <c r="CU47" s="662"/>
      <c r="CV47" s="662"/>
      <c r="CW47" s="662"/>
      <c r="CX47" s="662"/>
      <c r="CY47" s="663"/>
      <c r="CZ47" s="666">
        <v>0</v>
      </c>
      <c r="DA47" s="695"/>
      <c r="DB47" s="695"/>
      <c r="DC47" s="696"/>
      <c r="DD47" s="669" t="s">
        <v>233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359</v>
      </c>
      <c r="CG48" s="659"/>
      <c r="CH48" s="659"/>
      <c r="CI48" s="659"/>
      <c r="CJ48" s="659"/>
      <c r="CK48" s="659"/>
      <c r="CL48" s="659"/>
      <c r="CM48" s="659"/>
      <c r="CN48" s="659"/>
      <c r="CO48" s="659"/>
      <c r="CP48" s="659"/>
      <c r="CQ48" s="660"/>
      <c r="CR48" s="661" t="s">
        <v>233</v>
      </c>
      <c r="CS48" s="664"/>
      <c r="CT48" s="664"/>
      <c r="CU48" s="664"/>
      <c r="CV48" s="664"/>
      <c r="CW48" s="664"/>
      <c r="CX48" s="664"/>
      <c r="CY48" s="665"/>
      <c r="CZ48" s="666" t="s">
        <v>174</v>
      </c>
      <c r="DA48" s="667"/>
      <c r="DB48" s="667"/>
      <c r="DC48" s="668"/>
      <c r="DD48" s="669" t="s">
        <v>174</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360</v>
      </c>
      <c r="CE49" s="674"/>
      <c r="CF49" s="674"/>
      <c r="CG49" s="674"/>
      <c r="CH49" s="674"/>
      <c r="CI49" s="674"/>
      <c r="CJ49" s="674"/>
      <c r="CK49" s="674"/>
      <c r="CL49" s="674"/>
      <c r="CM49" s="674"/>
      <c r="CN49" s="674"/>
      <c r="CO49" s="674"/>
      <c r="CP49" s="674"/>
      <c r="CQ49" s="675"/>
      <c r="CR49" s="676">
        <v>16807391</v>
      </c>
      <c r="CS49" s="677"/>
      <c r="CT49" s="677"/>
      <c r="CU49" s="677"/>
      <c r="CV49" s="677"/>
      <c r="CW49" s="677"/>
      <c r="CX49" s="677"/>
      <c r="CY49" s="678"/>
      <c r="CZ49" s="679">
        <v>100</v>
      </c>
      <c r="DA49" s="680"/>
      <c r="DB49" s="680"/>
      <c r="DC49" s="681"/>
      <c r="DD49" s="682">
        <v>11126951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TQSt3hmtiuX3d7l2xoSKV62+2ZRylQX2cMqYT+CGq3kYBwZ/9b/5SSrbOjGVthIgWyaOasCHkDVCsR6mS+VQ7Q==" saltValue="zT0102ckCXsu6ThPHvj2q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383</v>
      </c>
      <c r="C7" s="1140"/>
      <c r="D7" s="1140"/>
      <c r="E7" s="1140"/>
      <c r="F7" s="1140"/>
      <c r="G7" s="1140"/>
      <c r="H7" s="1140"/>
      <c r="I7" s="1140"/>
      <c r="J7" s="1140"/>
      <c r="K7" s="1140"/>
      <c r="L7" s="1140"/>
      <c r="M7" s="1140"/>
      <c r="N7" s="1140"/>
      <c r="O7" s="1140"/>
      <c r="P7" s="1141"/>
      <c r="Q7" s="1193">
        <v>17544</v>
      </c>
      <c r="R7" s="1194"/>
      <c r="S7" s="1194"/>
      <c r="T7" s="1194"/>
      <c r="U7" s="1194"/>
      <c r="V7" s="1194">
        <v>17076</v>
      </c>
      <c r="W7" s="1194"/>
      <c r="X7" s="1194"/>
      <c r="Y7" s="1194"/>
      <c r="Z7" s="1194"/>
      <c r="AA7" s="1194">
        <v>468</v>
      </c>
      <c r="AB7" s="1194"/>
      <c r="AC7" s="1194"/>
      <c r="AD7" s="1194"/>
      <c r="AE7" s="1195"/>
      <c r="AF7" s="1196">
        <v>397</v>
      </c>
      <c r="AG7" s="1197"/>
      <c r="AH7" s="1197"/>
      <c r="AI7" s="1197"/>
      <c r="AJ7" s="1198"/>
      <c r="AK7" s="1180">
        <v>840</v>
      </c>
      <c r="AL7" s="1181"/>
      <c r="AM7" s="1181"/>
      <c r="AN7" s="1181"/>
      <c r="AO7" s="1181"/>
      <c r="AP7" s="1181">
        <v>23252</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588</v>
      </c>
      <c r="BT7" s="1185"/>
      <c r="BU7" s="1185"/>
      <c r="BV7" s="1185"/>
      <c r="BW7" s="1185"/>
      <c r="BX7" s="1185"/>
      <c r="BY7" s="1185"/>
      <c r="BZ7" s="1185"/>
      <c r="CA7" s="1185"/>
      <c r="CB7" s="1185"/>
      <c r="CC7" s="1185"/>
      <c r="CD7" s="1185"/>
      <c r="CE7" s="1185"/>
      <c r="CF7" s="1185"/>
      <c r="CG7" s="1186"/>
      <c r="CH7" s="1177">
        <v>0</v>
      </c>
      <c r="CI7" s="1178"/>
      <c r="CJ7" s="1178"/>
      <c r="CK7" s="1178"/>
      <c r="CL7" s="1179"/>
      <c r="CM7" s="1177">
        <v>9</v>
      </c>
      <c r="CN7" s="1178"/>
      <c r="CO7" s="1178"/>
      <c r="CP7" s="1178"/>
      <c r="CQ7" s="1179"/>
      <c r="CR7" s="1177">
        <v>8</v>
      </c>
      <c r="CS7" s="1178"/>
      <c r="CT7" s="1178"/>
      <c r="CU7" s="1178"/>
      <c r="CV7" s="1179"/>
      <c r="CW7" s="1177" t="s">
        <v>594</v>
      </c>
      <c r="CX7" s="1178"/>
      <c r="CY7" s="1178"/>
      <c r="CZ7" s="1178"/>
      <c r="DA7" s="1179"/>
      <c r="DB7" s="1177" t="s">
        <v>594</v>
      </c>
      <c r="DC7" s="1178"/>
      <c r="DD7" s="1178"/>
      <c r="DE7" s="1178"/>
      <c r="DF7" s="1179"/>
      <c r="DG7" s="1177">
        <v>406</v>
      </c>
      <c r="DH7" s="1178"/>
      <c r="DI7" s="1178"/>
      <c r="DJ7" s="1178"/>
      <c r="DK7" s="1179"/>
      <c r="DL7" s="1177">
        <v>0</v>
      </c>
      <c r="DM7" s="1178"/>
      <c r="DN7" s="1178"/>
      <c r="DO7" s="1178"/>
      <c r="DP7" s="1179"/>
      <c r="DQ7" s="1177" t="s">
        <v>594</v>
      </c>
      <c r="DR7" s="1178"/>
      <c r="DS7" s="1178"/>
      <c r="DT7" s="1178"/>
      <c r="DU7" s="1179"/>
      <c r="DV7" s="1204"/>
      <c r="DW7" s="1205"/>
      <c r="DX7" s="1205"/>
      <c r="DY7" s="1205"/>
      <c r="DZ7" s="1206"/>
      <c r="EA7" s="254"/>
    </row>
    <row r="8" spans="1:131" s="255" customFormat="1" ht="26.25" customHeight="1" x14ac:dyDescent="0.2">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385</v>
      </c>
      <c r="B23" s="1033" t="s">
        <v>386</v>
      </c>
      <c r="C23" s="1034"/>
      <c r="D23" s="1034"/>
      <c r="E23" s="1034"/>
      <c r="F23" s="1034"/>
      <c r="G23" s="1034"/>
      <c r="H23" s="1034"/>
      <c r="I23" s="1034"/>
      <c r="J23" s="1034"/>
      <c r="K23" s="1034"/>
      <c r="L23" s="1034"/>
      <c r="M23" s="1034"/>
      <c r="N23" s="1034"/>
      <c r="O23" s="1034"/>
      <c r="P23" s="1035"/>
      <c r="Q23" s="1157"/>
      <c r="R23" s="1158"/>
      <c r="S23" s="1158"/>
      <c r="T23" s="1158"/>
      <c r="U23" s="1158"/>
      <c r="V23" s="1158"/>
      <c r="W23" s="1158"/>
      <c r="X23" s="1158"/>
      <c r="Y23" s="1158"/>
      <c r="Z23" s="1158"/>
      <c r="AA23" s="1158">
        <v>468</v>
      </c>
      <c r="AB23" s="1158"/>
      <c r="AC23" s="1158"/>
      <c r="AD23" s="1158"/>
      <c r="AE23" s="1159"/>
      <c r="AF23" s="1160">
        <v>397</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174</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366</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397</v>
      </c>
      <c r="C28" s="1140"/>
      <c r="D28" s="1140"/>
      <c r="E28" s="1140"/>
      <c r="F28" s="1140"/>
      <c r="G28" s="1140"/>
      <c r="H28" s="1140"/>
      <c r="I28" s="1140"/>
      <c r="J28" s="1140"/>
      <c r="K28" s="1140"/>
      <c r="L28" s="1140"/>
      <c r="M28" s="1140"/>
      <c r="N28" s="1140"/>
      <c r="O28" s="1140"/>
      <c r="P28" s="1141"/>
      <c r="Q28" s="1142">
        <v>4133</v>
      </c>
      <c r="R28" s="1143"/>
      <c r="S28" s="1143"/>
      <c r="T28" s="1143"/>
      <c r="U28" s="1143"/>
      <c r="V28" s="1143">
        <v>4049</v>
      </c>
      <c r="W28" s="1143"/>
      <c r="X28" s="1143"/>
      <c r="Y28" s="1143"/>
      <c r="Z28" s="1143"/>
      <c r="AA28" s="1143">
        <v>84</v>
      </c>
      <c r="AB28" s="1143"/>
      <c r="AC28" s="1143"/>
      <c r="AD28" s="1143"/>
      <c r="AE28" s="1144"/>
      <c r="AF28" s="1145">
        <v>84</v>
      </c>
      <c r="AG28" s="1143"/>
      <c r="AH28" s="1143"/>
      <c r="AI28" s="1143"/>
      <c r="AJ28" s="1146"/>
      <c r="AK28" s="1147">
        <v>302</v>
      </c>
      <c r="AL28" s="1135"/>
      <c r="AM28" s="1135"/>
      <c r="AN28" s="1135"/>
      <c r="AO28" s="1135"/>
      <c r="AP28" s="1135" t="s">
        <v>594</v>
      </c>
      <c r="AQ28" s="1135"/>
      <c r="AR28" s="1135"/>
      <c r="AS28" s="1135"/>
      <c r="AT28" s="1135"/>
      <c r="AU28" s="1135" t="s">
        <v>594</v>
      </c>
      <c r="AV28" s="1135"/>
      <c r="AW28" s="1135"/>
      <c r="AX28" s="1135"/>
      <c r="AY28" s="1135"/>
      <c r="AZ28" s="1136" t="s">
        <v>594</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398</v>
      </c>
      <c r="C29" s="1127"/>
      <c r="D29" s="1127"/>
      <c r="E29" s="1127"/>
      <c r="F29" s="1127"/>
      <c r="G29" s="1127"/>
      <c r="H29" s="1127"/>
      <c r="I29" s="1127"/>
      <c r="J29" s="1127"/>
      <c r="K29" s="1127"/>
      <c r="L29" s="1127"/>
      <c r="M29" s="1127"/>
      <c r="N29" s="1127"/>
      <c r="O29" s="1127"/>
      <c r="P29" s="1128"/>
      <c r="Q29" s="1132">
        <v>57</v>
      </c>
      <c r="R29" s="1133"/>
      <c r="S29" s="1133"/>
      <c r="T29" s="1133"/>
      <c r="U29" s="1133"/>
      <c r="V29" s="1133">
        <v>57</v>
      </c>
      <c r="W29" s="1133"/>
      <c r="X29" s="1133"/>
      <c r="Y29" s="1133"/>
      <c r="Z29" s="1133"/>
      <c r="AA29" s="1133">
        <v>0</v>
      </c>
      <c r="AB29" s="1133"/>
      <c r="AC29" s="1133"/>
      <c r="AD29" s="1133"/>
      <c r="AE29" s="1134"/>
      <c r="AF29" s="1108">
        <v>0</v>
      </c>
      <c r="AG29" s="1109"/>
      <c r="AH29" s="1109"/>
      <c r="AI29" s="1109"/>
      <c r="AJ29" s="1110"/>
      <c r="AK29" s="1069">
        <v>41</v>
      </c>
      <c r="AL29" s="1060"/>
      <c r="AM29" s="1060"/>
      <c r="AN29" s="1060"/>
      <c r="AO29" s="1060"/>
      <c r="AP29" s="1060" t="s">
        <v>595</v>
      </c>
      <c r="AQ29" s="1060"/>
      <c r="AR29" s="1060"/>
      <c r="AS29" s="1060"/>
      <c r="AT29" s="1060"/>
      <c r="AU29" s="1060" t="s">
        <v>594</v>
      </c>
      <c r="AV29" s="1060"/>
      <c r="AW29" s="1060"/>
      <c r="AX29" s="1060"/>
      <c r="AY29" s="1060"/>
      <c r="AZ29" s="1131" t="s">
        <v>594</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399</v>
      </c>
      <c r="C30" s="1127"/>
      <c r="D30" s="1127"/>
      <c r="E30" s="1127"/>
      <c r="F30" s="1127"/>
      <c r="G30" s="1127"/>
      <c r="H30" s="1127"/>
      <c r="I30" s="1127"/>
      <c r="J30" s="1127"/>
      <c r="K30" s="1127"/>
      <c r="L30" s="1127"/>
      <c r="M30" s="1127"/>
      <c r="N30" s="1127"/>
      <c r="O30" s="1127"/>
      <c r="P30" s="1128"/>
      <c r="Q30" s="1132">
        <v>431</v>
      </c>
      <c r="R30" s="1133"/>
      <c r="S30" s="1133"/>
      <c r="T30" s="1133"/>
      <c r="U30" s="1133"/>
      <c r="V30" s="1133">
        <v>429</v>
      </c>
      <c r="W30" s="1133"/>
      <c r="X30" s="1133"/>
      <c r="Y30" s="1133"/>
      <c r="Z30" s="1133"/>
      <c r="AA30" s="1133">
        <v>2</v>
      </c>
      <c r="AB30" s="1133"/>
      <c r="AC30" s="1133"/>
      <c r="AD30" s="1133"/>
      <c r="AE30" s="1134"/>
      <c r="AF30" s="1108">
        <v>2</v>
      </c>
      <c r="AG30" s="1109"/>
      <c r="AH30" s="1109"/>
      <c r="AI30" s="1109"/>
      <c r="AJ30" s="1110"/>
      <c r="AK30" s="1069">
        <v>94</v>
      </c>
      <c r="AL30" s="1060"/>
      <c r="AM30" s="1060"/>
      <c r="AN30" s="1060"/>
      <c r="AO30" s="1060"/>
      <c r="AP30" s="1060" t="s">
        <v>594</v>
      </c>
      <c r="AQ30" s="1060"/>
      <c r="AR30" s="1060"/>
      <c r="AS30" s="1060"/>
      <c r="AT30" s="1060"/>
      <c r="AU30" s="1060" t="s">
        <v>595</v>
      </c>
      <c r="AV30" s="1060"/>
      <c r="AW30" s="1060"/>
      <c r="AX30" s="1060"/>
      <c r="AY30" s="1060"/>
      <c r="AZ30" s="1131" t="s">
        <v>594</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400</v>
      </c>
      <c r="C31" s="1127"/>
      <c r="D31" s="1127"/>
      <c r="E31" s="1127"/>
      <c r="F31" s="1127"/>
      <c r="G31" s="1127"/>
      <c r="H31" s="1127"/>
      <c r="I31" s="1127"/>
      <c r="J31" s="1127"/>
      <c r="K31" s="1127"/>
      <c r="L31" s="1127"/>
      <c r="M31" s="1127"/>
      <c r="N31" s="1127"/>
      <c r="O31" s="1127"/>
      <c r="P31" s="1128"/>
      <c r="Q31" s="1132">
        <v>3724</v>
      </c>
      <c r="R31" s="1133"/>
      <c r="S31" s="1133"/>
      <c r="T31" s="1133"/>
      <c r="U31" s="1133"/>
      <c r="V31" s="1133">
        <v>3572</v>
      </c>
      <c r="W31" s="1133"/>
      <c r="X31" s="1133"/>
      <c r="Y31" s="1133"/>
      <c r="Z31" s="1133"/>
      <c r="AA31" s="1133">
        <v>152</v>
      </c>
      <c r="AB31" s="1133"/>
      <c r="AC31" s="1133"/>
      <c r="AD31" s="1133"/>
      <c r="AE31" s="1134"/>
      <c r="AF31" s="1108">
        <v>152</v>
      </c>
      <c r="AG31" s="1109"/>
      <c r="AH31" s="1109"/>
      <c r="AI31" s="1109"/>
      <c r="AJ31" s="1110"/>
      <c r="AK31" s="1069">
        <v>540</v>
      </c>
      <c r="AL31" s="1060"/>
      <c r="AM31" s="1060"/>
      <c r="AN31" s="1060"/>
      <c r="AO31" s="1060"/>
      <c r="AP31" s="1060" t="s">
        <v>594</v>
      </c>
      <c r="AQ31" s="1060"/>
      <c r="AR31" s="1060"/>
      <c r="AS31" s="1060"/>
      <c r="AT31" s="1060"/>
      <c r="AU31" s="1060" t="s">
        <v>594</v>
      </c>
      <c r="AV31" s="1060"/>
      <c r="AW31" s="1060"/>
      <c r="AX31" s="1060"/>
      <c r="AY31" s="1060"/>
      <c r="AZ31" s="1131" t="s">
        <v>596</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401</v>
      </c>
      <c r="C32" s="1127"/>
      <c r="D32" s="1127"/>
      <c r="E32" s="1127"/>
      <c r="F32" s="1127"/>
      <c r="G32" s="1127"/>
      <c r="H32" s="1127"/>
      <c r="I32" s="1127"/>
      <c r="J32" s="1127"/>
      <c r="K32" s="1127"/>
      <c r="L32" s="1127"/>
      <c r="M32" s="1127"/>
      <c r="N32" s="1127"/>
      <c r="O32" s="1127"/>
      <c r="P32" s="1128"/>
      <c r="Q32" s="1132">
        <v>13</v>
      </c>
      <c r="R32" s="1133"/>
      <c r="S32" s="1133"/>
      <c r="T32" s="1133"/>
      <c r="U32" s="1133"/>
      <c r="V32" s="1133">
        <v>12</v>
      </c>
      <c r="W32" s="1133"/>
      <c r="X32" s="1133"/>
      <c r="Y32" s="1133"/>
      <c r="Z32" s="1133"/>
      <c r="AA32" s="1133">
        <v>1</v>
      </c>
      <c r="AB32" s="1133"/>
      <c r="AC32" s="1133"/>
      <c r="AD32" s="1133"/>
      <c r="AE32" s="1134"/>
      <c r="AF32" s="1108">
        <v>1</v>
      </c>
      <c r="AG32" s="1109"/>
      <c r="AH32" s="1109"/>
      <c r="AI32" s="1109"/>
      <c r="AJ32" s="1110"/>
      <c r="AK32" s="1069" t="s">
        <v>595</v>
      </c>
      <c r="AL32" s="1060"/>
      <c r="AM32" s="1060"/>
      <c r="AN32" s="1060"/>
      <c r="AO32" s="1060"/>
      <c r="AP32" s="1060" t="s">
        <v>594</v>
      </c>
      <c r="AQ32" s="1060"/>
      <c r="AR32" s="1060"/>
      <c r="AS32" s="1060"/>
      <c r="AT32" s="1060"/>
      <c r="AU32" s="1060" t="s">
        <v>594</v>
      </c>
      <c r="AV32" s="1060"/>
      <c r="AW32" s="1060"/>
      <c r="AX32" s="1060"/>
      <c r="AY32" s="1060"/>
      <c r="AZ32" s="1131" t="s">
        <v>594</v>
      </c>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402</v>
      </c>
      <c r="C33" s="1127"/>
      <c r="D33" s="1127"/>
      <c r="E33" s="1127"/>
      <c r="F33" s="1127"/>
      <c r="G33" s="1127"/>
      <c r="H33" s="1127"/>
      <c r="I33" s="1127"/>
      <c r="J33" s="1127"/>
      <c r="K33" s="1127"/>
      <c r="L33" s="1127"/>
      <c r="M33" s="1127"/>
      <c r="N33" s="1127"/>
      <c r="O33" s="1127"/>
      <c r="P33" s="1128"/>
      <c r="Q33" s="1132">
        <v>95</v>
      </c>
      <c r="R33" s="1133"/>
      <c r="S33" s="1133"/>
      <c r="T33" s="1133"/>
      <c r="U33" s="1133"/>
      <c r="V33" s="1133">
        <v>95</v>
      </c>
      <c r="W33" s="1133"/>
      <c r="X33" s="1133"/>
      <c r="Y33" s="1133"/>
      <c r="Z33" s="1133"/>
      <c r="AA33" s="1133">
        <v>0</v>
      </c>
      <c r="AB33" s="1133"/>
      <c r="AC33" s="1133"/>
      <c r="AD33" s="1133"/>
      <c r="AE33" s="1134"/>
      <c r="AF33" s="1108">
        <v>0</v>
      </c>
      <c r="AG33" s="1109"/>
      <c r="AH33" s="1109"/>
      <c r="AI33" s="1109"/>
      <c r="AJ33" s="1110"/>
      <c r="AK33" s="1069" t="s">
        <v>594</v>
      </c>
      <c r="AL33" s="1060"/>
      <c r="AM33" s="1060"/>
      <c r="AN33" s="1060"/>
      <c r="AO33" s="1060"/>
      <c r="AP33" s="1060" t="s">
        <v>594</v>
      </c>
      <c r="AQ33" s="1060"/>
      <c r="AR33" s="1060"/>
      <c r="AS33" s="1060"/>
      <c r="AT33" s="1060"/>
      <c r="AU33" s="1060" t="s">
        <v>594</v>
      </c>
      <c r="AV33" s="1060"/>
      <c r="AW33" s="1060"/>
      <c r="AX33" s="1060"/>
      <c r="AY33" s="1060"/>
      <c r="AZ33" s="1131" t="s">
        <v>594</v>
      </c>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t="s">
        <v>403</v>
      </c>
      <c r="C34" s="1127"/>
      <c r="D34" s="1127"/>
      <c r="E34" s="1127"/>
      <c r="F34" s="1127"/>
      <c r="G34" s="1127"/>
      <c r="H34" s="1127"/>
      <c r="I34" s="1127"/>
      <c r="J34" s="1127"/>
      <c r="K34" s="1127"/>
      <c r="L34" s="1127"/>
      <c r="M34" s="1127"/>
      <c r="N34" s="1127"/>
      <c r="O34" s="1127"/>
      <c r="P34" s="1128"/>
      <c r="Q34" s="1132">
        <v>435</v>
      </c>
      <c r="R34" s="1133"/>
      <c r="S34" s="1133"/>
      <c r="T34" s="1133"/>
      <c r="U34" s="1133"/>
      <c r="V34" s="1133">
        <v>391</v>
      </c>
      <c r="W34" s="1133"/>
      <c r="X34" s="1133"/>
      <c r="Y34" s="1133"/>
      <c r="Z34" s="1133"/>
      <c r="AA34" s="1133">
        <v>44</v>
      </c>
      <c r="AB34" s="1133"/>
      <c r="AC34" s="1133"/>
      <c r="AD34" s="1133"/>
      <c r="AE34" s="1134"/>
      <c r="AF34" s="1108">
        <v>889</v>
      </c>
      <c r="AG34" s="1109"/>
      <c r="AH34" s="1109"/>
      <c r="AI34" s="1109"/>
      <c r="AJ34" s="1110"/>
      <c r="AK34" s="1069">
        <v>2340</v>
      </c>
      <c r="AL34" s="1060"/>
      <c r="AM34" s="1060"/>
      <c r="AN34" s="1060"/>
      <c r="AO34" s="1060"/>
      <c r="AP34" s="1060">
        <v>908</v>
      </c>
      <c r="AQ34" s="1060"/>
      <c r="AR34" s="1060"/>
      <c r="AS34" s="1060"/>
      <c r="AT34" s="1060"/>
      <c r="AU34" s="1060">
        <v>5</v>
      </c>
      <c r="AV34" s="1060"/>
      <c r="AW34" s="1060"/>
      <c r="AX34" s="1060"/>
      <c r="AY34" s="1060"/>
      <c r="AZ34" s="1131" t="s">
        <v>597</v>
      </c>
      <c r="BA34" s="1131"/>
      <c r="BB34" s="1131"/>
      <c r="BC34" s="1131"/>
      <c r="BD34" s="1131"/>
      <c r="BE34" s="1121" t="s">
        <v>404</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t="s">
        <v>405</v>
      </c>
      <c r="C35" s="1127"/>
      <c r="D35" s="1127"/>
      <c r="E35" s="1127"/>
      <c r="F35" s="1127"/>
      <c r="G35" s="1127"/>
      <c r="H35" s="1127"/>
      <c r="I35" s="1127"/>
      <c r="J35" s="1127"/>
      <c r="K35" s="1127"/>
      <c r="L35" s="1127"/>
      <c r="M35" s="1127"/>
      <c r="N35" s="1127"/>
      <c r="O35" s="1127"/>
      <c r="P35" s="1128"/>
      <c r="Q35" s="1132">
        <v>840</v>
      </c>
      <c r="R35" s="1133"/>
      <c r="S35" s="1133"/>
      <c r="T35" s="1133"/>
      <c r="U35" s="1133"/>
      <c r="V35" s="1133">
        <v>824</v>
      </c>
      <c r="W35" s="1133"/>
      <c r="X35" s="1133"/>
      <c r="Y35" s="1133"/>
      <c r="Z35" s="1133"/>
      <c r="AA35" s="1133">
        <v>16</v>
      </c>
      <c r="AB35" s="1133"/>
      <c r="AC35" s="1133"/>
      <c r="AD35" s="1133"/>
      <c r="AE35" s="1134"/>
      <c r="AF35" s="1108">
        <v>207</v>
      </c>
      <c r="AG35" s="1109"/>
      <c r="AH35" s="1109"/>
      <c r="AI35" s="1109"/>
      <c r="AJ35" s="1110"/>
      <c r="AK35" s="1069">
        <v>0</v>
      </c>
      <c r="AL35" s="1060"/>
      <c r="AM35" s="1060"/>
      <c r="AN35" s="1060"/>
      <c r="AO35" s="1060"/>
      <c r="AP35" s="1060" t="s">
        <v>594</v>
      </c>
      <c r="AQ35" s="1060"/>
      <c r="AR35" s="1060"/>
      <c r="AS35" s="1060"/>
      <c r="AT35" s="1060"/>
      <c r="AU35" s="1060" t="s">
        <v>594</v>
      </c>
      <c r="AV35" s="1060"/>
      <c r="AW35" s="1060"/>
      <c r="AX35" s="1060"/>
      <c r="AY35" s="1060"/>
      <c r="AZ35" s="1131" t="s">
        <v>594</v>
      </c>
      <c r="BA35" s="1131"/>
      <c r="BB35" s="1131"/>
      <c r="BC35" s="1131"/>
      <c r="BD35" s="1131"/>
      <c r="BE35" s="1121" t="s">
        <v>404</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t="s">
        <v>406</v>
      </c>
      <c r="C36" s="1127"/>
      <c r="D36" s="1127"/>
      <c r="E36" s="1127"/>
      <c r="F36" s="1127"/>
      <c r="G36" s="1127"/>
      <c r="H36" s="1127"/>
      <c r="I36" s="1127"/>
      <c r="J36" s="1127"/>
      <c r="K36" s="1127"/>
      <c r="L36" s="1127"/>
      <c r="M36" s="1127"/>
      <c r="N36" s="1127"/>
      <c r="O36" s="1127"/>
      <c r="P36" s="1128"/>
      <c r="Q36" s="1132">
        <v>19</v>
      </c>
      <c r="R36" s="1133"/>
      <c r="S36" s="1133"/>
      <c r="T36" s="1133"/>
      <c r="U36" s="1133"/>
      <c r="V36" s="1133">
        <v>19</v>
      </c>
      <c r="W36" s="1133"/>
      <c r="X36" s="1133"/>
      <c r="Y36" s="1133"/>
      <c r="Z36" s="1133"/>
      <c r="AA36" s="1133">
        <v>0</v>
      </c>
      <c r="AB36" s="1133"/>
      <c r="AC36" s="1133"/>
      <c r="AD36" s="1133"/>
      <c r="AE36" s="1134"/>
      <c r="AF36" s="1108">
        <v>59</v>
      </c>
      <c r="AG36" s="1109"/>
      <c r="AH36" s="1109"/>
      <c r="AI36" s="1109"/>
      <c r="AJ36" s="1110"/>
      <c r="AK36" s="1069">
        <v>20</v>
      </c>
      <c r="AL36" s="1060"/>
      <c r="AM36" s="1060"/>
      <c r="AN36" s="1060"/>
      <c r="AO36" s="1060"/>
      <c r="AP36" s="1060">
        <v>58</v>
      </c>
      <c r="AQ36" s="1060"/>
      <c r="AR36" s="1060"/>
      <c r="AS36" s="1060"/>
      <c r="AT36" s="1060"/>
      <c r="AU36" s="1060">
        <v>58</v>
      </c>
      <c r="AV36" s="1060"/>
      <c r="AW36" s="1060"/>
      <c r="AX36" s="1060"/>
      <c r="AY36" s="1060"/>
      <c r="AZ36" s="1131" t="s">
        <v>594</v>
      </c>
      <c r="BA36" s="1131"/>
      <c r="BB36" s="1131"/>
      <c r="BC36" s="1131"/>
      <c r="BD36" s="1131"/>
      <c r="BE36" s="1121" t="s">
        <v>407</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t="s">
        <v>408</v>
      </c>
      <c r="C37" s="1127"/>
      <c r="D37" s="1127"/>
      <c r="E37" s="1127"/>
      <c r="F37" s="1127"/>
      <c r="G37" s="1127"/>
      <c r="H37" s="1127"/>
      <c r="I37" s="1127"/>
      <c r="J37" s="1127"/>
      <c r="K37" s="1127"/>
      <c r="L37" s="1127"/>
      <c r="M37" s="1127"/>
      <c r="N37" s="1127"/>
      <c r="O37" s="1127"/>
      <c r="P37" s="1128"/>
      <c r="Q37" s="1132">
        <v>1394</v>
      </c>
      <c r="R37" s="1133"/>
      <c r="S37" s="1133"/>
      <c r="T37" s="1133"/>
      <c r="U37" s="1133"/>
      <c r="V37" s="1133">
        <v>1394</v>
      </c>
      <c r="W37" s="1133"/>
      <c r="X37" s="1133"/>
      <c r="Y37" s="1133"/>
      <c r="Z37" s="1133"/>
      <c r="AA37" s="1133">
        <v>0</v>
      </c>
      <c r="AB37" s="1133"/>
      <c r="AC37" s="1133"/>
      <c r="AD37" s="1133"/>
      <c r="AE37" s="1134"/>
      <c r="AF37" s="1108">
        <v>0</v>
      </c>
      <c r="AG37" s="1109"/>
      <c r="AH37" s="1109"/>
      <c r="AI37" s="1109"/>
      <c r="AJ37" s="1110"/>
      <c r="AK37" s="1069">
        <v>799</v>
      </c>
      <c r="AL37" s="1060"/>
      <c r="AM37" s="1060"/>
      <c r="AN37" s="1060"/>
      <c r="AO37" s="1060"/>
      <c r="AP37" s="1060">
        <v>7845</v>
      </c>
      <c r="AQ37" s="1060"/>
      <c r="AR37" s="1060"/>
      <c r="AS37" s="1060"/>
      <c r="AT37" s="1060"/>
      <c r="AU37" s="1060">
        <v>7154</v>
      </c>
      <c r="AV37" s="1060"/>
      <c r="AW37" s="1060"/>
      <c r="AX37" s="1060"/>
      <c r="AY37" s="1060"/>
      <c r="AZ37" s="1131" t="s">
        <v>594</v>
      </c>
      <c r="BA37" s="1131"/>
      <c r="BB37" s="1131"/>
      <c r="BC37" s="1131"/>
      <c r="BD37" s="1131"/>
      <c r="BE37" s="1121" t="s">
        <v>409</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t="s">
        <v>410</v>
      </c>
      <c r="C38" s="1127"/>
      <c r="D38" s="1127"/>
      <c r="E38" s="1127"/>
      <c r="F38" s="1127"/>
      <c r="G38" s="1127"/>
      <c r="H38" s="1127"/>
      <c r="I38" s="1127"/>
      <c r="J38" s="1127"/>
      <c r="K38" s="1127"/>
      <c r="L38" s="1127"/>
      <c r="M38" s="1127"/>
      <c r="N38" s="1127"/>
      <c r="O38" s="1127"/>
      <c r="P38" s="1128"/>
      <c r="Q38" s="1132">
        <v>695</v>
      </c>
      <c r="R38" s="1133"/>
      <c r="S38" s="1133"/>
      <c r="T38" s="1133"/>
      <c r="U38" s="1133"/>
      <c r="V38" s="1133">
        <v>695</v>
      </c>
      <c r="W38" s="1133"/>
      <c r="X38" s="1133"/>
      <c r="Y38" s="1133"/>
      <c r="Z38" s="1133"/>
      <c r="AA38" s="1133">
        <v>0</v>
      </c>
      <c r="AB38" s="1133"/>
      <c r="AC38" s="1133"/>
      <c r="AD38" s="1133"/>
      <c r="AE38" s="1134"/>
      <c r="AF38" s="1108">
        <v>0</v>
      </c>
      <c r="AG38" s="1109"/>
      <c r="AH38" s="1109"/>
      <c r="AI38" s="1109"/>
      <c r="AJ38" s="1110"/>
      <c r="AK38" s="1069">
        <v>213</v>
      </c>
      <c r="AL38" s="1060"/>
      <c r="AM38" s="1060"/>
      <c r="AN38" s="1060"/>
      <c r="AO38" s="1060"/>
      <c r="AP38" s="1060">
        <v>2840</v>
      </c>
      <c r="AQ38" s="1060"/>
      <c r="AR38" s="1060"/>
      <c r="AS38" s="1060"/>
      <c r="AT38" s="1060"/>
      <c r="AU38" s="1060">
        <v>1994</v>
      </c>
      <c r="AV38" s="1060"/>
      <c r="AW38" s="1060"/>
      <c r="AX38" s="1060"/>
      <c r="AY38" s="1060"/>
      <c r="AZ38" s="1131" t="s">
        <v>598</v>
      </c>
      <c r="BA38" s="1131"/>
      <c r="BB38" s="1131"/>
      <c r="BC38" s="1131"/>
      <c r="BD38" s="1131"/>
      <c r="BE38" s="1121" t="s">
        <v>409</v>
      </c>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385</v>
      </c>
      <c r="B63" s="1033" t="s">
        <v>412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1396</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174</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414</v>
      </c>
      <c r="B66" s="1085"/>
      <c r="C66" s="1085"/>
      <c r="D66" s="1085"/>
      <c r="E66" s="1085"/>
      <c r="F66" s="1085"/>
      <c r="G66" s="1085"/>
      <c r="H66" s="1085"/>
      <c r="I66" s="1085"/>
      <c r="J66" s="1085"/>
      <c r="K66" s="1085"/>
      <c r="L66" s="1085"/>
      <c r="M66" s="1085"/>
      <c r="N66" s="1085"/>
      <c r="O66" s="1085"/>
      <c r="P66" s="1086"/>
      <c r="Q66" s="1090" t="s">
        <v>389</v>
      </c>
      <c r="R66" s="1091"/>
      <c r="S66" s="1091"/>
      <c r="T66" s="1091"/>
      <c r="U66" s="1092"/>
      <c r="V66" s="1090" t="s">
        <v>415</v>
      </c>
      <c r="W66" s="1091"/>
      <c r="X66" s="1091"/>
      <c r="Y66" s="1091"/>
      <c r="Z66" s="1092"/>
      <c r="AA66" s="1090" t="s">
        <v>391</v>
      </c>
      <c r="AB66" s="1091"/>
      <c r="AC66" s="1091"/>
      <c r="AD66" s="1091"/>
      <c r="AE66" s="1092"/>
      <c r="AF66" s="1096" t="s">
        <v>416</v>
      </c>
      <c r="AG66" s="1097"/>
      <c r="AH66" s="1097"/>
      <c r="AI66" s="1097"/>
      <c r="AJ66" s="1098"/>
      <c r="AK66" s="1090" t="s">
        <v>393</v>
      </c>
      <c r="AL66" s="1085"/>
      <c r="AM66" s="1085"/>
      <c r="AN66" s="1085"/>
      <c r="AO66" s="1086"/>
      <c r="AP66" s="1090" t="s">
        <v>417</v>
      </c>
      <c r="AQ66" s="1091"/>
      <c r="AR66" s="1091"/>
      <c r="AS66" s="1091"/>
      <c r="AT66" s="1092"/>
      <c r="AU66" s="1090" t="s">
        <v>418</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577</v>
      </c>
      <c r="C68" s="1075"/>
      <c r="D68" s="1075"/>
      <c r="E68" s="1075"/>
      <c r="F68" s="1075"/>
      <c r="G68" s="1075"/>
      <c r="H68" s="1075"/>
      <c r="I68" s="1075"/>
      <c r="J68" s="1075"/>
      <c r="K68" s="1075"/>
      <c r="L68" s="1075"/>
      <c r="M68" s="1075"/>
      <c r="N68" s="1075"/>
      <c r="O68" s="1075"/>
      <c r="P68" s="1076"/>
      <c r="Q68" s="1077">
        <v>1430</v>
      </c>
      <c r="R68" s="1071"/>
      <c r="S68" s="1071"/>
      <c r="T68" s="1071"/>
      <c r="U68" s="1071"/>
      <c r="V68" s="1071">
        <v>1410</v>
      </c>
      <c r="W68" s="1071"/>
      <c r="X68" s="1071"/>
      <c r="Y68" s="1071"/>
      <c r="Z68" s="1071"/>
      <c r="AA68" s="1071">
        <v>20</v>
      </c>
      <c r="AB68" s="1071"/>
      <c r="AC68" s="1071"/>
      <c r="AD68" s="1071"/>
      <c r="AE68" s="1071"/>
      <c r="AF68" s="1071">
        <v>20</v>
      </c>
      <c r="AG68" s="1071"/>
      <c r="AH68" s="1071"/>
      <c r="AI68" s="1071"/>
      <c r="AJ68" s="1071"/>
      <c r="AK68" s="1071">
        <v>10</v>
      </c>
      <c r="AL68" s="1071"/>
      <c r="AM68" s="1071"/>
      <c r="AN68" s="1071"/>
      <c r="AO68" s="1071"/>
      <c r="AP68" s="1071">
        <v>1279</v>
      </c>
      <c r="AQ68" s="1071"/>
      <c r="AR68" s="1071"/>
      <c r="AS68" s="1071"/>
      <c r="AT68" s="1071"/>
      <c r="AU68" s="1071">
        <v>610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578</v>
      </c>
      <c r="C69" s="1064"/>
      <c r="D69" s="1064"/>
      <c r="E69" s="1064"/>
      <c r="F69" s="1064"/>
      <c r="G69" s="1064"/>
      <c r="H69" s="1064"/>
      <c r="I69" s="1064"/>
      <c r="J69" s="1064"/>
      <c r="K69" s="1064"/>
      <c r="L69" s="1064"/>
      <c r="M69" s="1064"/>
      <c r="N69" s="1064"/>
      <c r="O69" s="1064"/>
      <c r="P69" s="1065"/>
      <c r="Q69" s="1066">
        <v>5035</v>
      </c>
      <c r="R69" s="1060"/>
      <c r="S69" s="1060"/>
      <c r="T69" s="1060"/>
      <c r="U69" s="1060"/>
      <c r="V69" s="1060">
        <v>4930</v>
      </c>
      <c r="W69" s="1060"/>
      <c r="X69" s="1060"/>
      <c r="Y69" s="1060"/>
      <c r="Z69" s="1060"/>
      <c r="AA69" s="1060">
        <v>105</v>
      </c>
      <c r="AB69" s="1060"/>
      <c r="AC69" s="1060"/>
      <c r="AD69" s="1060"/>
      <c r="AE69" s="1060"/>
      <c r="AF69" s="1060">
        <v>105</v>
      </c>
      <c r="AG69" s="1060"/>
      <c r="AH69" s="1060"/>
      <c r="AI69" s="1060"/>
      <c r="AJ69" s="1060"/>
      <c r="AK69" s="1060">
        <v>65</v>
      </c>
      <c r="AL69" s="1060"/>
      <c r="AM69" s="1060"/>
      <c r="AN69" s="1060"/>
      <c r="AO69" s="1060"/>
      <c r="AP69" s="1060" t="s">
        <v>594</v>
      </c>
      <c r="AQ69" s="1060"/>
      <c r="AR69" s="1060"/>
      <c r="AS69" s="1060"/>
      <c r="AT69" s="1060"/>
      <c r="AU69" s="1060" t="s">
        <v>594</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579</v>
      </c>
      <c r="C70" s="1064"/>
      <c r="D70" s="1064"/>
      <c r="E70" s="1064"/>
      <c r="F70" s="1064"/>
      <c r="G70" s="1064"/>
      <c r="H70" s="1064"/>
      <c r="I70" s="1064"/>
      <c r="J70" s="1064"/>
      <c r="K70" s="1064"/>
      <c r="L70" s="1064"/>
      <c r="M70" s="1064"/>
      <c r="N70" s="1064"/>
      <c r="O70" s="1064"/>
      <c r="P70" s="1065"/>
      <c r="Q70" s="1066">
        <v>387</v>
      </c>
      <c r="R70" s="1060"/>
      <c r="S70" s="1060"/>
      <c r="T70" s="1060"/>
      <c r="U70" s="1060"/>
      <c r="V70" s="1060">
        <v>383</v>
      </c>
      <c r="W70" s="1060"/>
      <c r="X70" s="1060"/>
      <c r="Y70" s="1060"/>
      <c r="Z70" s="1060"/>
      <c r="AA70" s="1060">
        <v>4</v>
      </c>
      <c r="AB70" s="1060"/>
      <c r="AC70" s="1060"/>
      <c r="AD70" s="1060"/>
      <c r="AE70" s="1060"/>
      <c r="AF70" s="1060">
        <v>4</v>
      </c>
      <c r="AG70" s="1060"/>
      <c r="AH70" s="1060"/>
      <c r="AI70" s="1060"/>
      <c r="AJ70" s="1060"/>
      <c r="AK70" s="1060">
        <v>7</v>
      </c>
      <c r="AL70" s="1060"/>
      <c r="AM70" s="1060"/>
      <c r="AN70" s="1060"/>
      <c r="AO70" s="1060"/>
      <c r="AP70" s="1060" t="s">
        <v>594</v>
      </c>
      <c r="AQ70" s="1060"/>
      <c r="AR70" s="1060"/>
      <c r="AS70" s="1060"/>
      <c r="AT70" s="1060"/>
      <c r="AU70" s="1060" t="s">
        <v>594</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580</v>
      </c>
      <c r="C71" s="1064"/>
      <c r="D71" s="1064"/>
      <c r="E71" s="1064"/>
      <c r="F71" s="1064"/>
      <c r="G71" s="1064"/>
      <c r="H71" s="1064"/>
      <c r="I71" s="1064"/>
      <c r="J71" s="1064"/>
      <c r="K71" s="1064"/>
      <c r="L71" s="1064"/>
      <c r="M71" s="1064"/>
      <c r="N71" s="1064"/>
      <c r="O71" s="1064"/>
      <c r="P71" s="1065"/>
      <c r="Q71" s="1066">
        <v>1989</v>
      </c>
      <c r="R71" s="1060"/>
      <c r="S71" s="1060"/>
      <c r="T71" s="1060"/>
      <c r="U71" s="1060"/>
      <c r="V71" s="1060">
        <v>1982</v>
      </c>
      <c r="W71" s="1060"/>
      <c r="X71" s="1060"/>
      <c r="Y71" s="1060"/>
      <c r="Z71" s="1060"/>
      <c r="AA71" s="1060">
        <v>7</v>
      </c>
      <c r="AB71" s="1060"/>
      <c r="AC71" s="1060"/>
      <c r="AD71" s="1060"/>
      <c r="AE71" s="1060"/>
      <c r="AF71" s="1060">
        <v>7</v>
      </c>
      <c r="AG71" s="1060"/>
      <c r="AH71" s="1060"/>
      <c r="AI71" s="1060"/>
      <c r="AJ71" s="1060"/>
      <c r="AK71" s="1060" t="s">
        <v>594</v>
      </c>
      <c r="AL71" s="1060"/>
      <c r="AM71" s="1060"/>
      <c r="AN71" s="1060"/>
      <c r="AO71" s="1060"/>
      <c r="AP71" s="1060">
        <v>4283</v>
      </c>
      <c r="AQ71" s="1060"/>
      <c r="AR71" s="1060"/>
      <c r="AS71" s="1060"/>
      <c r="AT71" s="1060"/>
      <c r="AU71" s="1060">
        <v>75</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581</v>
      </c>
      <c r="C72" s="1064"/>
      <c r="D72" s="1064"/>
      <c r="E72" s="1064"/>
      <c r="F72" s="1064"/>
      <c r="G72" s="1064"/>
      <c r="H72" s="1064"/>
      <c r="I72" s="1064"/>
      <c r="J72" s="1064"/>
      <c r="K72" s="1064"/>
      <c r="L72" s="1064"/>
      <c r="M72" s="1064"/>
      <c r="N72" s="1064"/>
      <c r="O72" s="1064"/>
      <c r="P72" s="1065"/>
      <c r="Q72" s="1066">
        <v>16</v>
      </c>
      <c r="R72" s="1060"/>
      <c r="S72" s="1060"/>
      <c r="T72" s="1060"/>
      <c r="U72" s="1060"/>
      <c r="V72" s="1060">
        <v>13</v>
      </c>
      <c r="W72" s="1060"/>
      <c r="X72" s="1060"/>
      <c r="Y72" s="1060"/>
      <c r="Z72" s="1060"/>
      <c r="AA72" s="1060">
        <v>3</v>
      </c>
      <c r="AB72" s="1060"/>
      <c r="AC72" s="1060"/>
      <c r="AD72" s="1060"/>
      <c r="AE72" s="1060"/>
      <c r="AF72" s="1060">
        <v>3</v>
      </c>
      <c r="AG72" s="1060"/>
      <c r="AH72" s="1060"/>
      <c r="AI72" s="1060"/>
      <c r="AJ72" s="1060"/>
      <c r="AK72" s="1060" t="s">
        <v>598</v>
      </c>
      <c r="AL72" s="1060"/>
      <c r="AM72" s="1060"/>
      <c r="AN72" s="1060"/>
      <c r="AO72" s="1060"/>
      <c r="AP72" s="1060" t="s">
        <v>594</v>
      </c>
      <c r="AQ72" s="1060"/>
      <c r="AR72" s="1060"/>
      <c r="AS72" s="1060"/>
      <c r="AT72" s="1060"/>
      <c r="AU72" s="1060" t="s">
        <v>594</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582</v>
      </c>
      <c r="C73" s="1064"/>
      <c r="D73" s="1064"/>
      <c r="E73" s="1064"/>
      <c r="F73" s="1064"/>
      <c r="G73" s="1064"/>
      <c r="H73" s="1064"/>
      <c r="I73" s="1064"/>
      <c r="J73" s="1064"/>
      <c r="K73" s="1064"/>
      <c r="L73" s="1064"/>
      <c r="M73" s="1064"/>
      <c r="N73" s="1064"/>
      <c r="O73" s="1064"/>
      <c r="P73" s="1065"/>
      <c r="Q73" s="1066">
        <v>58</v>
      </c>
      <c r="R73" s="1060"/>
      <c r="S73" s="1060"/>
      <c r="T73" s="1060"/>
      <c r="U73" s="1060"/>
      <c r="V73" s="1060">
        <v>55</v>
      </c>
      <c r="W73" s="1060"/>
      <c r="X73" s="1060"/>
      <c r="Y73" s="1060"/>
      <c r="Z73" s="1060"/>
      <c r="AA73" s="1060">
        <v>3</v>
      </c>
      <c r="AB73" s="1060"/>
      <c r="AC73" s="1060"/>
      <c r="AD73" s="1060"/>
      <c r="AE73" s="1060"/>
      <c r="AF73" s="1060">
        <v>3</v>
      </c>
      <c r="AG73" s="1060"/>
      <c r="AH73" s="1060"/>
      <c r="AI73" s="1060"/>
      <c r="AJ73" s="1060"/>
      <c r="AK73" s="1060" t="s">
        <v>594</v>
      </c>
      <c r="AL73" s="1060"/>
      <c r="AM73" s="1060"/>
      <c r="AN73" s="1060"/>
      <c r="AO73" s="1060"/>
      <c r="AP73" s="1060" t="s">
        <v>594</v>
      </c>
      <c r="AQ73" s="1060"/>
      <c r="AR73" s="1060"/>
      <c r="AS73" s="1060"/>
      <c r="AT73" s="1060"/>
      <c r="AU73" s="1060" t="s">
        <v>599</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t="s">
        <v>583</v>
      </c>
      <c r="C74" s="1064"/>
      <c r="D74" s="1064"/>
      <c r="E74" s="1064"/>
      <c r="F74" s="1064"/>
      <c r="G74" s="1064"/>
      <c r="H74" s="1064"/>
      <c r="I74" s="1064"/>
      <c r="J74" s="1064"/>
      <c r="K74" s="1064"/>
      <c r="L74" s="1064"/>
      <c r="M74" s="1064"/>
      <c r="N74" s="1064"/>
      <c r="O74" s="1064"/>
      <c r="P74" s="1065"/>
      <c r="Q74" s="1066">
        <v>1081</v>
      </c>
      <c r="R74" s="1060"/>
      <c r="S74" s="1060"/>
      <c r="T74" s="1060"/>
      <c r="U74" s="1060"/>
      <c r="V74" s="1060">
        <v>1003</v>
      </c>
      <c r="W74" s="1060"/>
      <c r="X74" s="1060"/>
      <c r="Y74" s="1060"/>
      <c r="Z74" s="1060"/>
      <c r="AA74" s="1060">
        <v>78</v>
      </c>
      <c r="AB74" s="1060"/>
      <c r="AC74" s="1060"/>
      <c r="AD74" s="1060"/>
      <c r="AE74" s="1060"/>
      <c r="AF74" s="1060">
        <v>3364</v>
      </c>
      <c r="AG74" s="1060"/>
      <c r="AH74" s="1060"/>
      <c r="AI74" s="1060"/>
      <c r="AJ74" s="1060"/>
      <c r="AK74" s="1060" t="s">
        <v>594</v>
      </c>
      <c r="AL74" s="1060"/>
      <c r="AM74" s="1060"/>
      <c r="AN74" s="1060"/>
      <c r="AO74" s="1060"/>
      <c r="AP74" s="1060">
        <v>1978</v>
      </c>
      <c r="AQ74" s="1060"/>
      <c r="AR74" s="1060"/>
      <c r="AS74" s="1060"/>
      <c r="AT74" s="1060"/>
      <c r="AU74" s="1060">
        <v>0</v>
      </c>
      <c r="AV74" s="1060"/>
      <c r="AW74" s="1060"/>
      <c r="AX74" s="1060"/>
      <c r="AY74" s="1060"/>
      <c r="AZ74" s="1061" t="s">
        <v>600</v>
      </c>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t="s">
        <v>584</v>
      </c>
      <c r="C75" s="1064"/>
      <c r="D75" s="1064"/>
      <c r="E75" s="1064"/>
      <c r="F75" s="1064"/>
      <c r="G75" s="1064"/>
      <c r="H75" s="1064"/>
      <c r="I75" s="1064"/>
      <c r="J75" s="1064"/>
      <c r="K75" s="1064"/>
      <c r="L75" s="1064"/>
      <c r="M75" s="1064"/>
      <c r="N75" s="1064"/>
      <c r="O75" s="1064"/>
      <c r="P75" s="1065"/>
      <c r="Q75" s="1067">
        <v>1249</v>
      </c>
      <c r="R75" s="1068"/>
      <c r="S75" s="1068"/>
      <c r="T75" s="1068"/>
      <c r="U75" s="1069"/>
      <c r="V75" s="1070">
        <v>1215</v>
      </c>
      <c r="W75" s="1068"/>
      <c r="X75" s="1068"/>
      <c r="Y75" s="1068"/>
      <c r="Z75" s="1069"/>
      <c r="AA75" s="1070">
        <v>34</v>
      </c>
      <c r="AB75" s="1068"/>
      <c r="AC75" s="1068"/>
      <c r="AD75" s="1068"/>
      <c r="AE75" s="1069"/>
      <c r="AF75" s="1070">
        <v>34</v>
      </c>
      <c r="AG75" s="1068"/>
      <c r="AH75" s="1068"/>
      <c r="AI75" s="1068"/>
      <c r="AJ75" s="1069"/>
      <c r="AK75" s="1070" t="s">
        <v>594</v>
      </c>
      <c r="AL75" s="1068"/>
      <c r="AM75" s="1068"/>
      <c r="AN75" s="1068"/>
      <c r="AO75" s="1069"/>
      <c r="AP75" s="1070">
        <v>9296</v>
      </c>
      <c r="AQ75" s="1068"/>
      <c r="AR75" s="1068"/>
      <c r="AS75" s="1068"/>
      <c r="AT75" s="1069"/>
      <c r="AU75" s="1070">
        <v>1329</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t="s">
        <v>585</v>
      </c>
      <c r="C76" s="1064"/>
      <c r="D76" s="1064"/>
      <c r="E76" s="1064"/>
      <c r="F76" s="1064"/>
      <c r="G76" s="1064"/>
      <c r="H76" s="1064"/>
      <c r="I76" s="1064"/>
      <c r="J76" s="1064"/>
      <c r="K76" s="1064"/>
      <c r="L76" s="1064"/>
      <c r="M76" s="1064"/>
      <c r="N76" s="1064"/>
      <c r="O76" s="1064"/>
      <c r="P76" s="1065"/>
      <c r="Q76" s="1067">
        <v>534</v>
      </c>
      <c r="R76" s="1068"/>
      <c r="S76" s="1068"/>
      <c r="T76" s="1068"/>
      <c r="U76" s="1069"/>
      <c r="V76" s="1070">
        <v>513</v>
      </c>
      <c r="W76" s="1068"/>
      <c r="X76" s="1068"/>
      <c r="Y76" s="1068"/>
      <c r="Z76" s="1069"/>
      <c r="AA76" s="1070">
        <v>21</v>
      </c>
      <c r="AB76" s="1068"/>
      <c r="AC76" s="1068"/>
      <c r="AD76" s="1068"/>
      <c r="AE76" s="1069"/>
      <c r="AF76" s="1070">
        <v>21</v>
      </c>
      <c r="AG76" s="1068"/>
      <c r="AH76" s="1068"/>
      <c r="AI76" s="1068"/>
      <c r="AJ76" s="1069"/>
      <c r="AK76" s="1070">
        <v>39</v>
      </c>
      <c r="AL76" s="1068"/>
      <c r="AM76" s="1068"/>
      <c r="AN76" s="1068"/>
      <c r="AO76" s="1069"/>
      <c r="AP76" s="1070" t="s">
        <v>594</v>
      </c>
      <c r="AQ76" s="1068"/>
      <c r="AR76" s="1068"/>
      <c r="AS76" s="1068"/>
      <c r="AT76" s="1069"/>
      <c r="AU76" s="1070" t="s">
        <v>594</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t="s">
        <v>586</v>
      </c>
      <c r="C77" s="1064"/>
      <c r="D77" s="1064"/>
      <c r="E77" s="1064"/>
      <c r="F77" s="1064"/>
      <c r="G77" s="1064"/>
      <c r="H77" s="1064"/>
      <c r="I77" s="1064"/>
      <c r="J77" s="1064"/>
      <c r="K77" s="1064"/>
      <c r="L77" s="1064"/>
      <c r="M77" s="1064"/>
      <c r="N77" s="1064"/>
      <c r="O77" s="1064"/>
      <c r="P77" s="1065"/>
      <c r="Q77" s="1067">
        <v>103030</v>
      </c>
      <c r="R77" s="1068"/>
      <c r="S77" s="1068"/>
      <c r="T77" s="1068"/>
      <c r="U77" s="1069"/>
      <c r="V77" s="1070">
        <v>101145</v>
      </c>
      <c r="W77" s="1068"/>
      <c r="X77" s="1068"/>
      <c r="Y77" s="1068"/>
      <c r="Z77" s="1069"/>
      <c r="AA77" s="1070">
        <v>1885</v>
      </c>
      <c r="AB77" s="1068"/>
      <c r="AC77" s="1068"/>
      <c r="AD77" s="1068"/>
      <c r="AE77" s="1069"/>
      <c r="AF77" s="1070">
        <v>1885</v>
      </c>
      <c r="AG77" s="1068"/>
      <c r="AH77" s="1068"/>
      <c r="AI77" s="1068"/>
      <c r="AJ77" s="1069"/>
      <c r="AK77" s="1070">
        <v>343</v>
      </c>
      <c r="AL77" s="1068"/>
      <c r="AM77" s="1068"/>
      <c r="AN77" s="1068"/>
      <c r="AO77" s="1069"/>
      <c r="AP77" s="1070" t="s">
        <v>594</v>
      </c>
      <c r="AQ77" s="1068"/>
      <c r="AR77" s="1068"/>
      <c r="AS77" s="1068"/>
      <c r="AT77" s="1069"/>
      <c r="AU77" s="1070" t="s">
        <v>594</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t="s">
        <v>587</v>
      </c>
      <c r="C78" s="1064"/>
      <c r="D78" s="1064"/>
      <c r="E78" s="1064"/>
      <c r="F78" s="1064"/>
      <c r="G78" s="1064"/>
      <c r="H78" s="1064"/>
      <c r="I78" s="1064"/>
      <c r="J78" s="1064"/>
      <c r="K78" s="1064"/>
      <c r="L78" s="1064"/>
      <c r="M78" s="1064"/>
      <c r="N78" s="1064"/>
      <c r="O78" s="1064"/>
      <c r="P78" s="1065"/>
      <c r="Q78" s="1066">
        <v>57</v>
      </c>
      <c r="R78" s="1060"/>
      <c r="S78" s="1060"/>
      <c r="T78" s="1060"/>
      <c r="U78" s="1060"/>
      <c r="V78" s="1060">
        <v>52</v>
      </c>
      <c r="W78" s="1060"/>
      <c r="X78" s="1060"/>
      <c r="Y78" s="1060"/>
      <c r="Z78" s="1060"/>
      <c r="AA78" s="1060">
        <v>5</v>
      </c>
      <c r="AB78" s="1060"/>
      <c r="AC78" s="1060"/>
      <c r="AD78" s="1060"/>
      <c r="AE78" s="1060"/>
      <c r="AF78" s="1060">
        <v>5</v>
      </c>
      <c r="AG78" s="1060"/>
      <c r="AH78" s="1060"/>
      <c r="AI78" s="1060"/>
      <c r="AJ78" s="1060"/>
      <c r="AK78" s="1060" t="s">
        <v>594</v>
      </c>
      <c r="AL78" s="1060"/>
      <c r="AM78" s="1060"/>
      <c r="AN78" s="1060"/>
      <c r="AO78" s="1060"/>
      <c r="AP78" s="1060">
        <v>5</v>
      </c>
      <c r="AQ78" s="1060"/>
      <c r="AR78" s="1060"/>
      <c r="AS78" s="1060"/>
      <c r="AT78" s="1060"/>
      <c r="AU78" s="1060">
        <v>5</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385</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305</v>
      </c>
      <c r="AG109" s="983"/>
      <c r="AH109" s="983"/>
      <c r="AI109" s="983"/>
      <c r="AJ109" s="984"/>
      <c r="AK109" s="985" t="s">
        <v>304</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305</v>
      </c>
      <c r="BW109" s="983"/>
      <c r="BX109" s="983"/>
      <c r="BY109" s="983"/>
      <c r="BZ109" s="984"/>
      <c r="CA109" s="985" t="s">
        <v>304</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305</v>
      </c>
      <c r="DM109" s="983"/>
      <c r="DN109" s="983"/>
      <c r="DO109" s="983"/>
      <c r="DP109" s="984"/>
      <c r="DQ109" s="985" t="s">
        <v>304</v>
      </c>
      <c r="DR109" s="983"/>
      <c r="DS109" s="983"/>
      <c r="DT109" s="983"/>
      <c r="DU109" s="984"/>
      <c r="DV109" s="985" t="s">
        <v>429</v>
      </c>
      <c r="DW109" s="983"/>
      <c r="DX109" s="983"/>
      <c r="DY109" s="983"/>
      <c r="DZ109" s="1014"/>
    </row>
    <row r="110" spans="1:131" s="246" customFormat="1" ht="26.25" customHeight="1" x14ac:dyDescent="0.2">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2165706</v>
      </c>
      <c r="AB110" s="976"/>
      <c r="AC110" s="976"/>
      <c r="AD110" s="976"/>
      <c r="AE110" s="977"/>
      <c r="AF110" s="978">
        <v>2191088</v>
      </c>
      <c r="AG110" s="976"/>
      <c r="AH110" s="976"/>
      <c r="AI110" s="976"/>
      <c r="AJ110" s="977"/>
      <c r="AK110" s="978">
        <v>2285749</v>
      </c>
      <c r="AL110" s="976"/>
      <c r="AM110" s="976"/>
      <c r="AN110" s="976"/>
      <c r="AO110" s="977"/>
      <c r="AP110" s="979">
        <v>28.8</v>
      </c>
      <c r="AQ110" s="980"/>
      <c r="AR110" s="980"/>
      <c r="AS110" s="980"/>
      <c r="AT110" s="981"/>
      <c r="AU110" s="1015" t="s">
        <v>73</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24497666</v>
      </c>
      <c r="BR110" s="923"/>
      <c r="BS110" s="923"/>
      <c r="BT110" s="923"/>
      <c r="BU110" s="923"/>
      <c r="BV110" s="923">
        <v>24000370</v>
      </c>
      <c r="BW110" s="923"/>
      <c r="BX110" s="923"/>
      <c r="BY110" s="923"/>
      <c r="BZ110" s="923"/>
      <c r="CA110" s="923">
        <v>23251768</v>
      </c>
      <c r="CB110" s="923"/>
      <c r="CC110" s="923"/>
      <c r="CD110" s="923"/>
      <c r="CE110" s="923"/>
      <c r="CF110" s="947">
        <v>293.10000000000002</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435</v>
      </c>
      <c r="DH110" s="923"/>
      <c r="DI110" s="923"/>
      <c r="DJ110" s="923"/>
      <c r="DK110" s="923"/>
      <c r="DL110" s="923" t="s">
        <v>174</v>
      </c>
      <c r="DM110" s="923"/>
      <c r="DN110" s="923"/>
      <c r="DO110" s="923"/>
      <c r="DP110" s="923"/>
      <c r="DQ110" s="923" t="s">
        <v>174</v>
      </c>
      <c r="DR110" s="923"/>
      <c r="DS110" s="923"/>
      <c r="DT110" s="923"/>
      <c r="DU110" s="923"/>
      <c r="DV110" s="924" t="s">
        <v>435</v>
      </c>
      <c r="DW110" s="924"/>
      <c r="DX110" s="924"/>
      <c r="DY110" s="924"/>
      <c r="DZ110" s="925"/>
    </row>
    <row r="111" spans="1:131" s="246" customFormat="1" ht="26.25" customHeight="1" x14ac:dyDescent="0.2">
      <c r="A111" s="852" t="s">
        <v>436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437</v>
      </c>
      <c r="AB111" s="1004"/>
      <c r="AC111" s="1004"/>
      <c r="AD111" s="1004"/>
      <c r="AE111" s="1005"/>
      <c r="AF111" s="1006" t="s">
        <v>174</v>
      </c>
      <c r="AG111" s="1004"/>
      <c r="AH111" s="1004"/>
      <c r="AI111" s="1004"/>
      <c r="AJ111" s="1005"/>
      <c r="AK111" s="1006" t="s">
        <v>174</v>
      </c>
      <c r="AL111" s="1004"/>
      <c r="AM111" s="1004"/>
      <c r="AN111" s="1004"/>
      <c r="AO111" s="1005"/>
      <c r="AP111" s="1007" t="s">
        <v>438</v>
      </c>
      <c r="AQ111" s="1008"/>
      <c r="AR111" s="1008"/>
      <c r="AS111" s="1008"/>
      <c r="AT111" s="1009"/>
      <c r="AU111" s="1017"/>
      <c r="AV111" s="1018"/>
      <c r="AW111" s="1018"/>
      <c r="AX111" s="1018"/>
      <c r="AY111" s="1018"/>
      <c r="AZ111" s="893" t="s">
        <v>439</v>
      </c>
      <c r="BA111" s="828"/>
      <c r="BB111" s="828"/>
      <c r="BC111" s="828"/>
      <c r="BD111" s="828"/>
      <c r="BE111" s="828"/>
      <c r="BF111" s="828"/>
      <c r="BG111" s="828"/>
      <c r="BH111" s="828"/>
      <c r="BI111" s="828"/>
      <c r="BJ111" s="828"/>
      <c r="BK111" s="828"/>
      <c r="BL111" s="828"/>
      <c r="BM111" s="828"/>
      <c r="BN111" s="828"/>
      <c r="BO111" s="828"/>
      <c r="BP111" s="829"/>
      <c r="BQ111" s="894">
        <v>761069</v>
      </c>
      <c r="BR111" s="895"/>
      <c r="BS111" s="895"/>
      <c r="BT111" s="895"/>
      <c r="BU111" s="895"/>
      <c r="BV111" s="895">
        <v>670736</v>
      </c>
      <c r="BW111" s="895"/>
      <c r="BX111" s="895"/>
      <c r="BY111" s="895"/>
      <c r="BZ111" s="895"/>
      <c r="CA111" s="895">
        <v>463396</v>
      </c>
      <c r="CB111" s="895"/>
      <c r="CC111" s="895"/>
      <c r="CD111" s="895"/>
      <c r="CE111" s="895"/>
      <c r="CF111" s="956">
        <v>5.8</v>
      </c>
      <c r="CG111" s="957"/>
      <c r="CH111" s="957"/>
      <c r="CI111" s="957"/>
      <c r="CJ111" s="957"/>
      <c r="CK111" s="1012"/>
      <c r="CL111" s="899"/>
      <c r="CM111" s="902" t="s">
        <v>440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437</v>
      </c>
      <c r="DH111" s="895"/>
      <c r="DI111" s="895"/>
      <c r="DJ111" s="895"/>
      <c r="DK111" s="895"/>
      <c r="DL111" s="895" t="s">
        <v>174</v>
      </c>
      <c r="DM111" s="895"/>
      <c r="DN111" s="895"/>
      <c r="DO111" s="895"/>
      <c r="DP111" s="895"/>
      <c r="DQ111" s="895" t="s">
        <v>437</v>
      </c>
      <c r="DR111" s="895"/>
      <c r="DS111" s="895"/>
      <c r="DT111" s="895"/>
      <c r="DU111" s="895"/>
      <c r="DV111" s="872" t="s">
        <v>174</v>
      </c>
      <c r="DW111" s="872"/>
      <c r="DX111" s="872"/>
      <c r="DY111" s="872"/>
      <c r="DZ111" s="873"/>
    </row>
    <row r="112" spans="1:131" s="246" customFormat="1" ht="26.25" customHeight="1" x14ac:dyDescent="0.2">
      <c r="A112" s="997" t="s">
        <v>441</v>
      </c>
      <c r="B112" s="998"/>
      <c r="C112" s="828" t="s">
        <v>442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437</v>
      </c>
      <c r="AB112" s="858"/>
      <c r="AC112" s="858"/>
      <c r="AD112" s="858"/>
      <c r="AE112" s="859"/>
      <c r="AF112" s="860" t="s">
        <v>174</v>
      </c>
      <c r="AG112" s="858"/>
      <c r="AH112" s="858"/>
      <c r="AI112" s="858"/>
      <c r="AJ112" s="859"/>
      <c r="AK112" s="860" t="s">
        <v>174</v>
      </c>
      <c r="AL112" s="858"/>
      <c r="AM112" s="858"/>
      <c r="AN112" s="858"/>
      <c r="AO112" s="859"/>
      <c r="AP112" s="905" t="s">
        <v>174</v>
      </c>
      <c r="AQ112" s="906"/>
      <c r="AR112" s="906"/>
      <c r="AS112" s="906"/>
      <c r="AT112" s="907"/>
      <c r="AU112" s="1017"/>
      <c r="AV112" s="1018"/>
      <c r="AW112" s="1018"/>
      <c r="AX112" s="1018"/>
      <c r="AY112" s="1018"/>
      <c r="AZ112" s="893" t="s">
        <v>443</v>
      </c>
      <c r="BA112" s="828"/>
      <c r="BB112" s="828"/>
      <c r="BC112" s="828"/>
      <c r="BD112" s="828"/>
      <c r="BE112" s="828"/>
      <c r="BF112" s="828"/>
      <c r="BG112" s="828"/>
      <c r="BH112" s="828"/>
      <c r="BI112" s="828"/>
      <c r="BJ112" s="828"/>
      <c r="BK112" s="828"/>
      <c r="BL112" s="828"/>
      <c r="BM112" s="828"/>
      <c r="BN112" s="828"/>
      <c r="BO112" s="828"/>
      <c r="BP112" s="829"/>
      <c r="BQ112" s="894">
        <v>9629731</v>
      </c>
      <c r="BR112" s="895"/>
      <c r="BS112" s="895"/>
      <c r="BT112" s="895"/>
      <c r="BU112" s="895"/>
      <c r="BV112" s="895">
        <v>9476983</v>
      </c>
      <c r="BW112" s="895"/>
      <c r="BX112" s="895"/>
      <c r="BY112" s="895"/>
      <c r="BZ112" s="895"/>
      <c r="CA112" s="895">
        <v>9210073</v>
      </c>
      <c r="CB112" s="895"/>
      <c r="CC112" s="895"/>
      <c r="CD112" s="895"/>
      <c r="CE112" s="895"/>
      <c r="CF112" s="956">
        <v>116.1</v>
      </c>
      <c r="CG112" s="957"/>
      <c r="CH112" s="957"/>
      <c r="CI112" s="957"/>
      <c r="CJ112" s="957"/>
      <c r="CK112" s="1012"/>
      <c r="CL112" s="899"/>
      <c r="CM112" s="902" t="s">
        <v>444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174</v>
      </c>
      <c r="DH112" s="895"/>
      <c r="DI112" s="895"/>
      <c r="DJ112" s="895"/>
      <c r="DK112" s="895"/>
      <c r="DL112" s="895" t="s">
        <v>174</v>
      </c>
      <c r="DM112" s="895"/>
      <c r="DN112" s="895"/>
      <c r="DO112" s="895"/>
      <c r="DP112" s="895"/>
      <c r="DQ112" s="895" t="s">
        <v>437</v>
      </c>
      <c r="DR112" s="895"/>
      <c r="DS112" s="895"/>
      <c r="DT112" s="895"/>
      <c r="DU112" s="895"/>
      <c r="DV112" s="872" t="s">
        <v>437</v>
      </c>
      <c r="DW112" s="872"/>
      <c r="DX112" s="872"/>
      <c r="DY112" s="872"/>
      <c r="DZ112" s="873"/>
    </row>
    <row r="113" spans="1:130" s="246" customFormat="1" ht="26.25" customHeight="1" x14ac:dyDescent="0.2">
      <c r="A113" s="999"/>
      <c r="B113" s="1000"/>
      <c r="C113" s="828" t="s">
        <v>445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713038</v>
      </c>
      <c r="AB113" s="1004"/>
      <c r="AC113" s="1004"/>
      <c r="AD113" s="1004"/>
      <c r="AE113" s="1005"/>
      <c r="AF113" s="1006">
        <v>844861</v>
      </c>
      <c r="AG113" s="1004"/>
      <c r="AH113" s="1004"/>
      <c r="AI113" s="1004"/>
      <c r="AJ113" s="1005"/>
      <c r="AK113" s="1006">
        <v>860643</v>
      </c>
      <c r="AL113" s="1004"/>
      <c r="AM113" s="1004"/>
      <c r="AN113" s="1004"/>
      <c r="AO113" s="1005"/>
      <c r="AP113" s="1007">
        <v>10.8</v>
      </c>
      <c r="AQ113" s="1008"/>
      <c r="AR113" s="1008"/>
      <c r="AS113" s="1008"/>
      <c r="AT113" s="1009"/>
      <c r="AU113" s="1017"/>
      <c r="AV113" s="1018"/>
      <c r="AW113" s="1018"/>
      <c r="AX113" s="1018"/>
      <c r="AY113" s="1018"/>
      <c r="AZ113" s="893" t="s">
        <v>446</v>
      </c>
      <c r="BA113" s="828"/>
      <c r="BB113" s="828"/>
      <c r="BC113" s="828"/>
      <c r="BD113" s="828"/>
      <c r="BE113" s="828"/>
      <c r="BF113" s="828"/>
      <c r="BG113" s="828"/>
      <c r="BH113" s="828"/>
      <c r="BI113" s="828"/>
      <c r="BJ113" s="828"/>
      <c r="BK113" s="828"/>
      <c r="BL113" s="828"/>
      <c r="BM113" s="828"/>
      <c r="BN113" s="828"/>
      <c r="BO113" s="828"/>
      <c r="BP113" s="829"/>
      <c r="BQ113" s="894">
        <v>2229610</v>
      </c>
      <c r="BR113" s="895"/>
      <c r="BS113" s="895"/>
      <c r="BT113" s="895"/>
      <c r="BU113" s="895"/>
      <c r="BV113" s="895">
        <v>2123821</v>
      </c>
      <c r="BW113" s="895"/>
      <c r="BX113" s="895"/>
      <c r="BY113" s="895"/>
      <c r="BZ113" s="895"/>
      <c r="CA113" s="895">
        <v>2019080</v>
      </c>
      <c r="CB113" s="895"/>
      <c r="CC113" s="895"/>
      <c r="CD113" s="895"/>
      <c r="CE113" s="895"/>
      <c r="CF113" s="956">
        <v>25.4</v>
      </c>
      <c r="CG113" s="957"/>
      <c r="CH113" s="957"/>
      <c r="CI113" s="957"/>
      <c r="CJ113" s="957"/>
      <c r="CK113" s="1012"/>
      <c r="CL113" s="899"/>
      <c r="CM113" s="902" t="s">
        <v>447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174</v>
      </c>
      <c r="DH113" s="858"/>
      <c r="DI113" s="858"/>
      <c r="DJ113" s="858"/>
      <c r="DK113" s="859"/>
      <c r="DL113" s="860" t="s">
        <v>437</v>
      </c>
      <c r="DM113" s="858"/>
      <c r="DN113" s="858"/>
      <c r="DO113" s="858"/>
      <c r="DP113" s="859"/>
      <c r="DQ113" s="860" t="s">
        <v>174</v>
      </c>
      <c r="DR113" s="858"/>
      <c r="DS113" s="858"/>
      <c r="DT113" s="858"/>
      <c r="DU113" s="859"/>
      <c r="DV113" s="905" t="s">
        <v>437</v>
      </c>
      <c r="DW113" s="906"/>
      <c r="DX113" s="906"/>
      <c r="DY113" s="906"/>
      <c r="DZ113" s="907"/>
    </row>
    <row r="114" spans="1:130" s="246" customFormat="1" ht="26.25" customHeight="1" x14ac:dyDescent="0.2">
      <c r="A114" s="999"/>
      <c r="B114" s="1000"/>
      <c r="C114" s="828" t="s">
        <v>448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107619</v>
      </c>
      <c r="AB114" s="858"/>
      <c r="AC114" s="858"/>
      <c r="AD114" s="858"/>
      <c r="AE114" s="859"/>
      <c r="AF114" s="860">
        <v>129877</v>
      </c>
      <c r="AG114" s="858"/>
      <c r="AH114" s="858"/>
      <c r="AI114" s="858"/>
      <c r="AJ114" s="859"/>
      <c r="AK114" s="860">
        <v>136723</v>
      </c>
      <c r="AL114" s="858"/>
      <c r="AM114" s="858"/>
      <c r="AN114" s="858"/>
      <c r="AO114" s="859"/>
      <c r="AP114" s="905">
        <v>1.7</v>
      </c>
      <c r="AQ114" s="906"/>
      <c r="AR114" s="906"/>
      <c r="AS114" s="906"/>
      <c r="AT114" s="907"/>
      <c r="AU114" s="1017"/>
      <c r="AV114" s="1018"/>
      <c r="AW114" s="1018"/>
      <c r="AX114" s="1018"/>
      <c r="AY114" s="1018"/>
      <c r="AZ114" s="893" t="s">
        <v>449</v>
      </c>
      <c r="BA114" s="828"/>
      <c r="BB114" s="828"/>
      <c r="BC114" s="828"/>
      <c r="BD114" s="828"/>
      <c r="BE114" s="828"/>
      <c r="BF114" s="828"/>
      <c r="BG114" s="828"/>
      <c r="BH114" s="828"/>
      <c r="BI114" s="828"/>
      <c r="BJ114" s="828"/>
      <c r="BK114" s="828"/>
      <c r="BL114" s="828"/>
      <c r="BM114" s="828"/>
      <c r="BN114" s="828"/>
      <c r="BO114" s="828"/>
      <c r="BP114" s="829"/>
      <c r="BQ114" s="894">
        <v>3031039</v>
      </c>
      <c r="BR114" s="895"/>
      <c r="BS114" s="895"/>
      <c r="BT114" s="895"/>
      <c r="BU114" s="895"/>
      <c r="BV114" s="895">
        <v>2887633</v>
      </c>
      <c r="BW114" s="895"/>
      <c r="BX114" s="895"/>
      <c r="BY114" s="895"/>
      <c r="BZ114" s="895"/>
      <c r="CA114" s="895">
        <v>2839888</v>
      </c>
      <c r="CB114" s="895"/>
      <c r="CC114" s="895"/>
      <c r="CD114" s="895"/>
      <c r="CE114" s="895"/>
      <c r="CF114" s="956">
        <v>35.799999999999997</v>
      </c>
      <c r="CG114" s="957"/>
      <c r="CH114" s="957"/>
      <c r="CI114" s="957"/>
      <c r="CJ114" s="957"/>
      <c r="CK114" s="1012"/>
      <c r="CL114" s="899"/>
      <c r="CM114" s="902" t="s">
        <v>450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174</v>
      </c>
      <c r="DH114" s="858"/>
      <c r="DI114" s="858"/>
      <c r="DJ114" s="858"/>
      <c r="DK114" s="859"/>
      <c r="DL114" s="860" t="s">
        <v>174</v>
      </c>
      <c r="DM114" s="858"/>
      <c r="DN114" s="858"/>
      <c r="DO114" s="858"/>
      <c r="DP114" s="859"/>
      <c r="DQ114" s="860" t="s">
        <v>437</v>
      </c>
      <c r="DR114" s="858"/>
      <c r="DS114" s="858"/>
      <c r="DT114" s="858"/>
      <c r="DU114" s="859"/>
      <c r="DV114" s="905" t="s">
        <v>174</v>
      </c>
      <c r="DW114" s="906"/>
      <c r="DX114" s="906"/>
      <c r="DY114" s="906"/>
      <c r="DZ114" s="907"/>
    </row>
    <row r="115" spans="1:130" s="246" customFormat="1" ht="26.25" customHeight="1" x14ac:dyDescent="0.2">
      <c r="A115" s="999"/>
      <c r="B115" s="1000"/>
      <c r="C115" s="828" t="s">
        <v>451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97878</v>
      </c>
      <c r="AB115" s="1004"/>
      <c r="AC115" s="1004"/>
      <c r="AD115" s="1004"/>
      <c r="AE115" s="1005"/>
      <c r="AF115" s="1006">
        <v>96687</v>
      </c>
      <c r="AG115" s="1004"/>
      <c r="AH115" s="1004"/>
      <c r="AI115" s="1004"/>
      <c r="AJ115" s="1005"/>
      <c r="AK115" s="1006">
        <v>209936</v>
      </c>
      <c r="AL115" s="1004"/>
      <c r="AM115" s="1004"/>
      <c r="AN115" s="1004"/>
      <c r="AO115" s="1005"/>
      <c r="AP115" s="1007">
        <v>2.6</v>
      </c>
      <c r="AQ115" s="1008"/>
      <c r="AR115" s="1008"/>
      <c r="AS115" s="1008"/>
      <c r="AT115" s="1009"/>
      <c r="AU115" s="1017"/>
      <c r="AV115" s="1018"/>
      <c r="AW115" s="1018"/>
      <c r="AX115" s="1018"/>
      <c r="AY115" s="1018"/>
      <c r="AZ115" s="893" t="s">
        <v>452</v>
      </c>
      <c r="BA115" s="828"/>
      <c r="BB115" s="828"/>
      <c r="BC115" s="828"/>
      <c r="BD115" s="828"/>
      <c r="BE115" s="828"/>
      <c r="BF115" s="828"/>
      <c r="BG115" s="828"/>
      <c r="BH115" s="828"/>
      <c r="BI115" s="828"/>
      <c r="BJ115" s="828"/>
      <c r="BK115" s="828"/>
      <c r="BL115" s="828"/>
      <c r="BM115" s="828"/>
      <c r="BN115" s="828"/>
      <c r="BO115" s="828"/>
      <c r="BP115" s="829"/>
      <c r="BQ115" s="894">
        <v>37</v>
      </c>
      <c r="BR115" s="895"/>
      <c r="BS115" s="895"/>
      <c r="BT115" s="895"/>
      <c r="BU115" s="895"/>
      <c r="BV115" s="895">
        <v>28</v>
      </c>
      <c r="BW115" s="895"/>
      <c r="BX115" s="895"/>
      <c r="BY115" s="895"/>
      <c r="BZ115" s="895"/>
      <c r="CA115" s="895">
        <v>19</v>
      </c>
      <c r="CB115" s="895"/>
      <c r="CC115" s="895"/>
      <c r="CD115" s="895"/>
      <c r="CE115" s="895"/>
      <c r="CF115" s="956">
        <v>0</v>
      </c>
      <c r="CG115" s="957"/>
      <c r="CH115" s="957"/>
      <c r="CI115" s="957"/>
      <c r="CJ115" s="957"/>
      <c r="CK115" s="1012"/>
      <c r="CL115" s="899"/>
      <c r="CM115" s="893" t="s">
        <v>453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695806</v>
      </c>
      <c r="DH115" s="858"/>
      <c r="DI115" s="858"/>
      <c r="DJ115" s="858"/>
      <c r="DK115" s="859"/>
      <c r="DL115" s="860">
        <v>609620</v>
      </c>
      <c r="DM115" s="858"/>
      <c r="DN115" s="858"/>
      <c r="DO115" s="858"/>
      <c r="DP115" s="859"/>
      <c r="DQ115" s="860">
        <v>406426</v>
      </c>
      <c r="DR115" s="858"/>
      <c r="DS115" s="858"/>
      <c r="DT115" s="858"/>
      <c r="DU115" s="859"/>
      <c r="DV115" s="905">
        <v>5.0999999999999996</v>
      </c>
      <c r="DW115" s="906"/>
      <c r="DX115" s="906"/>
      <c r="DY115" s="906"/>
      <c r="DZ115" s="907"/>
    </row>
    <row r="116" spans="1:130" s="246" customFormat="1" ht="26.25" customHeight="1" x14ac:dyDescent="0.2">
      <c r="A116" s="1001"/>
      <c r="B116" s="1002"/>
      <c r="C116" s="961" t="s">
        <v>454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345</v>
      </c>
      <c r="AB116" s="858"/>
      <c r="AC116" s="858"/>
      <c r="AD116" s="858"/>
      <c r="AE116" s="859"/>
      <c r="AF116" s="860">
        <v>259</v>
      </c>
      <c r="AG116" s="858"/>
      <c r="AH116" s="858"/>
      <c r="AI116" s="858"/>
      <c r="AJ116" s="859"/>
      <c r="AK116" s="860">
        <v>220</v>
      </c>
      <c r="AL116" s="858"/>
      <c r="AM116" s="858"/>
      <c r="AN116" s="858"/>
      <c r="AO116" s="859"/>
      <c r="AP116" s="905">
        <v>0</v>
      </c>
      <c r="AQ116" s="906"/>
      <c r="AR116" s="906"/>
      <c r="AS116" s="906"/>
      <c r="AT116" s="907"/>
      <c r="AU116" s="1017"/>
      <c r="AV116" s="1018"/>
      <c r="AW116" s="1018"/>
      <c r="AX116" s="1018"/>
      <c r="AY116" s="1018"/>
      <c r="AZ116" s="944" t="s">
        <v>455</v>
      </c>
      <c r="BA116" s="945"/>
      <c r="BB116" s="945"/>
      <c r="BC116" s="945"/>
      <c r="BD116" s="945"/>
      <c r="BE116" s="945"/>
      <c r="BF116" s="945"/>
      <c r="BG116" s="945"/>
      <c r="BH116" s="945"/>
      <c r="BI116" s="945"/>
      <c r="BJ116" s="945"/>
      <c r="BK116" s="945"/>
      <c r="BL116" s="945"/>
      <c r="BM116" s="945"/>
      <c r="BN116" s="945"/>
      <c r="BO116" s="945"/>
      <c r="BP116" s="946"/>
      <c r="BQ116" s="894" t="s">
        <v>174</v>
      </c>
      <c r="BR116" s="895"/>
      <c r="BS116" s="895"/>
      <c r="BT116" s="895"/>
      <c r="BU116" s="895"/>
      <c r="BV116" s="895" t="s">
        <v>174</v>
      </c>
      <c r="BW116" s="895"/>
      <c r="BX116" s="895"/>
      <c r="BY116" s="895"/>
      <c r="BZ116" s="895"/>
      <c r="CA116" s="895" t="s">
        <v>174</v>
      </c>
      <c r="CB116" s="895"/>
      <c r="CC116" s="895"/>
      <c r="CD116" s="895"/>
      <c r="CE116" s="895"/>
      <c r="CF116" s="956" t="s">
        <v>174</v>
      </c>
      <c r="CG116" s="957"/>
      <c r="CH116" s="957"/>
      <c r="CI116" s="957"/>
      <c r="CJ116" s="957"/>
      <c r="CK116" s="1012"/>
      <c r="CL116" s="899"/>
      <c r="CM116" s="902" t="s">
        <v>456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437</v>
      </c>
      <c r="DH116" s="858"/>
      <c r="DI116" s="858"/>
      <c r="DJ116" s="858"/>
      <c r="DK116" s="859"/>
      <c r="DL116" s="860" t="s">
        <v>174</v>
      </c>
      <c r="DM116" s="858"/>
      <c r="DN116" s="858"/>
      <c r="DO116" s="858"/>
      <c r="DP116" s="859"/>
      <c r="DQ116" s="860" t="s">
        <v>437</v>
      </c>
      <c r="DR116" s="858"/>
      <c r="DS116" s="858"/>
      <c r="DT116" s="858"/>
      <c r="DU116" s="859"/>
      <c r="DV116" s="905" t="s">
        <v>174</v>
      </c>
      <c r="DW116" s="906"/>
      <c r="DX116" s="906"/>
      <c r="DY116" s="906"/>
      <c r="DZ116" s="907"/>
    </row>
    <row r="117" spans="1:130" s="246" customFormat="1" ht="26.25" customHeight="1" x14ac:dyDescent="0.2">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457</v>
      </c>
      <c r="Z117" s="984"/>
      <c r="AA117" s="989">
        <v>3084586</v>
      </c>
      <c r="AB117" s="990"/>
      <c r="AC117" s="990"/>
      <c r="AD117" s="990"/>
      <c r="AE117" s="991"/>
      <c r="AF117" s="992">
        <v>3262772</v>
      </c>
      <c r="AG117" s="990"/>
      <c r="AH117" s="990"/>
      <c r="AI117" s="990"/>
      <c r="AJ117" s="991"/>
      <c r="AK117" s="992">
        <v>3493271</v>
      </c>
      <c r="AL117" s="990"/>
      <c r="AM117" s="990"/>
      <c r="AN117" s="990"/>
      <c r="AO117" s="991"/>
      <c r="AP117" s="993"/>
      <c r="AQ117" s="994"/>
      <c r="AR117" s="994"/>
      <c r="AS117" s="994"/>
      <c r="AT117" s="995"/>
      <c r="AU117" s="1017"/>
      <c r="AV117" s="1018"/>
      <c r="AW117" s="1018"/>
      <c r="AX117" s="1018"/>
      <c r="AY117" s="1018"/>
      <c r="AZ117" s="944" t="s">
        <v>458</v>
      </c>
      <c r="BA117" s="945"/>
      <c r="BB117" s="945"/>
      <c r="BC117" s="945"/>
      <c r="BD117" s="945"/>
      <c r="BE117" s="945"/>
      <c r="BF117" s="945"/>
      <c r="BG117" s="945"/>
      <c r="BH117" s="945"/>
      <c r="BI117" s="945"/>
      <c r="BJ117" s="945"/>
      <c r="BK117" s="945"/>
      <c r="BL117" s="945"/>
      <c r="BM117" s="945"/>
      <c r="BN117" s="945"/>
      <c r="BO117" s="945"/>
      <c r="BP117" s="946"/>
      <c r="BQ117" s="894" t="s">
        <v>174</v>
      </c>
      <c r="BR117" s="895"/>
      <c r="BS117" s="895"/>
      <c r="BT117" s="895"/>
      <c r="BU117" s="895"/>
      <c r="BV117" s="895" t="s">
        <v>459</v>
      </c>
      <c r="BW117" s="895"/>
      <c r="BX117" s="895"/>
      <c r="BY117" s="895"/>
      <c r="BZ117" s="895"/>
      <c r="CA117" s="895" t="s">
        <v>174</v>
      </c>
      <c r="CB117" s="895"/>
      <c r="CC117" s="895"/>
      <c r="CD117" s="895"/>
      <c r="CE117" s="895"/>
      <c r="CF117" s="956" t="s">
        <v>438</v>
      </c>
      <c r="CG117" s="957"/>
      <c r="CH117" s="957"/>
      <c r="CI117" s="957"/>
      <c r="CJ117" s="957"/>
      <c r="CK117" s="1012"/>
      <c r="CL117" s="899"/>
      <c r="CM117" s="902" t="s">
        <v>460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174</v>
      </c>
      <c r="DH117" s="858"/>
      <c r="DI117" s="858"/>
      <c r="DJ117" s="858"/>
      <c r="DK117" s="859"/>
      <c r="DL117" s="860" t="s">
        <v>438</v>
      </c>
      <c r="DM117" s="858"/>
      <c r="DN117" s="858"/>
      <c r="DO117" s="858"/>
      <c r="DP117" s="859"/>
      <c r="DQ117" s="860" t="s">
        <v>438</v>
      </c>
      <c r="DR117" s="858"/>
      <c r="DS117" s="858"/>
      <c r="DT117" s="858"/>
      <c r="DU117" s="859"/>
      <c r="DV117" s="905" t="s">
        <v>438</v>
      </c>
      <c r="DW117" s="906"/>
      <c r="DX117" s="906"/>
      <c r="DY117" s="906"/>
      <c r="DZ117" s="907"/>
    </row>
    <row r="118" spans="1:130" s="246" customFormat="1" ht="26.25" customHeight="1" x14ac:dyDescent="0.2">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305</v>
      </c>
      <c r="AG118" s="983"/>
      <c r="AH118" s="983"/>
      <c r="AI118" s="983"/>
      <c r="AJ118" s="984"/>
      <c r="AK118" s="985" t="s">
        <v>304</v>
      </c>
      <c r="AL118" s="983"/>
      <c r="AM118" s="983"/>
      <c r="AN118" s="983"/>
      <c r="AO118" s="984"/>
      <c r="AP118" s="986" t="s">
        <v>429</v>
      </c>
      <c r="AQ118" s="987"/>
      <c r="AR118" s="987"/>
      <c r="AS118" s="987"/>
      <c r="AT118" s="988"/>
      <c r="AU118" s="1017"/>
      <c r="AV118" s="1018"/>
      <c r="AW118" s="1018"/>
      <c r="AX118" s="1018"/>
      <c r="AY118" s="1018"/>
      <c r="AZ118" s="960" t="s">
        <v>461</v>
      </c>
      <c r="BA118" s="961"/>
      <c r="BB118" s="961"/>
      <c r="BC118" s="961"/>
      <c r="BD118" s="961"/>
      <c r="BE118" s="961"/>
      <c r="BF118" s="961"/>
      <c r="BG118" s="961"/>
      <c r="BH118" s="961"/>
      <c r="BI118" s="961"/>
      <c r="BJ118" s="961"/>
      <c r="BK118" s="961"/>
      <c r="BL118" s="961"/>
      <c r="BM118" s="961"/>
      <c r="BN118" s="961"/>
      <c r="BO118" s="961"/>
      <c r="BP118" s="962"/>
      <c r="BQ118" s="963" t="s">
        <v>438</v>
      </c>
      <c r="BR118" s="926"/>
      <c r="BS118" s="926"/>
      <c r="BT118" s="926"/>
      <c r="BU118" s="926"/>
      <c r="BV118" s="926" t="s">
        <v>174</v>
      </c>
      <c r="BW118" s="926"/>
      <c r="BX118" s="926"/>
      <c r="BY118" s="926"/>
      <c r="BZ118" s="926"/>
      <c r="CA118" s="926" t="s">
        <v>174</v>
      </c>
      <c r="CB118" s="926"/>
      <c r="CC118" s="926"/>
      <c r="CD118" s="926"/>
      <c r="CE118" s="926"/>
      <c r="CF118" s="956" t="s">
        <v>174</v>
      </c>
      <c r="CG118" s="957"/>
      <c r="CH118" s="957"/>
      <c r="CI118" s="957"/>
      <c r="CJ118" s="957"/>
      <c r="CK118" s="1012"/>
      <c r="CL118" s="899"/>
      <c r="CM118" s="902" t="s">
        <v>462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438</v>
      </c>
      <c r="DH118" s="858"/>
      <c r="DI118" s="858"/>
      <c r="DJ118" s="858"/>
      <c r="DK118" s="859"/>
      <c r="DL118" s="860" t="s">
        <v>174</v>
      </c>
      <c r="DM118" s="858"/>
      <c r="DN118" s="858"/>
      <c r="DO118" s="858"/>
      <c r="DP118" s="859"/>
      <c r="DQ118" s="860" t="s">
        <v>438</v>
      </c>
      <c r="DR118" s="858"/>
      <c r="DS118" s="858"/>
      <c r="DT118" s="858"/>
      <c r="DU118" s="859"/>
      <c r="DV118" s="905" t="s">
        <v>174</v>
      </c>
      <c r="DW118" s="906"/>
      <c r="DX118" s="906"/>
      <c r="DY118" s="906"/>
      <c r="DZ118" s="907"/>
    </row>
    <row r="119" spans="1:130" s="246" customFormat="1" ht="26.25" customHeight="1" x14ac:dyDescent="0.2">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438</v>
      </c>
      <c r="AB119" s="976"/>
      <c r="AC119" s="976"/>
      <c r="AD119" s="976"/>
      <c r="AE119" s="977"/>
      <c r="AF119" s="978" t="s">
        <v>174</v>
      </c>
      <c r="AG119" s="976"/>
      <c r="AH119" s="976"/>
      <c r="AI119" s="976"/>
      <c r="AJ119" s="977"/>
      <c r="AK119" s="978" t="s">
        <v>174</v>
      </c>
      <c r="AL119" s="976"/>
      <c r="AM119" s="976"/>
      <c r="AN119" s="976"/>
      <c r="AO119" s="977"/>
      <c r="AP119" s="979" t="s">
        <v>174</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463</v>
      </c>
      <c r="BP119" s="959"/>
      <c r="BQ119" s="963">
        <v>40149152</v>
      </c>
      <c r="BR119" s="926"/>
      <c r="BS119" s="926"/>
      <c r="BT119" s="926"/>
      <c r="BU119" s="926"/>
      <c r="BV119" s="926">
        <v>39159571</v>
      </c>
      <c r="BW119" s="926"/>
      <c r="BX119" s="926"/>
      <c r="BY119" s="926"/>
      <c r="BZ119" s="926"/>
      <c r="CA119" s="926">
        <v>37784224</v>
      </c>
      <c r="CB119" s="926"/>
      <c r="CC119" s="926"/>
      <c r="CD119" s="926"/>
      <c r="CE119" s="926"/>
      <c r="CF119" s="824"/>
      <c r="CG119" s="825"/>
      <c r="CH119" s="825"/>
      <c r="CI119" s="825"/>
      <c r="CJ119" s="915"/>
      <c r="CK119" s="1013"/>
      <c r="CL119" s="901"/>
      <c r="CM119" s="919" t="s">
        <v>464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65263</v>
      </c>
      <c r="DH119" s="841"/>
      <c r="DI119" s="841"/>
      <c r="DJ119" s="841"/>
      <c r="DK119" s="842"/>
      <c r="DL119" s="843">
        <v>61116</v>
      </c>
      <c r="DM119" s="841"/>
      <c r="DN119" s="841"/>
      <c r="DO119" s="841"/>
      <c r="DP119" s="842"/>
      <c r="DQ119" s="843">
        <v>56970</v>
      </c>
      <c r="DR119" s="841"/>
      <c r="DS119" s="841"/>
      <c r="DT119" s="841"/>
      <c r="DU119" s="842"/>
      <c r="DV119" s="929">
        <v>0.7</v>
      </c>
      <c r="DW119" s="930"/>
      <c r="DX119" s="930"/>
      <c r="DY119" s="930"/>
      <c r="DZ119" s="931"/>
    </row>
    <row r="120" spans="1:130" s="246" customFormat="1" ht="26.25" customHeight="1" x14ac:dyDescent="0.2">
      <c r="A120" s="898"/>
      <c r="B120" s="899"/>
      <c r="C120" s="902" t="s">
        <v>440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174</v>
      </c>
      <c r="AB120" s="858"/>
      <c r="AC120" s="858"/>
      <c r="AD120" s="858"/>
      <c r="AE120" s="859"/>
      <c r="AF120" s="860" t="s">
        <v>174</v>
      </c>
      <c r="AG120" s="858"/>
      <c r="AH120" s="858"/>
      <c r="AI120" s="858"/>
      <c r="AJ120" s="859"/>
      <c r="AK120" s="860" t="s">
        <v>174</v>
      </c>
      <c r="AL120" s="858"/>
      <c r="AM120" s="858"/>
      <c r="AN120" s="858"/>
      <c r="AO120" s="859"/>
      <c r="AP120" s="905" t="s">
        <v>438</v>
      </c>
      <c r="AQ120" s="906"/>
      <c r="AR120" s="906"/>
      <c r="AS120" s="906"/>
      <c r="AT120" s="907"/>
      <c r="AU120" s="964" t="s">
        <v>465</v>
      </c>
      <c r="AV120" s="965"/>
      <c r="AW120" s="965"/>
      <c r="AX120" s="965"/>
      <c r="AY120" s="966"/>
      <c r="AZ120" s="941" t="s">
        <v>466</v>
      </c>
      <c r="BA120" s="886"/>
      <c r="BB120" s="886"/>
      <c r="BC120" s="886"/>
      <c r="BD120" s="886"/>
      <c r="BE120" s="886"/>
      <c r="BF120" s="886"/>
      <c r="BG120" s="886"/>
      <c r="BH120" s="886"/>
      <c r="BI120" s="886"/>
      <c r="BJ120" s="886"/>
      <c r="BK120" s="886"/>
      <c r="BL120" s="886"/>
      <c r="BM120" s="886"/>
      <c r="BN120" s="886"/>
      <c r="BO120" s="886"/>
      <c r="BP120" s="887"/>
      <c r="BQ120" s="942">
        <v>3320291</v>
      </c>
      <c r="BR120" s="923"/>
      <c r="BS120" s="923"/>
      <c r="BT120" s="923"/>
      <c r="BU120" s="923"/>
      <c r="BV120" s="923">
        <v>3270985</v>
      </c>
      <c r="BW120" s="923"/>
      <c r="BX120" s="923"/>
      <c r="BY120" s="923"/>
      <c r="BZ120" s="923"/>
      <c r="CA120" s="923">
        <v>3114512</v>
      </c>
      <c r="CB120" s="923"/>
      <c r="CC120" s="923"/>
      <c r="CD120" s="923"/>
      <c r="CE120" s="923"/>
      <c r="CF120" s="947">
        <v>39.299999999999997</v>
      </c>
      <c r="CG120" s="948"/>
      <c r="CH120" s="948"/>
      <c r="CI120" s="948"/>
      <c r="CJ120" s="948"/>
      <c r="CK120" s="949" t="s">
        <v>467</v>
      </c>
      <c r="CL120" s="933"/>
      <c r="CM120" s="933"/>
      <c r="CN120" s="933"/>
      <c r="CO120" s="934"/>
      <c r="CP120" s="953" t="s">
        <v>408</v>
      </c>
      <c r="CQ120" s="954"/>
      <c r="CR120" s="954"/>
      <c r="CS120" s="954"/>
      <c r="CT120" s="954"/>
      <c r="CU120" s="954"/>
      <c r="CV120" s="954"/>
      <c r="CW120" s="954"/>
      <c r="CX120" s="954"/>
      <c r="CY120" s="954"/>
      <c r="CZ120" s="954"/>
      <c r="DA120" s="954"/>
      <c r="DB120" s="954"/>
      <c r="DC120" s="954"/>
      <c r="DD120" s="954"/>
      <c r="DE120" s="954"/>
      <c r="DF120" s="955"/>
      <c r="DG120" s="942">
        <v>7717014</v>
      </c>
      <c r="DH120" s="923"/>
      <c r="DI120" s="923"/>
      <c r="DJ120" s="923"/>
      <c r="DK120" s="923"/>
      <c r="DL120" s="923">
        <v>7443950</v>
      </c>
      <c r="DM120" s="923"/>
      <c r="DN120" s="923"/>
      <c r="DO120" s="923"/>
      <c r="DP120" s="923"/>
      <c r="DQ120" s="923">
        <v>7154306</v>
      </c>
      <c r="DR120" s="923"/>
      <c r="DS120" s="923"/>
      <c r="DT120" s="923"/>
      <c r="DU120" s="923"/>
      <c r="DV120" s="924">
        <v>90.2</v>
      </c>
      <c r="DW120" s="924"/>
      <c r="DX120" s="924"/>
      <c r="DY120" s="924"/>
      <c r="DZ120" s="925"/>
    </row>
    <row r="121" spans="1:130" s="246" customFormat="1" ht="26.25" customHeight="1" x14ac:dyDescent="0.2">
      <c r="A121" s="898"/>
      <c r="B121" s="899"/>
      <c r="C121" s="944" t="s">
        <v>468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174</v>
      </c>
      <c r="AB121" s="858"/>
      <c r="AC121" s="858"/>
      <c r="AD121" s="858"/>
      <c r="AE121" s="859"/>
      <c r="AF121" s="860" t="s">
        <v>174</v>
      </c>
      <c r="AG121" s="858"/>
      <c r="AH121" s="858"/>
      <c r="AI121" s="858"/>
      <c r="AJ121" s="859"/>
      <c r="AK121" s="860" t="s">
        <v>438</v>
      </c>
      <c r="AL121" s="858"/>
      <c r="AM121" s="858"/>
      <c r="AN121" s="858"/>
      <c r="AO121" s="859"/>
      <c r="AP121" s="905" t="s">
        <v>174</v>
      </c>
      <c r="AQ121" s="906"/>
      <c r="AR121" s="906"/>
      <c r="AS121" s="906"/>
      <c r="AT121" s="907"/>
      <c r="AU121" s="967"/>
      <c r="AV121" s="968"/>
      <c r="AW121" s="968"/>
      <c r="AX121" s="968"/>
      <c r="AY121" s="969"/>
      <c r="AZ121" s="893" t="s">
        <v>469</v>
      </c>
      <c r="BA121" s="828"/>
      <c r="BB121" s="828"/>
      <c r="BC121" s="828"/>
      <c r="BD121" s="828"/>
      <c r="BE121" s="828"/>
      <c r="BF121" s="828"/>
      <c r="BG121" s="828"/>
      <c r="BH121" s="828"/>
      <c r="BI121" s="828"/>
      <c r="BJ121" s="828"/>
      <c r="BK121" s="828"/>
      <c r="BL121" s="828"/>
      <c r="BM121" s="828"/>
      <c r="BN121" s="828"/>
      <c r="BO121" s="828"/>
      <c r="BP121" s="829"/>
      <c r="BQ121" s="894">
        <v>1358001</v>
      </c>
      <c r="BR121" s="895"/>
      <c r="BS121" s="895"/>
      <c r="BT121" s="895"/>
      <c r="BU121" s="895"/>
      <c r="BV121" s="895">
        <v>711750</v>
      </c>
      <c r="BW121" s="895"/>
      <c r="BX121" s="895"/>
      <c r="BY121" s="895"/>
      <c r="BZ121" s="895"/>
      <c r="CA121" s="895">
        <v>99631</v>
      </c>
      <c r="CB121" s="895"/>
      <c r="CC121" s="895"/>
      <c r="CD121" s="895"/>
      <c r="CE121" s="895"/>
      <c r="CF121" s="956">
        <v>1.3</v>
      </c>
      <c r="CG121" s="957"/>
      <c r="CH121" s="957"/>
      <c r="CI121" s="957"/>
      <c r="CJ121" s="957"/>
      <c r="CK121" s="950"/>
      <c r="CL121" s="936"/>
      <c r="CM121" s="936"/>
      <c r="CN121" s="936"/>
      <c r="CO121" s="937"/>
      <c r="CP121" s="916" t="s">
        <v>470</v>
      </c>
      <c r="CQ121" s="917"/>
      <c r="CR121" s="917"/>
      <c r="CS121" s="917"/>
      <c r="CT121" s="917"/>
      <c r="CU121" s="917"/>
      <c r="CV121" s="917"/>
      <c r="CW121" s="917"/>
      <c r="CX121" s="917"/>
      <c r="CY121" s="917"/>
      <c r="CZ121" s="917"/>
      <c r="DA121" s="917"/>
      <c r="DB121" s="917"/>
      <c r="DC121" s="917"/>
      <c r="DD121" s="917"/>
      <c r="DE121" s="917"/>
      <c r="DF121" s="918"/>
      <c r="DG121" s="894">
        <v>1826152</v>
      </c>
      <c r="DH121" s="895"/>
      <c r="DI121" s="895"/>
      <c r="DJ121" s="895"/>
      <c r="DK121" s="895"/>
      <c r="DL121" s="895">
        <v>1957790</v>
      </c>
      <c r="DM121" s="895"/>
      <c r="DN121" s="895"/>
      <c r="DO121" s="895"/>
      <c r="DP121" s="895"/>
      <c r="DQ121" s="895">
        <v>1993622</v>
      </c>
      <c r="DR121" s="895"/>
      <c r="DS121" s="895"/>
      <c r="DT121" s="895"/>
      <c r="DU121" s="895"/>
      <c r="DV121" s="872">
        <v>25.1</v>
      </c>
      <c r="DW121" s="872"/>
      <c r="DX121" s="872"/>
      <c r="DY121" s="872"/>
      <c r="DZ121" s="873"/>
    </row>
    <row r="122" spans="1:130" s="246" customFormat="1" ht="26.25" customHeight="1" x14ac:dyDescent="0.2">
      <c r="A122" s="898"/>
      <c r="B122" s="899"/>
      <c r="C122" s="902" t="s">
        <v>450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174</v>
      </c>
      <c r="AB122" s="858"/>
      <c r="AC122" s="858"/>
      <c r="AD122" s="858"/>
      <c r="AE122" s="859"/>
      <c r="AF122" s="860" t="s">
        <v>174</v>
      </c>
      <c r="AG122" s="858"/>
      <c r="AH122" s="858"/>
      <c r="AI122" s="858"/>
      <c r="AJ122" s="859"/>
      <c r="AK122" s="860" t="s">
        <v>174</v>
      </c>
      <c r="AL122" s="858"/>
      <c r="AM122" s="858"/>
      <c r="AN122" s="858"/>
      <c r="AO122" s="859"/>
      <c r="AP122" s="905" t="s">
        <v>174</v>
      </c>
      <c r="AQ122" s="906"/>
      <c r="AR122" s="906"/>
      <c r="AS122" s="906"/>
      <c r="AT122" s="907"/>
      <c r="AU122" s="967"/>
      <c r="AV122" s="968"/>
      <c r="AW122" s="968"/>
      <c r="AX122" s="968"/>
      <c r="AY122" s="969"/>
      <c r="AZ122" s="960" t="s">
        <v>471</v>
      </c>
      <c r="BA122" s="961"/>
      <c r="BB122" s="961"/>
      <c r="BC122" s="961"/>
      <c r="BD122" s="961"/>
      <c r="BE122" s="961"/>
      <c r="BF122" s="961"/>
      <c r="BG122" s="961"/>
      <c r="BH122" s="961"/>
      <c r="BI122" s="961"/>
      <c r="BJ122" s="961"/>
      <c r="BK122" s="961"/>
      <c r="BL122" s="961"/>
      <c r="BM122" s="961"/>
      <c r="BN122" s="961"/>
      <c r="BO122" s="961"/>
      <c r="BP122" s="962"/>
      <c r="BQ122" s="963">
        <v>24389445</v>
      </c>
      <c r="BR122" s="926"/>
      <c r="BS122" s="926"/>
      <c r="BT122" s="926"/>
      <c r="BU122" s="926"/>
      <c r="BV122" s="926">
        <v>23536330</v>
      </c>
      <c r="BW122" s="926"/>
      <c r="BX122" s="926"/>
      <c r="BY122" s="926"/>
      <c r="BZ122" s="926"/>
      <c r="CA122" s="926">
        <v>22547400</v>
      </c>
      <c r="CB122" s="926"/>
      <c r="CC122" s="926"/>
      <c r="CD122" s="926"/>
      <c r="CE122" s="926"/>
      <c r="CF122" s="927">
        <v>284.2</v>
      </c>
      <c r="CG122" s="928"/>
      <c r="CH122" s="928"/>
      <c r="CI122" s="928"/>
      <c r="CJ122" s="928"/>
      <c r="CK122" s="950"/>
      <c r="CL122" s="936"/>
      <c r="CM122" s="936"/>
      <c r="CN122" s="936"/>
      <c r="CO122" s="937"/>
      <c r="CP122" s="916" t="s">
        <v>472</v>
      </c>
      <c r="CQ122" s="917"/>
      <c r="CR122" s="917"/>
      <c r="CS122" s="917"/>
      <c r="CT122" s="917"/>
      <c r="CU122" s="917"/>
      <c r="CV122" s="917"/>
      <c r="CW122" s="917"/>
      <c r="CX122" s="917"/>
      <c r="CY122" s="917"/>
      <c r="CZ122" s="917"/>
      <c r="DA122" s="917"/>
      <c r="DB122" s="917"/>
      <c r="DC122" s="917"/>
      <c r="DD122" s="917"/>
      <c r="DE122" s="917"/>
      <c r="DF122" s="918"/>
      <c r="DG122" s="894">
        <v>79872</v>
      </c>
      <c r="DH122" s="895"/>
      <c r="DI122" s="895"/>
      <c r="DJ122" s="895"/>
      <c r="DK122" s="895"/>
      <c r="DL122" s="895">
        <v>69160</v>
      </c>
      <c r="DM122" s="895"/>
      <c r="DN122" s="895"/>
      <c r="DO122" s="895"/>
      <c r="DP122" s="895"/>
      <c r="DQ122" s="895">
        <v>57605</v>
      </c>
      <c r="DR122" s="895"/>
      <c r="DS122" s="895"/>
      <c r="DT122" s="895"/>
      <c r="DU122" s="895"/>
      <c r="DV122" s="872">
        <v>0.7</v>
      </c>
      <c r="DW122" s="872"/>
      <c r="DX122" s="872"/>
      <c r="DY122" s="872"/>
      <c r="DZ122" s="873"/>
    </row>
    <row r="123" spans="1:130" s="246" customFormat="1" ht="26.25" customHeight="1" x14ac:dyDescent="0.2">
      <c r="A123" s="898"/>
      <c r="B123" s="899"/>
      <c r="C123" s="902" t="s">
        <v>456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459</v>
      </c>
      <c r="AB123" s="858"/>
      <c r="AC123" s="858"/>
      <c r="AD123" s="858"/>
      <c r="AE123" s="859"/>
      <c r="AF123" s="860" t="s">
        <v>174</v>
      </c>
      <c r="AG123" s="858"/>
      <c r="AH123" s="858"/>
      <c r="AI123" s="858"/>
      <c r="AJ123" s="859"/>
      <c r="AK123" s="860" t="s">
        <v>174</v>
      </c>
      <c r="AL123" s="858"/>
      <c r="AM123" s="858"/>
      <c r="AN123" s="858"/>
      <c r="AO123" s="859"/>
      <c r="AP123" s="905" t="s">
        <v>438</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473</v>
      </c>
      <c r="BP123" s="959"/>
      <c r="BQ123" s="913">
        <v>29067737</v>
      </c>
      <c r="BR123" s="914"/>
      <c r="BS123" s="914"/>
      <c r="BT123" s="914"/>
      <c r="BU123" s="914"/>
      <c r="BV123" s="914">
        <v>27519065</v>
      </c>
      <c r="BW123" s="914"/>
      <c r="BX123" s="914"/>
      <c r="BY123" s="914"/>
      <c r="BZ123" s="914"/>
      <c r="CA123" s="914">
        <v>25761543</v>
      </c>
      <c r="CB123" s="914"/>
      <c r="CC123" s="914"/>
      <c r="CD123" s="914"/>
      <c r="CE123" s="914"/>
      <c r="CF123" s="824"/>
      <c r="CG123" s="825"/>
      <c r="CH123" s="825"/>
      <c r="CI123" s="825"/>
      <c r="CJ123" s="915"/>
      <c r="CK123" s="950"/>
      <c r="CL123" s="936"/>
      <c r="CM123" s="936"/>
      <c r="CN123" s="936"/>
      <c r="CO123" s="937"/>
      <c r="CP123" s="916" t="s">
        <v>403</v>
      </c>
      <c r="CQ123" s="917"/>
      <c r="CR123" s="917"/>
      <c r="CS123" s="917"/>
      <c r="CT123" s="917"/>
      <c r="CU123" s="917"/>
      <c r="CV123" s="917"/>
      <c r="CW123" s="917"/>
      <c r="CX123" s="917"/>
      <c r="CY123" s="917"/>
      <c r="CZ123" s="917"/>
      <c r="DA123" s="917"/>
      <c r="DB123" s="917"/>
      <c r="DC123" s="917"/>
      <c r="DD123" s="917"/>
      <c r="DE123" s="917"/>
      <c r="DF123" s="918"/>
      <c r="DG123" s="857">
        <v>5227</v>
      </c>
      <c r="DH123" s="858"/>
      <c r="DI123" s="858"/>
      <c r="DJ123" s="858"/>
      <c r="DK123" s="859"/>
      <c r="DL123" s="860">
        <v>4886</v>
      </c>
      <c r="DM123" s="858"/>
      <c r="DN123" s="858"/>
      <c r="DO123" s="858"/>
      <c r="DP123" s="859"/>
      <c r="DQ123" s="860">
        <v>4540</v>
      </c>
      <c r="DR123" s="858"/>
      <c r="DS123" s="858"/>
      <c r="DT123" s="858"/>
      <c r="DU123" s="859"/>
      <c r="DV123" s="905">
        <v>0.1</v>
      </c>
      <c r="DW123" s="906"/>
      <c r="DX123" s="906"/>
      <c r="DY123" s="906"/>
      <c r="DZ123" s="907"/>
    </row>
    <row r="124" spans="1:130" s="246" customFormat="1" ht="26.25" customHeight="1" thickBot="1" x14ac:dyDescent="0.25">
      <c r="A124" s="898"/>
      <c r="B124" s="899"/>
      <c r="C124" s="902" t="s">
        <v>460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438</v>
      </c>
      <c r="AB124" s="858"/>
      <c r="AC124" s="858"/>
      <c r="AD124" s="858"/>
      <c r="AE124" s="859"/>
      <c r="AF124" s="860" t="s">
        <v>174</v>
      </c>
      <c r="AG124" s="858"/>
      <c r="AH124" s="858"/>
      <c r="AI124" s="858"/>
      <c r="AJ124" s="859"/>
      <c r="AK124" s="860" t="s">
        <v>174</v>
      </c>
      <c r="AL124" s="858"/>
      <c r="AM124" s="858"/>
      <c r="AN124" s="858"/>
      <c r="AO124" s="859"/>
      <c r="AP124" s="905" t="s">
        <v>174</v>
      </c>
      <c r="AQ124" s="906"/>
      <c r="AR124" s="906"/>
      <c r="AS124" s="906"/>
      <c r="AT124" s="907"/>
      <c r="AU124" s="908" t="s">
        <v>474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134.69999999999999</v>
      </c>
      <c r="BR124" s="912"/>
      <c r="BS124" s="912"/>
      <c r="BT124" s="912"/>
      <c r="BU124" s="912"/>
      <c r="BV124" s="912">
        <v>145.69999999999999</v>
      </c>
      <c r="BW124" s="912"/>
      <c r="BX124" s="912"/>
      <c r="BY124" s="912"/>
      <c r="BZ124" s="912"/>
      <c r="CA124" s="912">
        <v>151.5</v>
      </c>
      <c r="CB124" s="912"/>
      <c r="CC124" s="912"/>
      <c r="CD124" s="912"/>
      <c r="CE124" s="912"/>
      <c r="CF124" s="802"/>
      <c r="CG124" s="803"/>
      <c r="CH124" s="803"/>
      <c r="CI124" s="803"/>
      <c r="CJ124" s="943"/>
      <c r="CK124" s="951"/>
      <c r="CL124" s="951"/>
      <c r="CM124" s="951"/>
      <c r="CN124" s="951"/>
      <c r="CO124" s="952"/>
      <c r="CP124" s="916" t="s">
        <v>475</v>
      </c>
      <c r="CQ124" s="917"/>
      <c r="CR124" s="917"/>
      <c r="CS124" s="917"/>
      <c r="CT124" s="917"/>
      <c r="CU124" s="917"/>
      <c r="CV124" s="917"/>
      <c r="CW124" s="917"/>
      <c r="CX124" s="917"/>
      <c r="CY124" s="917"/>
      <c r="CZ124" s="917"/>
      <c r="DA124" s="917"/>
      <c r="DB124" s="917"/>
      <c r="DC124" s="917"/>
      <c r="DD124" s="917"/>
      <c r="DE124" s="917"/>
      <c r="DF124" s="918"/>
      <c r="DG124" s="840">
        <v>1466</v>
      </c>
      <c r="DH124" s="841"/>
      <c r="DI124" s="841"/>
      <c r="DJ124" s="841"/>
      <c r="DK124" s="842"/>
      <c r="DL124" s="843">
        <v>1197</v>
      </c>
      <c r="DM124" s="841"/>
      <c r="DN124" s="841"/>
      <c r="DO124" s="841"/>
      <c r="DP124" s="842"/>
      <c r="DQ124" s="843" t="s">
        <v>174</v>
      </c>
      <c r="DR124" s="841"/>
      <c r="DS124" s="841"/>
      <c r="DT124" s="841"/>
      <c r="DU124" s="842"/>
      <c r="DV124" s="929" t="s">
        <v>174</v>
      </c>
      <c r="DW124" s="930"/>
      <c r="DX124" s="930"/>
      <c r="DY124" s="930"/>
      <c r="DZ124" s="931"/>
    </row>
    <row r="125" spans="1:130" s="246" customFormat="1" ht="26.25" customHeight="1" x14ac:dyDescent="0.2">
      <c r="A125" s="898"/>
      <c r="B125" s="899"/>
      <c r="C125" s="902" t="s">
        <v>462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174</v>
      </c>
      <c r="AB125" s="858"/>
      <c r="AC125" s="858"/>
      <c r="AD125" s="858"/>
      <c r="AE125" s="859"/>
      <c r="AF125" s="860" t="s">
        <v>438</v>
      </c>
      <c r="AG125" s="858"/>
      <c r="AH125" s="858"/>
      <c r="AI125" s="858"/>
      <c r="AJ125" s="859"/>
      <c r="AK125" s="860" t="s">
        <v>438</v>
      </c>
      <c r="AL125" s="858"/>
      <c r="AM125" s="858"/>
      <c r="AN125" s="858"/>
      <c r="AO125" s="859"/>
      <c r="AP125" s="905" t="s">
        <v>174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476</v>
      </c>
      <c r="CL125" s="933"/>
      <c r="CM125" s="933"/>
      <c r="CN125" s="933"/>
      <c r="CO125" s="934"/>
      <c r="CP125" s="941" t="s">
        <v>477</v>
      </c>
      <c r="CQ125" s="886"/>
      <c r="CR125" s="886"/>
      <c r="CS125" s="886"/>
      <c r="CT125" s="886"/>
      <c r="CU125" s="886"/>
      <c r="CV125" s="886"/>
      <c r="CW125" s="886"/>
      <c r="CX125" s="886"/>
      <c r="CY125" s="886"/>
      <c r="CZ125" s="886"/>
      <c r="DA125" s="886"/>
      <c r="DB125" s="886"/>
      <c r="DC125" s="886"/>
      <c r="DD125" s="886"/>
      <c r="DE125" s="886"/>
      <c r="DF125" s="887"/>
      <c r="DG125" s="942" t="s">
        <v>174</v>
      </c>
      <c r="DH125" s="923"/>
      <c r="DI125" s="923"/>
      <c r="DJ125" s="923"/>
      <c r="DK125" s="923"/>
      <c r="DL125" s="923" t="s">
        <v>174</v>
      </c>
      <c r="DM125" s="923"/>
      <c r="DN125" s="923"/>
      <c r="DO125" s="923"/>
      <c r="DP125" s="923"/>
      <c r="DQ125" s="923" t="s">
        <v>438</v>
      </c>
      <c r="DR125" s="923"/>
      <c r="DS125" s="923"/>
      <c r="DT125" s="923"/>
      <c r="DU125" s="923"/>
      <c r="DV125" s="924" t="s">
        <v>174</v>
      </c>
      <c r="DW125" s="924"/>
      <c r="DX125" s="924"/>
      <c r="DY125" s="924"/>
      <c r="DZ125" s="925"/>
    </row>
    <row r="126" spans="1:130" s="246" customFormat="1" ht="26.25" customHeight="1" thickBot="1" x14ac:dyDescent="0.25">
      <c r="A126" s="898"/>
      <c r="B126" s="899"/>
      <c r="C126" s="902" t="s">
        <v>464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97878</v>
      </c>
      <c r="AB126" s="858"/>
      <c r="AC126" s="858"/>
      <c r="AD126" s="858"/>
      <c r="AE126" s="859"/>
      <c r="AF126" s="860">
        <v>96687</v>
      </c>
      <c r="AG126" s="858"/>
      <c r="AH126" s="858"/>
      <c r="AI126" s="858"/>
      <c r="AJ126" s="859"/>
      <c r="AK126" s="860">
        <v>209936</v>
      </c>
      <c r="AL126" s="858"/>
      <c r="AM126" s="858"/>
      <c r="AN126" s="858"/>
      <c r="AO126" s="859"/>
      <c r="AP126" s="905">
        <v>2.6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478</v>
      </c>
      <c r="CQ126" s="828"/>
      <c r="CR126" s="828"/>
      <c r="CS126" s="828"/>
      <c r="CT126" s="828"/>
      <c r="CU126" s="828"/>
      <c r="CV126" s="828"/>
      <c r="CW126" s="828"/>
      <c r="CX126" s="828"/>
      <c r="CY126" s="828"/>
      <c r="CZ126" s="828"/>
      <c r="DA126" s="828"/>
      <c r="DB126" s="828"/>
      <c r="DC126" s="828"/>
      <c r="DD126" s="828"/>
      <c r="DE126" s="828"/>
      <c r="DF126" s="829"/>
      <c r="DG126" s="894" t="s">
        <v>174</v>
      </c>
      <c r="DH126" s="895"/>
      <c r="DI126" s="895"/>
      <c r="DJ126" s="895"/>
      <c r="DK126" s="895"/>
      <c r="DL126" s="895" t="s">
        <v>174</v>
      </c>
      <c r="DM126" s="895"/>
      <c r="DN126" s="895"/>
      <c r="DO126" s="895"/>
      <c r="DP126" s="895"/>
      <c r="DQ126" s="895" t="s">
        <v>438</v>
      </c>
      <c r="DR126" s="895"/>
      <c r="DS126" s="895"/>
      <c r="DT126" s="895"/>
      <c r="DU126" s="895"/>
      <c r="DV126" s="872" t="s">
        <v>174</v>
      </c>
      <c r="DW126" s="872"/>
      <c r="DX126" s="872"/>
      <c r="DY126" s="872"/>
      <c r="DZ126" s="873"/>
    </row>
    <row r="127" spans="1:130" s="246" customFormat="1" ht="26.25" customHeight="1" x14ac:dyDescent="0.2">
      <c r="A127" s="900"/>
      <c r="B127" s="901"/>
      <c r="C127" s="919" t="s">
        <v>479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174</v>
      </c>
      <c r="AB127" s="858"/>
      <c r="AC127" s="858"/>
      <c r="AD127" s="858"/>
      <c r="AE127" s="859"/>
      <c r="AF127" s="860" t="s">
        <v>174</v>
      </c>
      <c r="AG127" s="858"/>
      <c r="AH127" s="858"/>
      <c r="AI127" s="858"/>
      <c r="AJ127" s="859"/>
      <c r="AK127" s="860" t="s">
        <v>174</v>
      </c>
      <c r="AL127" s="858"/>
      <c r="AM127" s="858"/>
      <c r="AN127" s="858"/>
      <c r="AO127" s="859"/>
      <c r="AP127" s="905" t="s">
        <v>174</v>
      </c>
      <c r="AQ127" s="906"/>
      <c r="AR127" s="906"/>
      <c r="AS127" s="906"/>
      <c r="AT127" s="907"/>
      <c r="AU127" s="282"/>
      <c r="AV127" s="282"/>
      <c r="AW127" s="282"/>
      <c r="AX127" s="922" t="s">
        <v>480</v>
      </c>
      <c r="AY127" s="890"/>
      <c r="AZ127" s="890"/>
      <c r="BA127" s="890"/>
      <c r="BB127" s="890"/>
      <c r="BC127" s="890"/>
      <c r="BD127" s="890"/>
      <c r="BE127" s="891"/>
      <c r="BF127" s="889" t="s">
        <v>481</v>
      </c>
      <c r="BG127" s="890"/>
      <c r="BH127" s="890"/>
      <c r="BI127" s="890"/>
      <c r="BJ127" s="890"/>
      <c r="BK127" s="890"/>
      <c r="BL127" s="891"/>
      <c r="BM127" s="889" t="s">
        <v>482</v>
      </c>
      <c r="BN127" s="890"/>
      <c r="BO127" s="890"/>
      <c r="BP127" s="890"/>
      <c r="BQ127" s="890"/>
      <c r="BR127" s="890"/>
      <c r="BS127" s="891"/>
      <c r="BT127" s="889" t="s">
        <v>483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484</v>
      </c>
      <c r="CQ127" s="828"/>
      <c r="CR127" s="828"/>
      <c r="CS127" s="828"/>
      <c r="CT127" s="828"/>
      <c r="CU127" s="828"/>
      <c r="CV127" s="828"/>
      <c r="CW127" s="828"/>
      <c r="CX127" s="828"/>
      <c r="CY127" s="828"/>
      <c r="CZ127" s="828"/>
      <c r="DA127" s="828"/>
      <c r="DB127" s="828"/>
      <c r="DC127" s="828"/>
      <c r="DD127" s="828"/>
      <c r="DE127" s="828"/>
      <c r="DF127" s="829"/>
      <c r="DG127" s="894" t="s">
        <v>174</v>
      </c>
      <c r="DH127" s="895"/>
      <c r="DI127" s="895"/>
      <c r="DJ127" s="895"/>
      <c r="DK127" s="895"/>
      <c r="DL127" s="895" t="s">
        <v>438</v>
      </c>
      <c r="DM127" s="895"/>
      <c r="DN127" s="895"/>
      <c r="DO127" s="895"/>
      <c r="DP127" s="895"/>
      <c r="DQ127" s="895" t="s">
        <v>174</v>
      </c>
      <c r="DR127" s="895"/>
      <c r="DS127" s="895"/>
      <c r="DT127" s="895"/>
      <c r="DU127" s="895"/>
      <c r="DV127" s="872" t="s">
        <v>174</v>
      </c>
      <c r="DW127" s="872"/>
      <c r="DX127" s="872"/>
      <c r="DY127" s="872"/>
      <c r="DZ127" s="873"/>
    </row>
    <row r="128" spans="1:130" s="246" customFormat="1" ht="26.25" customHeight="1" thickBot="1" x14ac:dyDescent="0.25">
      <c r="A128" s="874" t="s">
        <v>485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486</v>
      </c>
      <c r="X128" s="876"/>
      <c r="Y128" s="876"/>
      <c r="Z128" s="877"/>
      <c r="AA128" s="878">
        <v>38767</v>
      </c>
      <c r="AB128" s="879"/>
      <c r="AC128" s="879"/>
      <c r="AD128" s="879"/>
      <c r="AE128" s="880"/>
      <c r="AF128" s="881">
        <v>31190</v>
      </c>
      <c r="AG128" s="879"/>
      <c r="AH128" s="879"/>
      <c r="AI128" s="879"/>
      <c r="AJ128" s="880"/>
      <c r="AK128" s="881">
        <v>27633</v>
      </c>
      <c r="AL128" s="879"/>
      <c r="AM128" s="879"/>
      <c r="AN128" s="879"/>
      <c r="AO128" s="880"/>
      <c r="AP128" s="882"/>
      <c r="AQ128" s="883"/>
      <c r="AR128" s="883"/>
      <c r="AS128" s="883"/>
      <c r="AT128" s="884"/>
      <c r="AU128" s="282"/>
      <c r="AV128" s="282"/>
      <c r="AW128" s="282"/>
      <c r="AX128" s="885" t="s">
        <v>487</v>
      </c>
      <c r="AY128" s="886"/>
      <c r="AZ128" s="886"/>
      <c r="BA128" s="886"/>
      <c r="BB128" s="886"/>
      <c r="BC128" s="886"/>
      <c r="BD128" s="886"/>
      <c r="BE128" s="887"/>
      <c r="BF128" s="864" t="s">
        <v>174</v>
      </c>
      <c r="BG128" s="865"/>
      <c r="BH128" s="865"/>
      <c r="BI128" s="865"/>
      <c r="BJ128" s="865"/>
      <c r="BK128" s="865"/>
      <c r="BL128" s="888"/>
      <c r="BM128" s="864">
        <v>13.32</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488</v>
      </c>
      <c r="CQ128" s="806"/>
      <c r="CR128" s="806"/>
      <c r="CS128" s="806"/>
      <c r="CT128" s="806"/>
      <c r="CU128" s="806"/>
      <c r="CV128" s="806"/>
      <c r="CW128" s="806"/>
      <c r="CX128" s="806"/>
      <c r="CY128" s="806"/>
      <c r="CZ128" s="806"/>
      <c r="DA128" s="806"/>
      <c r="DB128" s="806"/>
      <c r="DC128" s="806"/>
      <c r="DD128" s="806"/>
      <c r="DE128" s="806"/>
      <c r="DF128" s="807"/>
      <c r="DG128" s="868">
        <v>37</v>
      </c>
      <c r="DH128" s="869"/>
      <c r="DI128" s="869"/>
      <c r="DJ128" s="869"/>
      <c r="DK128" s="869"/>
      <c r="DL128" s="869">
        <v>28</v>
      </c>
      <c r="DM128" s="869"/>
      <c r="DN128" s="869"/>
      <c r="DO128" s="869"/>
      <c r="DP128" s="869"/>
      <c r="DQ128" s="869">
        <v>19</v>
      </c>
      <c r="DR128" s="869"/>
      <c r="DS128" s="869"/>
      <c r="DT128" s="869"/>
      <c r="DU128" s="869"/>
      <c r="DV128" s="870">
        <v>0</v>
      </c>
      <c r="DW128" s="870"/>
      <c r="DX128" s="870"/>
      <c r="DY128" s="870"/>
      <c r="DZ128" s="871"/>
    </row>
    <row r="129" spans="1:131" s="246" customFormat="1" ht="26.25" customHeight="1" x14ac:dyDescent="0.2">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489</v>
      </c>
      <c r="X129" s="855"/>
      <c r="Y129" s="855"/>
      <c r="Z129" s="856"/>
      <c r="AA129" s="857">
        <v>10170562</v>
      </c>
      <c r="AB129" s="858"/>
      <c r="AC129" s="858"/>
      <c r="AD129" s="858"/>
      <c r="AE129" s="859"/>
      <c r="AF129" s="860">
        <v>10047551</v>
      </c>
      <c r="AG129" s="858"/>
      <c r="AH129" s="858"/>
      <c r="AI129" s="858"/>
      <c r="AJ129" s="859"/>
      <c r="AK129" s="860">
        <v>10078707</v>
      </c>
      <c r="AL129" s="858"/>
      <c r="AM129" s="858"/>
      <c r="AN129" s="858"/>
      <c r="AO129" s="859"/>
      <c r="AP129" s="861"/>
      <c r="AQ129" s="862"/>
      <c r="AR129" s="862"/>
      <c r="AS129" s="862"/>
      <c r="AT129" s="863"/>
      <c r="AU129" s="284"/>
      <c r="AV129" s="284"/>
      <c r="AW129" s="284"/>
      <c r="AX129" s="827" t="s">
        <v>490</v>
      </c>
      <c r="AY129" s="828"/>
      <c r="AZ129" s="828"/>
      <c r="BA129" s="828"/>
      <c r="BB129" s="828"/>
      <c r="BC129" s="828"/>
      <c r="BD129" s="828"/>
      <c r="BE129" s="829"/>
      <c r="BF129" s="847" t="s">
        <v>438</v>
      </c>
      <c r="BG129" s="848"/>
      <c r="BH129" s="848"/>
      <c r="BI129" s="848"/>
      <c r="BJ129" s="848"/>
      <c r="BK129" s="848"/>
      <c r="BL129" s="849"/>
      <c r="BM129" s="847">
        <v>18.32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491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492</v>
      </c>
      <c r="X130" s="855"/>
      <c r="Y130" s="855"/>
      <c r="Z130" s="856"/>
      <c r="AA130" s="857">
        <v>1944415</v>
      </c>
      <c r="AB130" s="858"/>
      <c r="AC130" s="858"/>
      <c r="AD130" s="858"/>
      <c r="AE130" s="859"/>
      <c r="AF130" s="860">
        <v>2061401</v>
      </c>
      <c r="AG130" s="858"/>
      <c r="AH130" s="858"/>
      <c r="AI130" s="858"/>
      <c r="AJ130" s="859"/>
      <c r="AK130" s="860">
        <v>2145156</v>
      </c>
      <c r="AL130" s="858"/>
      <c r="AM130" s="858"/>
      <c r="AN130" s="858"/>
      <c r="AO130" s="859"/>
      <c r="AP130" s="861"/>
      <c r="AQ130" s="862"/>
      <c r="AR130" s="862"/>
      <c r="AS130" s="862"/>
      <c r="AT130" s="863"/>
      <c r="AU130" s="284"/>
      <c r="AV130" s="284"/>
      <c r="AW130" s="284"/>
      <c r="AX130" s="827" t="s">
        <v>493</v>
      </c>
      <c r="AY130" s="828"/>
      <c r="AZ130" s="828"/>
      <c r="BA130" s="828"/>
      <c r="BB130" s="828"/>
      <c r="BC130" s="828"/>
      <c r="BD130" s="828"/>
      <c r="BE130" s="829"/>
      <c r="BF130" s="830">
        <v>14.8</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494</v>
      </c>
      <c r="X131" s="838"/>
      <c r="Y131" s="838"/>
      <c r="Z131" s="839"/>
      <c r="AA131" s="840">
        <v>8226147</v>
      </c>
      <c r="AB131" s="841"/>
      <c r="AC131" s="841"/>
      <c r="AD131" s="841"/>
      <c r="AE131" s="842"/>
      <c r="AF131" s="843">
        <v>7986150</v>
      </c>
      <c r="AG131" s="841"/>
      <c r="AH131" s="841"/>
      <c r="AI131" s="841"/>
      <c r="AJ131" s="842"/>
      <c r="AK131" s="843">
        <v>7933551</v>
      </c>
      <c r="AL131" s="841"/>
      <c r="AM131" s="841"/>
      <c r="AN131" s="841"/>
      <c r="AO131" s="842"/>
      <c r="AP131" s="844"/>
      <c r="AQ131" s="845"/>
      <c r="AR131" s="845"/>
      <c r="AS131" s="845"/>
      <c r="AT131" s="846"/>
      <c r="AU131" s="284"/>
      <c r="AV131" s="284"/>
      <c r="AW131" s="284"/>
      <c r="AX131" s="805" t="s">
        <v>495</v>
      </c>
      <c r="AY131" s="806"/>
      <c r="AZ131" s="806"/>
      <c r="BA131" s="806"/>
      <c r="BB131" s="806"/>
      <c r="BC131" s="806"/>
      <c r="BD131" s="806"/>
      <c r="BE131" s="807"/>
      <c r="BF131" s="808">
        <v>151.5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496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497</v>
      </c>
      <c r="W132" s="818"/>
      <c r="X132" s="818"/>
      <c r="Y132" s="818"/>
      <c r="Z132" s="819"/>
      <c r="AA132" s="820">
        <v>13.38906295</v>
      </c>
      <c r="AB132" s="821"/>
      <c r="AC132" s="821"/>
      <c r="AD132" s="821"/>
      <c r="AE132" s="822"/>
      <c r="AF132" s="823">
        <v>14.65262987</v>
      </c>
      <c r="AG132" s="821"/>
      <c r="AH132" s="821"/>
      <c r="AI132" s="821"/>
      <c r="AJ132" s="822"/>
      <c r="AK132" s="823">
        <v>16.644274419999999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498</v>
      </c>
      <c r="W133" s="797"/>
      <c r="X133" s="797"/>
      <c r="Y133" s="797"/>
      <c r="Z133" s="798"/>
      <c r="AA133" s="799">
        <v>12.7</v>
      </c>
      <c r="AB133" s="800"/>
      <c r="AC133" s="800"/>
      <c r="AD133" s="800"/>
      <c r="AE133" s="801"/>
      <c r="AF133" s="799">
        <v>13.2</v>
      </c>
      <c r="AG133" s="800"/>
      <c r="AH133" s="800"/>
      <c r="AI133" s="800"/>
      <c r="AJ133" s="801"/>
      <c r="AK133" s="799">
        <v>14.8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Mm1ngL/NqDiMaxks8Qs7u0tg0rcvV0HSC0eSieeMmGaEEcf0UbfnBgosYns9lAhSOt30RAlFCgCGt5Q7G8bqDg==" saltValue="dpfciwEld1VVBVnAlWvuJ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499</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wx8828PF2nRWgkTJ9SyHZQS2jQQTlwtPVMMSmHFxOyd0STpdmjEr5X0/ka+ag8DR77EzFHBUSua5inG46czUxA==" saltValue="HRU52QyoI8JxV4hUxq1X7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L103"/>
  <sheetViews>
    <sheetView showGridLines="0" zoomScale="80" zoomScaleNormal="8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Uc/4Ux7oTeByO86TFefxKC25ACTfn28gODz0dSpG71jsgmzaMxSlR0JuKk+NCdPLym9e2zZUEn8cuP5t481WEg==" saltValue="y3vGgPdOYe1UihI08uU5U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502</v>
      </c>
      <c r="AP7" s="303"/>
      <c r="AQ7" s="304" t="s">
        <v>503</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504</v>
      </c>
      <c r="AQ8" s="310" t="s">
        <v>505</v>
      </c>
      <c r="AR8" s="311" t="s">
        <v>506</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507</v>
      </c>
      <c r="AL9" s="1227"/>
      <c r="AM9" s="1227"/>
      <c r="AN9" s="1228"/>
      <c r="AO9" s="312">
        <v>2403645</v>
      </c>
      <c r="AP9" s="312">
        <v>75624</v>
      </c>
      <c r="AQ9" s="313">
        <v>90414</v>
      </c>
      <c r="AR9" s="314">
        <v>-16.399999999999999</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508</v>
      </c>
      <c r="AL10" s="1227"/>
      <c r="AM10" s="1227"/>
      <c r="AN10" s="1228"/>
      <c r="AO10" s="315">
        <v>359283</v>
      </c>
      <c r="AP10" s="315">
        <v>11304</v>
      </c>
      <c r="AQ10" s="316">
        <v>7325</v>
      </c>
      <c r="AR10" s="317">
        <v>54.3</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509</v>
      </c>
      <c r="AL11" s="1227"/>
      <c r="AM11" s="1227"/>
      <c r="AN11" s="1228"/>
      <c r="AO11" s="315">
        <v>438537</v>
      </c>
      <c r="AP11" s="315">
        <v>13797</v>
      </c>
      <c r="AQ11" s="316">
        <v>9426</v>
      </c>
      <c r="AR11" s="317">
        <v>46.4</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510</v>
      </c>
      <c r="AL12" s="1227"/>
      <c r="AM12" s="1227"/>
      <c r="AN12" s="1228"/>
      <c r="AO12" s="315" t="s">
        <v>511</v>
      </c>
      <c r="AP12" s="315" t="s">
        <v>511</v>
      </c>
      <c r="AQ12" s="316">
        <v>1167</v>
      </c>
      <c r="AR12" s="317" t="s">
        <v>511</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512</v>
      </c>
      <c r="AL13" s="1227"/>
      <c r="AM13" s="1227"/>
      <c r="AN13" s="1228"/>
      <c r="AO13" s="315" t="s">
        <v>511</v>
      </c>
      <c r="AP13" s="315" t="s">
        <v>511</v>
      </c>
      <c r="AQ13" s="316">
        <v>3</v>
      </c>
      <c r="AR13" s="317" t="s">
        <v>511</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513</v>
      </c>
      <c r="AL14" s="1227"/>
      <c r="AM14" s="1227"/>
      <c r="AN14" s="1228"/>
      <c r="AO14" s="315">
        <v>176100</v>
      </c>
      <c r="AP14" s="315">
        <v>5541</v>
      </c>
      <c r="AQ14" s="316">
        <v>4078</v>
      </c>
      <c r="AR14" s="317">
        <v>35.9</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514</v>
      </c>
      <c r="AL15" s="1227"/>
      <c r="AM15" s="1227"/>
      <c r="AN15" s="1228"/>
      <c r="AO15" s="315">
        <v>14703</v>
      </c>
      <c r="AP15" s="315">
        <v>463</v>
      </c>
      <c r="AQ15" s="316">
        <v>2195</v>
      </c>
      <c r="AR15" s="317">
        <v>-78.900000000000006</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515</v>
      </c>
      <c r="AL16" s="1230"/>
      <c r="AM16" s="1230"/>
      <c r="AN16" s="1231"/>
      <c r="AO16" s="315">
        <v>-232284</v>
      </c>
      <c r="AP16" s="315">
        <v>-7308</v>
      </c>
      <c r="AQ16" s="316">
        <v>-8893</v>
      </c>
      <c r="AR16" s="317">
        <v>-17.8</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3159984</v>
      </c>
      <c r="AP17" s="315">
        <v>99421</v>
      </c>
      <c r="AQ17" s="316">
        <v>105714</v>
      </c>
      <c r="AR17" s="317">
        <v>-6</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520</v>
      </c>
      <c r="AL21" s="1224"/>
      <c r="AM21" s="1224"/>
      <c r="AN21" s="1225"/>
      <c r="AO21" s="327">
        <v>9.44</v>
      </c>
      <c r="AP21" s="328">
        <v>10.07</v>
      </c>
      <c r="AQ21" s="329">
        <v>-0.63</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521</v>
      </c>
      <c r="AL22" s="1224"/>
      <c r="AM22" s="1224"/>
      <c r="AN22" s="1225"/>
      <c r="AO22" s="332">
        <v>95.2</v>
      </c>
      <c r="AP22" s="333">
        <v>97.6</v>
      </c>
      <c r="AQ22" s="334">
        <v>-2.4</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502</v>
      </c>
      <c r="AP30" s="303"/>
      <c r="AQ30" s="304" t="s">
        <v>503</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504</v>
      </c>
      <c r="AQ31" s="310" t="s">
        <v>505</v>
      </c>
      <c r="AR31" s="311" t="s">
        <v>506</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525</v>
      </c>
      <c r="AL32" s="1215"/>
      <c r="AM32" s="1215"/>
      <c r="AN32" s="1216"/>
      <c r="AO32" s="342">
        <v>2285749</v>
      </c>
      <c r="AP32" s="342">
        <v>71915</v>
      </c>
      <c r="AQ32" s="343">
        <v>67110</v>
      </c>
      <c r="AR32" s="344">
        <v>7.2</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526</v>
      </c>
      <c r="AL33" s="1215"/>
      <c r="AM33" s="1215"/>
      <c r="AN33" s="1216"/>
      <c r="AO33" s="342" t="s">
        <v>511</v>
      </c>
      <c r="AP33" s="342" t="s">
        <v>511</v>
      </c>
      <c r="AQ33" s="343" t="s">
        <v>511</v>
      </c>
      <c r="AR33" s="344" t="s">
        <v>511</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527</v>
      </c>
      <c r="AL34" s="1215"/>
      <c r="AM34" s="1215"/>
      <c r="AN34" s="1216"/>
      <c r="AO34" s="342" t="s">
        <v>511</v>
      </c>
      <c r="AP34" s="342" t="s">
        <v>511</v>
      </c>
      <c r="AQ34" s="343">
        <v>6</v>
      </c>
      <c r="AR34" s="344" t="s">
        <v>511</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528</v>
      </c>
      <c r="AL35" s="1215"/>
      <c r="AM35" s="1215"/>
      <c r="AN35" s="1216"/>
      <c r="AO35" s="342">
        <v>860643</v>
      </c>
      <c r="AP35" s="342">
        <v>27078</v>
      </c>
      <c r="AQ35" s="343">
        <v>17795</v>
      </c>
      <c r="AR35" s="344">
        <v>52.2</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529</v>
      </c>
      <c r="AL36" s="1215"/>
      <c r="AM36" s="1215"/>
      <c r="AN36" s="1216"/>
      <c r="AO36" s="342">
        <v>136723</v>
      </c>
      <c r="AP36" s="342">
        <v>4302</v>
      </c>
      <c r="AQ36" s="343">
        <v>2500</v>
      </c>
      <c r="AR36" s="344">
        <v>72.099999999999994</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530</v>
      </c>
      <c r="AL37" s="1215"/>
      <c r="AM37" s="1215"/>
      <c r="AN37" s="1216"/>
      <c r="AO37" s="342">
        <v>209936</v>
      </c>
      <c r="AP37" s="342">
        <v>6605</v>
      </c>
      <c r="AQ37" s="343">
        <v>1001</v>
      </c>
      <c r="AR37" s="344">
        <v>559.79999999999995</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531</v>
      </c>
      <c r="AL38" s="1218"/>
      <c r="AM38" s="1218"/>
      <c r="AN38" s="1219"/>
      <c r="AO38" s="345">
        <v>220</v>
      </c>
      <c r="AP38" s="345">
        <v>7</v>
      </c>
      <c r="AQ38" s="346">
        <v>4</v>
      </c>
      <c r="AR38" s="334">
        <v>75</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532</v>
      </c>
      <c r="AL39" s="1218"/>
      <c r="AM39" s="1218"/>
      <c r="AN39" s="1219"/>
      <c r="AO39" s="342">
        <v>-27633</v>
      </c>
      <c r="AP39" s="342">
        <v>-869</v>
      </c>
      <c r="AQ39" s="343">
        <v>-3748</v>
      </c>
      <c r="AR39" s="344">
        <v>-76.8</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533</v>
      </c>
      <c r="AL40" s="1215"/>
      <c r="AM40" s="1215"/>
      <c r="AN40" s="1216"/>
      <c r="AO40" s="342">
        <v>-2145156</v>
      </c>
      <c r="AP40" s="342">
        <v>-67492</v>
      </c>
      <c r="AQ40" s="343">
        <v>-58908</v>
      </c>
      <c r="AR40" s="344">
        <v>14.6</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1320482</v>
      </c>
      <c r="AP41" s="342">
        <v>41545</v>
      </c>
      <c r="AQ41" s="343">
        <v>25761</v>
      </c>
      <c r="AR41" s="344">
        <v>61.3</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502</v>
      </c>
      <c r="AN49" s="1209" t="s">
        <v>537</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538</v>
      </c>
      <c r="AO50" s="359" t="s">
        <v>539</v>
      </c>
      <c r="AP50" s="360" t="s">
        <v>540</v>
      </c>
      <c r="AQ50" s="361" t="s">
        <v>541</v>
      </c>
      <c r="AR50" s="362" t="s">
        <v>542</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3540011</v>
      </c>
      <c r="AN51" s="364">
        <v>104948</v>
      </c>
      <c r="AO51" s="365">
        <v>-11.8</v>
      </c>
      <c r="AP51" s="366">
        <v>83623</v>
      </c>
      <c r="AQ51" s="367">
        <v>-0.9</v>
      </c>
      <c r="AR51" s="368">
        <v>-10.9</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2228537</v>
      </c>
      <c r="AN52" s="372">
        <v>66068</v>
      </c>
      <c r="AO52" s="373">
        <v>-17.7</v>
      </c>
      <c r="AP52" s="374">
        <v>48787</v>
      </c>
      <c r="AQ52" s="375">
        <v>10</v>
      </c>
      <c r="AR52" s="376">
        <v>-27.7</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2431045</v>
      </c>
      <c r="AN53" s="364">
        <v>72991</v>
      </c>
      <c r="AO53" s="365">
        <v>-30.5</v>
      </c>
      <c r="AP53" s="366">
        <v>87974</v>
      </c>
      <c r="AQ53" s="367">
        <v>5.2</v>
      </c>
      <c r="AR53" s="368">
        <v>-35.700000000000003</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1166419</v>
      </c>
      <c r="AN54" s="372">
        <v>35021</v>
      </c>
      <c r="AO54" s="373">
        <v>-47</v>
      </c>
      <c r="AP54" s="374">
        <v>48183</v>
      </c>
      <c r="AQ54" s="375">
        <v>-1.2</v>
      </c>
      <c r="AR54" s="376">
        <v>-45.8</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2097271</v>
      </c>
      <c r="AN55" s="364">
        <v>63774</v>
      </c>
      <c r="AO55" s="365">
        <v>-12.6</v>
      </c>
      <c r="AP55" s="366">
        <v>83280</v>
      </c>
      <c r="AQ55" s="367">
        <v>-5.3</v>
      </c>
      <c r="AR55" s="368">
        <v>-7.3</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1233720</v>
      </c>
      <c r="AN56" s="372">
        <v>37515</v>
      </c>
      <c r="AO56" s="373">
        <v>7.1</v>
      </c>
      <c r="AP56" s="374">
        <v>43123</v>
      </c>
      <c r="AQ56" s="375">
        <v>-10.5</v>
      </c>
      <c r="AR56" s="376">
        <v>17.600000000000001</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1467166</v>
      </c>
      <c r="AN57" s="364">
        <v>45305</v>
      </c>
      <c r="AO57" s="365">
        <v>-29</v>
      </c>
      <c r="AP57" s="366">
        <v>88968</v>
      </c>
      <c r="AQ57" s="367">
        <v>6.8</v>
      </c>
      <c r="AR57" s="368">
        <v>-35.799999999999997</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900993</v>
      </c>
      <c r="AN58" s="372">
        <v>27822</v>
      </c>
      <c r="AO58" s="373">
        <v>-25.8</v>
      </c>
      <c r="AP58" s="374">
        <v>45482</v>
      </c>
      <c r="AQ58" s="375">
        <v>5.5</v>
      </c>
      <c r="AR58" s="376">
        <v>-31.3</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1687711</v>
      </c>
      <c r="AN59" s="364">
        <v>53099</v>
      </c>
      <c r="AO59" s="365">
        <v>17.2</v>
      </c>
      <c r="AP59" s="366">
        <v>85173</v>
      </c>
      <c r="AQ59" s="367">
        <v>-4.3</v>
      </c>
      <c r="AR59" s="368">
        <v>21.5</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1002224</v>
      </c>
      <c r="AN60" s="372">
        <v>31532</v>
      </c>
      <c r="AO60" s="373">
        <v>13.3</v>
      </c>
      <c r="AP60" s="374">
        <v>43913</v>
      </c>
      <c r="AQ60" s="375">
        <v>-3.4</v>
      </c>
      <c r="AR60" s="376">
        <v>16.7</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2244641</v>
      </c>
      <c r="AN61" s="379">
        <v>68023</v>
      </c>
      <c r="AO61" s="380">
        <v>-13.3</v>
      </c>
      <c r="AP61" s="381">
        <v>85804</v>
      </c>
      <c r="AQ61" s="382">
        <v>0.3</v>
      </c>
      <c r="AR61" s="368">
        <v>-13.6</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1306379</v>
      </c>
      <c r="AN62" s="372">
        <v>39592</v>
      </c>
      <c r="AO62" s="373">
        <v>-14</v>
      </c>
      <c r="AP62" s="374">
        <v>45898</v>
      </c>
      <c r="AQ62" s="375">
        <v>0.1</v>
      </c>
      <c r="AR62" s="376">
        <v>-14.1</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nXEbSmTLqJ06WfO1Eq00Ngq0/uKJ6RDv1iriVLapfRb1t9EVbgHmdzfe9StHsuBjmSxRYETx4gyeE5g6iunzaw==" saltValue="vy91VZHEjAdsqkREr8Guh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afTOMQcmWgEJ6eyp1EVlNMnPVZtKMhHbZa77VgCI+oX//uXFb+ABDcYMzt8x/ZcxnE03IWIQlgj8LJQt7uI3Q==" saltValue="RKmAlNtkgq18E474QYUL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dmmdNfse44u4HhZ7/RVek0GLiFJIOTJoG2IeaDmRjkRGPq3jQrulAI3fwioNGoVH3htQ1ghvZVShyu9+wNZc+g==" saltValue="oJKW1N81yzbpsomaE6yH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theme="4" tint="0.39997558519241921"/>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232" t="s">
        <v>3</v>
      </c>
      <c r="D47" s="1232"/>
      <c r="E47" s="1233"/>
      <c r="F47" s="11">
        <v>8.9700000000000006</v>
      </c>
      <c r="G47" s="12">
        <v>8.89</v>
      </c>
      <c r="H47" s="12">
        <v>9.81</v>
      </c>
      <c r="I47" s="12">
        <v>9.93</v>
      </c>
      <c r="J47" s="13">
        <v>8.42</v>
      </c>
    </row>
    <row r="48" spans="2:10" ht="57.75" customHeight="1" x14ac:dyDescent="0.2">
      <c r="B48" s="14"/>
      <c r="C48" s="1234" t="s">
        <v>4</v>
      </c>
      <c r="D48" s="1234"/>
      <c r="E48" s="1235"/>
      <c r="F48" s="15">
        <v>5.12</v>
      </c>
      <c r="G48" s="16">
        <v>8.36</v>
      </c>
      <c r="H48" s="16">
        <v>5.26</v>
      </c>
      <c r="I48" s="16">
        <v>4.03</v>
      </c>
      <c r="J48" s="17">
        <v>3.94</v>
      </c>
    </row>
    <row r="49" spans="2:10" ht="57.75" customHeight="1" thickBot="1" x14ac:dyDescent="0.25">
      <c r="B49" s="18"/>
      <c r="C49" s="1236" t="s">
        <v>5</v>
      </c>
      <c r="D49" s="1236"/>
      <c r="E49" s="1237"/>
      <c r="F49" s="19" t="s">
        <v>558</v>
      </c>
      <c r="G49" s="20">
        <v>3.29</v>
      </c>
      <c r="H49" s="20" t="s">
        <v>559</v>
      </c>
      <c r="I49" s="20" t="s">
        <v>560</v>
      </c>
      <c r="J49" s="21" t="s">
        <v>561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L/JIbl13KLJ2UPZk5BFbufhOznLZrtDMkY8C64eaB3ZsP/VLLM3jn7eWkQVOxey2UM7/xX1Gh01qfFueP41l0w==" saltValue="OnezZaxjZpZtdz540t3e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2020-03-10T04:47:08Z</cp:lastPrinted>
  <dcterms:created xsi:type="dcterms:W3CDTF">2020-02-10T03:48:32Z</dcterms:created>
  <dcterms:modified xsi:type="dcterms:W3CDTF">2020-08-28T07:02:12Z</dcterms:modified>
  <cp:category/>
</cp:coreProperties>
</file>