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身延町\"/>
    </mc:Choice>
  </mc:AlternateContent>
  <bookViews>
    <workbookView xWindow="0" yWindow="0" windowWidth="23040" windowHeight="9096" tabRatio="866"/>
  </bookViews>
  <sheets>
    <sheet name="総括表" sheetId="10" r:id="rId1"/>
    <sheet name="普通会計の状況" sheetId="11" r:id="rId2"/>
    <sheet name="各会計、関係団体の財政状況及び健全化判断比率" sheetId="12" r:id="rId3"/>
    <sheet name="財政比較分析表 " sheetId="13" r:id="rId4"/>
    <sheet name="経常経費分析表（経常収支比率の分析） " sheetId="14" r:id="rId5"/>
    <sheet name="経常経費分析表（人件費・公債費・普通建設事業費の分析）" sheetId="15" r:id="rId6"/>
    <sheet name="性質別歳出決算分析表（住民一人当たりのコスト） " sheetId="16" r:id="rId7"/>
    <sheet name="目的別歳出決算分析表（住民一人当たりのコスト） " sheetId="17" r:id="rId8"/>
    <sheet name="実質収支比率等に係る経年分析 " sheetId="4" r:id="rId9"/>
    <sheet name="連結実質赤字比率に係る赤字・黒字の構成分析 "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G37" i="10"/>
  <c r="BE37" i="10"/>
  <c r="AM37" i="10"/>
  <c r="W37" i="10"/>
  <c r="U37" i="10"/>
  <c r="E37" i="10"/>
  <c r="C37" i="10"/>
  <c r="DG36" i="10"/>
  <c r="CQ36" i="10"/>
  <c r="CO36" i="10"/>
  <c r="BY36" i="10"/>
  <c r="BG36" i="10"/>
  <c r="BE36" i="10"/>
  <c r="AM36" i="10"/>
  <c r="W36" i="10"/>
  <c r="U36" i="10"/>
  <c r="E36" i="10"/>
  <c r="C36" i="10"/>
  <c r="DG35" i="10"/>
  <c r="CQ35" i="10"/>
  <c r="CO35" i="10"/>
  <c r="BY35" i="10"/>
  <c r="BG35" i="10"/>
  <c r="BE35" i="10"/>
  <c r="AM35" i="10"/>
  <c r="W35" i="10"/>
  <c r="U35" i="10"/>
  <c r="E35" i="10"/>
  <c r="C35" i="10"/>
  <c r="DG34" i="10"/>
  <c r="CQ34" i="10"/>
  <c r="CO34" i="10"/>
  <c r="BY34" i="10"/>
  <c r="BW34" i="10" s="1"/>
  <c r="BW35" i="10" s="1"/>
  <c r="BW36" i="10" s="1"/>
  <c r="BW37" i="10" s="1"/>
  <c r="BG34" i="10"/>
  <c r="BE34" i="10"/>
  <c r="AM34" i="10"/>
  <c r="W34" i="10"/>
  <c r="U34" i="10"/>
  <c r="E34" i="10"/>
  <c r="C34" i="10"/>
  <c r="BW38" i="10" l="1"/>
  <c r="BW39" i="10" s="1"/>
  <c r="BW40" i="10" s="1"/>
  <c r="BW41" i="10" s="1"/>
  <c r="BW42" i="10" s="1"/>
  <c r="BW43" i="10" s="1"/>
</calcChain>
</file>

<file path=xl/sharedStrings.xml><?xml version="1.0" encoding="utf-8"?>
<sst xmlns="http://schemas.openxmlformats.org/spreadsheetml/2006/main" count="1142" uniqueCount="609">
  <si>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</si>
  <si>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</si>
  <si>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</si>
  <si>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</si>
  <si>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</si>
  <si>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</si>
  <si>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</si>
  <si>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</si>
  <si>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</si>
  <si>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</si>
  <si>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</si>
  <si>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</si>
  <si>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</si>
  <si>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</si>
  <si>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</si>
  <si>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</si>
  <si>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</si>
  <si>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</si>
  <si>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</si>
  <si>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</si>
  <si>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</si>
  <si>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</si>
  <si>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</si>
  <si>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</si>
  <si>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</si>
  <si>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</si>
  <si>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</si>
  <si>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</si>
  <si>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</si>
  <si>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</si>
  <si>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</si>
  <si>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</si>
  <si>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</si>
  <si>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</si>
  <si>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</si>
  <si>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</si>
  <si>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</si>
  <si>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</si>
  <si>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</si>
  <si>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</si>
  <si>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</si>
  <si>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</si>
  <si>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</si>
  <si>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</si>
  <si>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</si>
  <si>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</si>
  <si>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</si>
  <si>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</si>
  <si>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</si>
  <si>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</si>
  <si>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</si>
  <si>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</si>
  <si>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</si>
  <si>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</si>
  <si>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</si>
  <si>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</si>
  <si>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</si>
  <si>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</si>
  <si>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</si>
  <si>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</si>
  <si>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</si>
  <si>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</si>
  <si>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</si>
  <si>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</si>
  <si>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</si>
  <si>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</si>
  <si>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</si>
  <si>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</si>
  <si>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</si>
  <si>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</si>
  <si>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</si>
  <si>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</si>
  <si>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</si>
  <si>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</si>
  <si>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</si>
  <si>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</si>
  <si>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</si>
  <si>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</si>
  <si>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</si>
  <si>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</si>
  <si>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</si>
  <si>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</si>
  <si>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</si>
  <si>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</si>
  <si>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</si>
  <si>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</si>
  <si>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</si>
  <si>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</si>
  <si>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</si>
  <si>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</si>
  <si>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</si>
  <si>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</si>
  <si>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</si>
  <si>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</si>
  <si>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</si>
  <si>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</si>
  <si>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</si>
  <si>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</si>
  <si>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</si>
  <si>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</si>
  <si>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</si>
  <si>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</si>
  <si>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</si>
  <si>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</si>
  <si>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</si>
  <si>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</si>
  <si>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</si>
  <si>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</si>
  <si>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</si>
  <si>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</si>
  <si>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</si>
  <si>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</si>
  <si>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</si>
  <si>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</si>
  <si>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</si>
  <si>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</si>
  <si>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</si>
  <si>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</si>
  <si>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</si>
  <si>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</si>
  <si>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</si>
  <si>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</si>
  <si>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</si>
  <si>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</si>
  <si>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</si>
  <si>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</si>
  <si>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</si>
  <si>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</si>
  <si>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</si>
  <si>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</si>
  <si>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</si>
  <si>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</si>
  <si>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</si>
  <si>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</si>
  <si>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</si>
  <si>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</si>
  <si>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</si>
  <si>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</si>
  <si>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</si>
  <si>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</si>
  <si>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</si>
  <si>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</si>
  <si>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</si>
  <si>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</si>
  <si>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</si>
  <si>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</si>
  <si>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</si>
  <si>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</si>
  <si>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</si>
  <si>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</si>
  <si>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</si>
  <si>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</si>
  <si>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</si>
  <si>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</si>
  <si>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4"/>
  </si>
  <si>
    <t>うち日本人(％)</t>
    <phoneticPr fontId="5"/>
  </si>
  <si>
    <t>-3.6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</si>
  <si>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</si>
  <si>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</si>
  <si>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</si>
  <si>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</si>
  <si>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</si>
  <si>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</si>
  <si>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</si>
  <si>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</si>
  <si>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</si>
  <si>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</si>
  <si>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</si>
  <si>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</si>
  <si>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</si>
  <si>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</si>
  <si>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</si>
  <si>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</si>
  <si>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</si>
  <si>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</si>
  <si>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</si>
  <si>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</si>
  <si>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</si>
  <si>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</si>
  <si>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</si>
  <si>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</si>
  <si>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</si>
  <si>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</si>
  <si>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</si>
  <si>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</si>
  <si>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</si>
  <si>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</si>
  <si>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</si>
  <si>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</si>
  <si>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</si>
  <si>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</si>
  <si>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</si>
  <si>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</si>
  <si>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</si>
  <si>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</si>
  <si>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</si>
  <si>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</si>
  <si>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</si>
  <si>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</si>
  <si>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</si>
  <si>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</si>
  <si>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</si>
  <si>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</si>
  <si>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</si>
  <si>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</si>
  <si>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</si>
  <si>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</si>
  <si>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</si>
  <si>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</si>
  <si>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</si>
  <si>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</si>
  <si>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</si>
  <si>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</si>
  <si>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</si>
  <si>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</si>
  <si>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山梨県身延町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</si>
  <si>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</si>
  <si>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</si>
  <si>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</si>
  <si>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</si>
  <si>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</si>
  <si>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</si>
  <si>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</si>
  <si>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</si>
  <si>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</si>
  <si>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</si>
  <si>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</si>
  <si>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</si>
  <si>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</si>
  <si>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</si>
  <si>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</si>
  <si>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</si>
  <si>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</si>
  <si>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</si>
  <si>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</si>
  <si>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</si>
  <si>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</si>
  <si>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</si>
  <si>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</si>
  <si>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</si>
  <si>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</si>
  <si>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</si>
  <si>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</si>
  <si>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</si>
  <si>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</si>
  <si>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</si>
  <si>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</si>
  <si>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</si>
  <si>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</si>
  <si>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</si>
  <si>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</si>
  <si>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</si>
  <si>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</si>
  <si>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</si>
  <si>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</si>
  <si>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</si>
  <si>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</si>
  <si>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</si>
  <si>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</si>
  <si>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</si>
  <si>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</si>
  <si>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</si>
  <si>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</si>
  <si>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</si>
  <si>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</si>
  <si>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</si>
  <si>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</si>
  <si>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</si>
  <si>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</si>
  <si>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</si>
  <si>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</si>
  <si>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</si>
  <si>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</si>
  <si>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</si>
  <si>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</si>
  <si>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</si>
  <si>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</si>
  <si>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</si>
  <si>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</si>
  <si>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</si>
  <si>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</si>
  <si>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</si>
  <si>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</si>
  <si>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</si>
  <si>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</si>
  <si>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</si>
  <si>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</si>
  <si>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</si>
  <si>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</si>
  <si>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</si>
  <si>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</si>
  <si>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</si>
  <si>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</si>
  <si>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</si>
  <si>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</si>
  <si>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</si>
  <si>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</si>
  <si>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</si>
  <si>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</si>
  <si>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</si>
  <si>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</si>
  <si>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</si>
  <si>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</si>
  <si>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</si>
  <si>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</si>
  <si>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</si>
  <si>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</si>
  <si>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</si>
  <si>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</si>
  <si>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</si>
  <si>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</si>
  <si>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</si>
  <si>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</si>
  <si>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</si>
  <si>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</si>
  <si>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</si>
  <si>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</si>
  <si>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</si>
  <si>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</si>
  <si>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</si>
  <si>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</si>
  <si>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</si>
  <si>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</si>
  <si>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</si>
  <si>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</si>
  <si>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</si>
  <si>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</si>
  <si>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</si>
  <si>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</si>
  <si>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</si>
  <si>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</si>
  <si>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</si>
  <si>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</si>
  <si>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</si>
  <si>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</si>
  <si>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</si>
  <si>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</si>
  <si>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</si>
  <si>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</si>
  <si>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</si>
  <si>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</si>
  <si>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</si>
  <si>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</si>
  <si>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</si>
  <si>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</si>
  <si>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</si>
  <si>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</si>
  <si>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</si>
  <si>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</si>
  <si>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</si>
  <si>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</si>
  <si>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</si>
  <si>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</si>
  <si>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</si>
  <si>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</si>
  <si>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</si>
  <si>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</si>
  <si>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</si>
  <si>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</si>
  <si>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</si>
  <si>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</si>
  <si>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</si>
  <si>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</si>
  <si>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</si>
  <si>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</si>
  <si>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山梨県身延町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</si>
  <si>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</si>
  <si>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</si>
  <si>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</si>
  <si>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</si>
  <si>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</si>
  <si>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</si>
  <si>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</si>
  <si>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</si>
  <si>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</si>
  <si>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</si>
  <si>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</si>
  <si>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</si>
  <si>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</si>
  <si>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</si>
  <si>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</si>
  <si>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</si>
  <si>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</si>
  <si>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</si>
  <si>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</si>
  <si>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</si>
  <si>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</si>
  <si>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</si>
  <si>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</si>
  <si>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</si>
  <si>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</si>
  <si>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</si>
  <si>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</si>
  <si>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</si>
  <si>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</si>
  <si>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</si>
  <si>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</si>
  <si>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</si>
  <si>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</si>
  <si>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</si>
  <si>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</si>
  <si>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</si>
  <si>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</si>
  <si>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</si>
  <si>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</si>
  <si>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</si>
  <si>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</si>
  <si>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</si>
  <si>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</si>
  <si>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</si>
  <si>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</si>
  <si>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</si>
  <si>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</si>
  <si>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</si>
  <si>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</si>
  <si>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</si>
  <si>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</si>
  <si>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</si>
  <si>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</si>
  <si>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</si>
  <si>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</si>
  <si>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</si>
  <si>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</si>
  <si>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</si>
  <si>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</si>
  <si>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</si>
  <si>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</si>
  <si>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</si>
  <si>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</si>
  <si>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</si>
  <si>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</si>
  <si>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</si>
  <si>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</si>
  <si>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</si>
  <si>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</si>
  <si>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</si>
  <si>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</si>
  <si>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</si>
  <si>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</si>
  <si>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</si>
  <si>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</si>
  <si>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</si>
  <si>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</si>
  <si>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</si>
  <si>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</si>
  <si>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</si>
  <si>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</si>
  <si>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</si>
  <si>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</si>
  <si>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</si>
  <si>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</si>
  <si>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</si>
  <si>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</si>
  <si>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</si>
  <si>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</si>
  <si>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</si>
  <si>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</si>
  <si>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</si>
  <si>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</si>
  <si>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</si>
  <si>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</si>
  <si>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</si>
  <si>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</si>
  <si>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</si>
  <si>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</si>
  <si>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</si>
  <si>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</si>
  <si>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</si>
  <si>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</si>
  <si>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</si>
  <si>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</si>
  <si>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</si>
  <si>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</si>
  <si>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</si>
  <si>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</si>
  <si>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</si>
  <si>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下部奥の湯温泉事業特別会計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</si>
  <si>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</si>
  <si>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</si>
  <si>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</si>
  <si>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</si>
  <si>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</si>
  <si>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</si>
  <si>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</si>
  <si>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</si>
  <si>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</si>
  <si>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</si>
  <si>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</si>
  <si>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</si>
  <si>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</si>
  <si>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</si>
  <si>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</si>
  <si>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</si>
  <si>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</si>
  <si>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</si>
  <si>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</si>
  <si>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</si>
  <si>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</si>
  <si>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</si>
  <si>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</si>
  <si>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</si>
  <si>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</si>
  <si>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</si>
  <si>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</si>
  <si>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</si>
  <si>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</si>
  <si>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</si>
  <si>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</si>
  <si>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</si>
  <si>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</si>
  <si>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</si>
  <si>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</si>
  <si>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</si>
  <si>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</si>
  <si>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</si>
  <si>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</si>
  <si>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</si>
  <si>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</si>
  <si>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</si>
  <si>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</si>
  <si>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</si>
  <si>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</si>
  <si>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</si>
  <si>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</si>
  <si>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</si>
  <si>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</si>
  <si>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</si>
  <si>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</si>
  <si>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</si>
  <si>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</si>
  <si>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</si>
  <si>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</si>
  <si>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</si>
  <si>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</si>
  <si>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</si>
  <si>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</si>
  <si>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</si>
  <si>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</si>
  <si>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</si>
  <si>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</si>
  <si>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</si>
  <si>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</si>
  <si>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</si>
  <si>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</si>
  <si>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</si>
  <si>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</si>
  <si>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</si>
  <si>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</si>
  <si>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</si>
  <si>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</si>
  <si>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</si>
  <si>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</si>
  <si>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</si>
  <si>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</si>
  <si>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</si>
  <si>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</si>
  <si>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</si>
  <si>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</si>
  <si>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</si>
  <si>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</si>
  <si>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</si>
  <si>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</si>
  <si>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介護保険特別会計</t>
  </si>
  <si>
    <t>国民健康保険特別会計</t>
  </si>
  <si>
    <t>簡易水道事業特別会計</t>
  </si>
  <si>
    <t>後期高齢者医療特別会計</t>
  </si>
  <si>
    <t>下部奥の湯温泉事業特別会計</t>
  </si>
  <si>
    <t>下水道事業特別会計</t>
  </si>
  <si>
    <t>農業集落排水事業等特別会計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</si>
  <si>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</si>
  <si>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</si>
  <si>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</si>
  <si>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</si>
  <si>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</si>
  <si>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</si>
  <si>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</si>
  <si>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11"/>
  </si>
  <si>
    <t>まちづくり振興基金</t>
    <rPh sb="5" eb="7">
      <t>シンコウ</t>
    </rPh>
    <rPh sb="7" eb="9">
      <t>キキン</t>
    </rPh>
    <phoneticPr fontId="11"/>
  </si>
  <si>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</si>
  <si>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</si>
  <si>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佐野實地域振興基金</t>
    <rPh sb="0" eb="2">
      <t>サノ</t>
    </rPh>
    <rPh sb="2" eb="3">
      <t>ミノル</t>
    </rPh>
    <rPh sb="3" eb="5">
      <t>チイキ</t>
    </rPh>
    <rPh sb="5" eb="7">
      <t>シンコウ</t>
    </rPh>
    <rPh sb="7" eb="9">
      <t>キキン</t>
    </rPh>
    <phoneticPr fontId="11"/>
  </si>
  <si>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</si>
  <si>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</si>
  <si>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5"/>
  </si>
  <si>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5"/>
  </si>
  <si>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5"/>
  </si>
  <si>
    <t>峡南衛生組合</t>
    <rPh sb="0" eb="2">
      <t>キョウナン</t>
    </rPh>
    <rPh sb="2" eb="4">
      <t>エイセイ</t>
    </rPh>
    <rPh sb="4" eb="6">
      <t>クミアイ</t>
    </rPh>
    <phoneticPr fontId="5"/>
  </si>
  <si>
    <t>身延町早川町国民健康保険病院一部事務組合</t>
    <rPh sb="0" eb="2">
      <t>ミノブ</t>
    </rPh>
    <rPh sb="2" eb="3">
      <t>マチ</t>
    </rPh>
    <rPh sb="3" eb="5">
      <t>ハヤカワ</t>
    </rPh>
    <rPh sb="5" eb="6">
      <t>マチ</t>
    </rPh>
    <rPh sb="6" eb="8">
      <t>コクミン</t>
    </rPh>
    <rPh sb="8" eb="10">
      <t>ケンコウ</t>
    </rPh>
    <rPh sb="10" eb="12">
      <t>ホケン</t>
    </rPh>
    <rPh sb="12" eb="14">
      <t>ビョウイン</t>
    </rPh>
    <rPh sb="14" eb="16">
      <t>イチブ</t>
    </rPh>
    <rPh sb="16" eb="18">
      <t>ジム</t>
    </rPh>
    <rPh sb="18" eb="20">
      <t>クミアイ</t>
    </rPh>
    <phoneticPr fontId="5"/>
  </si>
  <si>
    <t>山梨県市町村総合事務組合(一般会計)</t>
    <rPh sb="13" eb="15">
      <t>イッパン</t>
    </rPh>
    <rPh sb="15" eb="17">
      <t>カイケイ</t>
    </rPh>
    <phoneticPr fontId="2"/>
  </si>
  <si>
    <t>山梨県市町村総合事務組合(電子化事業及び会館管理・研修事業特別会計)</t>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</si>
  <si>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13" eb="15">
      <t>イッパン</t>
    </rPh>
    <rPh sb="15" eb="18">
      <t>ハイキブツ</t>
    </rPh>
    <rPh sb="18" eb="20">
      <t>サイシュウ</t>
    </rPh>
    <rPh sb="20" eb="23">
      <t>ショブンジョウ</t>
    </rPh>
    <rPh sb="23" eb="25">
      <t>トクベツ</t>
    </rPh>
    <rPh sb="25" eb="27">
      <t>カイケイ</t>
    </rPh>
    <phoneticPr fontId="2"/>
  </si>
  <si>
    <t>山梨県市町村総合事務組合(入札参加資格審査事業費特別会計)</t>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</si>
  <si>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</si>
  <si>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15" eb="17">
      <t>イッパン</t>
    </rPh>
    <rPh sb="17" eb="19">
      <t>カイケイ</t>
    </rPh>
    <phoneticPr fontId="2"/>
  </si>
  <si>
    <t>山梨県後期高齢者医療広域連合(後期高齢者医療特別会計)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</si>
  <si>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</si>
  <si>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</si>
  <si>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</si>
  <si>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</si>
  <si>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</si>
  <si>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</si>
  <si>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</si>
  <si>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</si>
  <si>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</si>
  <si>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</si>
  <si>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</si>
  <si>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</si>
  <si>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本町の将来負担比率及び実質公債費比率は類似団体内平均値を大幅に下回り、非常に良好な状況を保っている。これは、事業の精査による経費削減や公債費の計画的繰り上げ償還を進めてきた結果である。
しかし、今後、新中学校建設事業をはじめ、生活基盤（水道・道路・下水道等）施設や各種公共施設などの老朽化による整備費用が増大することが予想されるため、基金や地方債を活用しながら、将来負担の軽減に向け、今後も計画的な財政運営を行っていく。また、公営企業に係る事業費増大も懸念されるため、中長期的な財政ビジョンをもちつつ公債費管理への取り組みに努めていく。</t>
    <rPh sb="57" eb="59">
      <t>セイサ</t>
    </rPh>
    <rPh sb="62" eb="64">
      <t>ケイヒ</t>
    </rPh>
    <rPh sb="64" eb="66">
      <t>サクゲン</t>
    </rPh>
    <rPh sb="152" eb="154">
      <t>ゾウダイ</t>
    </rPh>
    <phoneticPr fontId="5"/>
  </si>
  <si>
    <t>平成30年度数値については、固定資産台帳が整備中のため、分析することができなかった。
本町の将来負担比率は充当可能財源等が将来負担額を上回るため数値は入らず、地方債などの負担額が、将来財政を圧迫する可能性が低いことを示す、良好な状態を保っている。しかし、有形固定資産減価償却率は類似団体の値を大きく上回っているため、今後老朽化した施設の整備のため、財政負担が増加していくことが見込まれる。計画的な施設の維持管理を進めるとともに財政の健全化が保たれるよう、財政運営を慎重に行っていく必要がある。</t>
    <rPh sb="53" eb="55">
      <t>ジュウトウ</t>
    </rPh>
    <rPh sb="55" eb="57">
      <t>カノウ</t>
    </rPh>
    <rPh sb="57" eb="59">
      <t>ザイゲン</t>
    </rPh>
    <rPh sb="59" eb="60">
      <t>トウ</t>
    </rPh>
    <rPh sb="61" eb="63">
      <t>ショウライ</t>
    </rPh>
    <rPh sb="63" eb="65">
      <t>フタン</t>
    </rPh>
    <rPh sb="65" eb="66">
      <t>ガク</t>
    </rPh>
    <rPh sb="67" eb="69">
      <t>ウワマワ</t>
    </rPh>
    <rPh sb="72" eb="74">
      <t>スウチ</t>
    </rPh>
    <rPh sb="75" eb="76">
      <t>ハイ</t>
    </rPh>
    <rPh sb="90" eb="92">
      <t>ショウライ</t>
    </rPh>
    <rPh sb="111" eb="113">
      <t>リョウコウ</t>
    </rPh>
    <rPh sb="114" eb="116">
      <t>ジョウタイ</t>
    </rPh>
    <rPh sb="117" eb="118">
      <t>タモ</t>
    </rPh>
    <rPh sb="229" eb="231">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</si>
</sst>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1A98-49AA-A8DF-D96FA33417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90113</c:v>
                </c:pt>
                <c:pt idx="1">
                  <c:v>53795</c:v>
                </c:pt>
                <c:pt idx="2">
                  <c:v>64501</c:v>
                </c:pt>
                <c:pt idx="3">
                  <c:v>96294</c:v>
                </c:pt>
                <c:pt idx="4">
                  <c:v>69108</c:v>
                </c:pt>
              </c:numCache>
            </c:numRef>
          </c:val>
          <c:smooth val="0"/>
          <c:extLst>
            <c:ext xmlns:c16="http://schemas.microsoft.com/office/drawing/2014/chart" uri="{C3380CC4-5D6E-409C-BE32-E72D297353CC}">
              <c16:uniqueId val="{00000001-1A98-49AA-A8DF-D96FA33417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8.07</c:v>
                </c:pt>
                <c:pt idx="1">
                  <c:v>14.13</c:v>
                </c:pt>
                <c:pt idx="2">
                  <c:v>12.01</c:v>
                </c:pt>
                <c:pt idx="3">
                  <c:v>12.49</c:v>
                </c:pt>
                <c:pt idx="4">
                  <c:v>12.43</c:v>
                </c:pt>
              </c:numCache>
            </c:numRef>
          </c:val>
          <c:extLst>
            <c:ext xmlns:c16="http://schemas.microsoft.com/office/drawing/2014/chart" uri="{C3380CC4-5D6E-409C-BE32-E72D297353CC}">
              <c16:uniqueId val="{00000000-E626-437F-B8BA-B224E9C830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25.09</c:v>
                </c:pt>
                <c:pt idx="1">
                  <c:v>25.35</c:v>
                </c:pt>
                <c:pt idx="2">
                  <c:v>26.9</c:v>
                </c:pt>
                <c:pt idx="3">
                  <c:v>27.77</c:v>
                </c:pt>
                <c:pt idx="4">
                  <c:v>27.98</c:v>
                </c:pt>
              </c:numCache>
            </c:numRef>
          </c:val>
          <c:extLst>
            <c:ext xmlns:c16="http://schemas.microsoft.com/office/drawing/2014/chart" uri="{C3380CC4-5D6E-409C-BE32-E72D297353CC}">
              <c16:uniqueId val="{00000001-E626-437F-B8BA-B224E9C830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11.7</c:v>
                </c:pt>
                <c:pt idx="1">
                  <c:v>15.78</c:v>
                </c:pt>
                <c:pt idx="2">
                  <c:v>6.42</c:v>
                </c:pt>
                <c:pt idx="3">
                  <c:v>3.71</c:v>
                </c:pt>
                <c:pt idx="4">
                  <c:v>0.33</c:v>
                </c:pt>
              </c:numCache>
            </c:numRef>
          </c:val>
          <c:smooth val="0"/>
          <c:extLst>
            <c:ext xmlns:c16="http://schemas.microsoft.com/office/drawing/2014/chart" uri="{C3380CC4-5D6E-409C-BE32-E72D297353CC}">
              <c16:uniqueId val="{00000002-E626-437F-B8BA-B224E9C830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1.59</c:v>
                </c:pt>
                <c:pt idx="2">
                  <c:v>#N/A</c:v>
                </c:pt>
                <c:pt idx="3">
                  <c:v>7.0000000000000007E-2</c:v>
                </c:pt>
                <c:pt idx="4">
                  <c:v>#N/A</c:v>
                </c:pt>
                <c:pt idx="5">
                  <c:v>0.06</c:v>
                </c:pt>
                <c:pt idx="6">
                  <c:v>#N/A</c:v>
                </c:pt>
                <c:pt idx="7">
                  <c:v>0.02</c:v>
                </c:pt>
                <c:pt idx="8">
                  <c:v>#N/A</c:v>
                </c:pt>
                <c:pt idx="9">
                  <c:v>0</c:v>
                </c:pt>
              </c:numCache>
            </c:numRef>
          </c:val>
          <c:extLst>
            <c:ext xmlns:c16="http://schemas.microsoft.com/office/drawing/2014/chart" uri="{C3380CC4-5D6E-409C-BE32-E72D297353CC}">
              <c16:uniqueId val="{00000000-489A-4A68-B288-1633D0FF8D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9A-4A68-B288-1633D0FF8D0F}"/>
            </c:ext>
          </c:extLst>
        </c:ser>
        <c:ser>
          <c:idx val="2"/>
          <c:order val="2"/>
          <c:tx>
            <c:strRef>
              <c:f>データシート!$A$29</c:f>
              <c:strCache>
                <c:ptCount val="1"/>
                <c:pt idx="0">
                  <c:v>農業集落排水事業等特別会計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9A-4A68-B288-1633D0FF8D0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9A-4A68-B288-1633D0FF8D0F}"/>
            </c:ext>
          </c:extLst>
        </c:ser>
        <c:ser>
          <c:idx val="4"/>
          <c:order val="4"/>
          <c:tx>
            <c:strRef>
              <c:f>データシート!$A$31</c:f>
              <c:strCache>
                <c:ptCount val="1"/>
                <c:pt idx="0">
                  <c:v>下部奥の湯温泉事業特別会計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489A-4A68-B288-1633D0FF8D0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489A-4A68-B288-1633D0FF8D0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0.03</c:v>
                </c:pt>
                <c:pt idx="4">
                  <c:v>#N/A</c:v>
                </c:pt>
                <c:pt idx="5">
                  <c:v>0.31</c:v>
                </c:pt>
                <c:pt idx="6">
                  <c:v>#N/A</c:v>
                </c:pt>
                <c:pt idx="7">
                  <c:v>0.16</c:v>
                </c:pt>
                <c:pt idx="8">
                  <c:v>#N/A</c:v>
                </c:pt>
                <c:pt idx="9">
                  <c:v>0.17</c:v>
                </c:pt>
              </c:numCache>
            </c:numRef>
          </c:val>
          <c:extLst>
            <c:ext xmlns:c16="http://schemas.microsoft.com/office/drawing/2014/chart" uri="{C3380CC4-5D6E-409C-BE32-E72D297353CC}">
              <c16:uniqueId val="{00000006-489A-4A68-B288-1633D0FF8D0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2.2599999999999998</c:v>
                </c:pt>
                <c:pt idx="2">
                  <c:v>#N/A</c:v>
                </c:pt>
                <c:pt idx="3">
                  <c:v>2.62</c:v>
                </c:pt>
                <c:pt idx="4">
                  <c:v>#N/A</c:v>
                </c:pt>
                <c:pt idx="5">
                  <c:v>2.0699999999999998</c:v>
                </c:pt>
                <c:pt idx="6">
                  <c:v>#N/A</c:v>
                </c:pt>
                <c:pt idx="7">
                  <c:v>2.35</c:v>
                </c:pt>
                <c:pt idx="8">
                  <c:v>#N/A</c:v>
                </c:pt>
                <c:pt idx="9">
                  <c:v>0.36</c:v>
                </c:pt>
              </c:numCache>
            </c:numRef>
          </c:val>
          <c:extLst>
            <c:ext xmlns:c16="http://schemas.microsoft.com/office/drawing/2014/chart" uri="{C3380CC4-5D6E-409C-BE32-E72D297353CC}">
              <c16:uniqueId val="{00000007-489A-4A68-B288-1633D0FF8D0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c:v>
                </c:pt>
                <c:pt idx="2">
                  <c:v>#N/A</c:v>
                </c:pt>
                <c:pt idx="3">
                  <c:v>1.1299999999999999</c:v>
                </c:pt>
                <c:pt idx="4">
                  <c:v>#N/A</c:v>
                </c:pt>
                <c:pt idx="5">
                  <c:v>1.33</c:v>
                </c:pt>
                <c:pt idx="6">
                  <c:v>#N/A</c:v>
                </c:pt>
                <c:pt idx="7">
                  <c:v>0.88</c:v>
                </c:pt>
                <c:pt idx="8">
                  <c:v>#N/A</c:v>
                </c:pt>
                <c:pt idx="9">
                  <c:v>1.64</c:v>
                </c:pt>
              </c:numCache>
            </c:numRef>
          </c:val>
          <c:extLst>
            <c:ext xmlns:c16="http://schemas.microsoft.com/office/drawing/2014/chart" uri="{C3380CC4-5D6E-409C-BE32-E72D297353CC}">
              <c16:uniqueId val="{00000008-489A-4A68-B288-1633D0FF8D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8.07</c:v>
                </c:pt>
                <c:pt idx="2">
                  <c:v>#N/A</c:v>
                </c:pt>
                <c:pt idx="3">
                  <c:v>14.13</c:v>
                </c:pt>
                <c:pt idx="4">
                  <c:v>#N/A</c:v>
                </c:pt>
                <c:pt idx="5">
                  <c:v>12.01</c:v>
                </c:pt>
                <c:pt idx="6">
                  <c:v>#N/A</c:v>
                </c:pt>
                <c:pt idx="7">
                  <c:v>12.48</c:v>
                </c:pt>
                <c:pt idx="8">
                  <c:v>#N/A</c:v>
                </c:pt>
                <c:pt idx="9">
                  <c:v>12.42</c:v>
                </c:pt>
              </c:numCache>
            </c:numRef>
          </c:val>
          <c:extLst>
            <c:ext xmlns:c16="http://schemas.microsoft.com/office/drawing/2014/chart" uri="{C3380CC4-5D6E-409C-BE32-E72D297353CC}">
              <c16:uniqueId val="{00000009-489A-4A68-B288-1633D0FF8D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1342</c:v>
                </c:pt>
                <c:pt idx="5">
                  <c:v>1254</c:v>
                </c:pt>
                <c:pt idx="8">
                  <c:v>1132</c:v>
                </c:pt>
                <c:pt idx="11">
                  <c:v>1110</c:v>
                </c:pt>
                <c:pt idx="14">
                  <c:v>1148</c:v>
                </c:pt>
              </c:numCache>
            </c:numRef>
          </c:val>
          <c:extLst>
            <c:ext xmlns:c16="http://schemas.microsoft.com/office/drawing/2014/chart" uri="{C3380CC4-5D6E-409C-BE32-E72D297353CC}">
              <c16:uniqueId val="{00000000-902D-432D-9215-5CAE55A721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2D-432D-9215-5CAE55A721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2D-432D-9215-5CAE55A721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56</c:v>
                </c:pt>
                <c:pt idx="3">
                  <c:v>35</c:v>
                </c:pt>
                <c:pt idx="6">
                  <c:v>37</c:v>
                </c:pt>
                <c:pt idx="9">
                  <c:v>38</c:v>
                </c:pt>
                <c:pt idx="12">
                  <c:v>33</c:v>
                </c:pt>
              </c:numCache>
            </c:numRef>
          </c:val>
          <c:extLst>
            <c:ext xmlns:c16="http://schemas.microsoft.com/office/drawing/2014/chart" uri="{C3380CC4-5D6E-409C-BE32-E72D297353CC}">
              <c16:uniqueId val="{00000003-902D-432D-9215-5CAE55A721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521</c:v>
                </c:pt>
                <c:pt idx="3">
                  <c:v>476</c:v>
                </c:pt>
                <c:pt idx="6">
                  <c:v>513</c:v>
                </c:pt>
                <c:pt idx="9">
                  <c:v>505</c:v>
                </c:pt>
                <c:pt idx="12">
                  <c:v>518</c:v>
                </c:pt>
              </c:numCache>
            </c:numRef>
          </c:val>
          <c:extLst>
            <c:ext xmlns:c16="http://schemas.microsoft.com/office/drawing/2014/chart" uri="{C3380CC4-5D6E-409C-BE32-E72D297353CC}">
              <c16:uniqueId val="{00000004-902D-432D-9215-5CAE55A721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2D-432D-9215-5CAE55A721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2D-432D-9215-5CAE55A721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986</c:v>
                </c:pt>
                <c:pt idx="3">
                  <c:v>740</c:v>
                </c:pt>
                <c:pt idx="6">
                  <c:v>528</c:v>
                </c:pt>
                <c:pt idx="9">
                  <c:v>454</c:v>
                </c:pt>
                <c:pt idx="12">
                  <c:v>484</c:v>
                </c:pt>
              </c:numCache>
            </c:numRef>
          </c:val>
          <c:extLst>
            <c:ext xmlns:c16="http://schemas.microsoft.com/office/drawing/2014/chart" uri="{C3380CC4-5D6E-409C-BE32-E72D297353CC}">
              <c16:uniqueId val="{00000007-902D-432D-9215-5CAE55A721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221</c:v>
                </c:pt>
                <c:pt idx="2">
                  <c:v>#N/A</c:v>
                </c:pt>
                <c:pt idx="3">
                  <c:v>#N/A</c:v>
                </c:pt>
                <c:pt idx="4">
                  <c:v>-3</c:v>
                </c:pt>
                <c:pt idx="5">
                  <c:v>#N/A</c:v>
                </c:pt>
                <c:pt idx="6">
                  <c:v>#N/A</c:v>
                </c:pt>
                <c:pt idx="7">
                  <c:v>-54</c:v>
                </c:pt>
                <c:pt idx="8">
                  <c:v>#N/A</c:v>
                </c:pt>
                <c:pt idx="9">
                  <c:v>#N/A</c:v>
                </c:pt>
                <c:pt idx="10">
                  <c:v>-113</c:v>
                </c:pt>
                <c:pt idx="11">
                  <c:v>#N/A</c:v>
                </c:pt>
                <c:pt idx="12">
                  <c:v>#N/A</c:v>
                </c:pt>
                <c:pt idx="13">
                  <c:v>-113</c:v>
                </c:pt>
                <c:pt idx="14">
                  <c:v>#N/A</c:v>
                </c:pt>
              </c:numCache>
            </c:numRef>
          </c:val>
          <c:smooth val="0"/>
          <c:extLst>
            <c:ext xmlns:c16="http://schemas.microsoft.com/office/drawing/2014/chart" uri="{C3380CC4-5D6E-409C-BE32-E72D297353CC}">
              <c16:uniqueId val="{00000008-902D-432D-9215-5CAE55A721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10768</c:v>
                </c:pt>
                <c:pt idx="5">
                  <c:v>10133</c:v>
                </c:pt>
                <c:pt idx="8">
                  <c:v>9889</c:v>
                </c:pt>
                <c:pt idx="11">
                  <c:v>9970</c:v>
                </c:pt>
                <c:pt idx="14">
                  <c:v>9925</c:v>
                </c:pt>
              </c:numCache>
            </c:numRef>
          </c:val>
          <c:extLst>
            <c:ext xmlns:c16="http://schemas.microsoft.com/office/drawing/2014/chart" uri="{C3380CC4-5D6E-409C-BE32-E72D297353CC}">
              <c16:uniqueId val="{00000000-5C53-4D04-B29F-7B44E16449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355</c:v>
                </c:pt>
                <c:pt idx="5">
                  <c:v>302</c:v>
                </c:pt>
                <c:pt idx="8">
                  <c:v>270</c:v>
                </c:pt>
                <c:pt idx="11">
                  <c:v>229</c:v>
                </c:pt>
                <c:pt idx="14">
                  <c:v>187</c:v>
                </c:pt>
              </c:numCache>
            </c:numRef>
          </c:val>
          <c:extLst>
            <c:ext xmlns:c16="http://schemas.microsoft.com/office/drawing/2014/chart" uri="{C3380CC4-5D6E-409C-BE32-E72D297353CC}">
              <c16:uniqueId val="{00000001-5C53-4D04-B29F-7B44E16449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5549</c:v>
                </c:pt>
                <c:pt idx="5">
                  <c:v>5497</c:v>
                </c:pt>
                <c:pt idx="8">
                  <c:v>5829</c:v>
                </c:pt>
                <c:pt idx="11">
                  <c:v>6211</c:v>
                </c:pt>
                <c:pt idx="14">
                  <c:v>6551</c:v>
                </c:pt>
              </c:numCache>
            </c:numRef>
          </c:val>
          <c:extLst>
            <c:ext xmlns:c16="http://schemas.microsoft.com/office/drawing/2014/chart" uri="{C3380CC4-5D6E-409C-BE32-E72D297353CC}">
              <c16:uniqueId val="{00000002-5C53-4D04-B29F-7B44E16449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53-4D04-B29F-7B44E16449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53-4D04-B29F-7B44E16449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53-4D04-B29F-7B44E16449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2441</c:v>
                </c:pt>
                <c:pt idx="3">
                  <c:v>2480</c:v>
                </c:pt>
                <c:pt idx="6">
                  <c:v>2533</c:v>
                </c:pt>
                <c:pt idx="9">
                  <c:v>2665</c:v>
                </c:pt>
                <c:pt idx="12">
                  <c:v>2638</c:v>
                </c:pt>
              </c:numCache>
            </c:numRef>
          </c:val>
          <c:extLst>
            <c:ext xmlns:c16="http://schemas.microsoft.com/office/drawing/2014/chart" uri="{C3380CC4-5D6E-409C-BE32-E72D297353CC}">
              <c16:uniqueId val="{00000006-5C53-4D04-B29F-7B44E16449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617</c:v>
                </c:pt>
                <c:pt idx="3">
                  <c:v>567</c:v>
                </c:pt>
                <c:pt idx="6">
                  <c:v>446</c:v>
                </c:pt>
                <c:pt idx="9">
                  <c:v>404</c:v>
                </c:pt>
                <c:pt idx="12">
                  <c:v>430</c:v>
                </c:pt>
              </c:numCache>
            </c:numRef>
          </c:val>
          <c:extLst>
            <c:ext xmlns:c16="http://schemas.microsoft.com/office/drawing/2014/chart" uri="{C3380CC4-5D6E-409C-BE32-E72D297353CC}">
              <c16:uniqueId val="{00000007-5C53-4D04-B29F-7B44E16449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5621</c:v>
                </c:pt>
                <c:pt idx="3">
                  <c:v>5030</c:v>
                </c:pt>
                <c:pt idx="6">
                  <c:v>4756</c:v>
                </c:pt>
                <c:pt idx="9">
                  <c:v>4597</c:v>
                </c:pt>
                <c:pt idx="12">
                  <c:v>4549</c:v>
                </c:pt>
              </c:numCache>
            </c:numRef>
          </c:val>
          <c:extLst>
            <c:ext xmlns:c16="http://schemas.microsoft.com/office/drawing/2014/chart" uri="{C3380CC4-5D6E-409C-BE32-E72D297353CC}">
              <c16:uniqueId val="{00000008-5C53-4D04-B29F-7B44E16449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c:v>
                </c:pt>
                <c:pt idx="3">
                  <c:v>71</c:v>
                </c:pt>
                <c:pt idx="6">
                  <c:v>62</c:v>
                </c:pt>
                <c:pt idx="9">
                  <c:v>53</c:v>
                </c:pt>
                <c:pt idx="12">
                  <c:v>44</c:v>
                </c:pt>
              </c:numCache>
            </c:numRef>
          </c:val>
          <c:extLst>
            <c:ext xmlns:c16="http://schemas.microsoft.com/office/drawing/2014/chart" uri="{C3380CC4-5D6E-409C-BE32-E72D297353CC}">
              <c16:uniqueId val="{00000009-5C53-4D04-B29F-7B44E16449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5753</c:v>
                </c:pt>
                <c:pt idx="3">
                  <c:v>4638</c:v>
                </c:pt>
                <c:pt idx="6">
                  <c:v>4127</c:v>
                </c:pt>
                <c:pt idx="9">
                  <c:v>4560</c:v>
                </c:pt>
                <c:pt idx="12">
                  <c:v>4984</c:v>
                </c:pt>
              </c:numCache>
            </c:numRef>
          </c:val>
          <c:extLst>
            <c:ext xmlns:c16="http://schemas.microsoft.com/office/drawing/2014/chart" uri="{C3380CC4-5D6E-409C-BE32-E72D297353CC}">
              <c16:uniqueId val="{0000000A-5C53-4D04-B29F-7B44E16449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53-4D04-B29F-7B44E16449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1670</c:v>
                </c:pt>
                <c:pt idx="1">
                  <c:v>1670</c:v>
                </c:pt>
                <c:pt idx="2">
                  <c:v>1671</c:v>
                </c:pt>
              </c:numCache>
            </c:numRef>
          </c:val>
          <c:extLst>
            <c:ext xmlns:c16="http://schemas.microsoft.com/office/drawing/2014/chart" uri="{C3380CC4-5D6E-409C-BE32-E72D297353CC}">
              <c16:uniqueId val="{00000000-31D6-40D5-A91A-1C462D001C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1299</c:v>
                </c:pt>
                <c:pt idx="1">
                  <c:v>1300</c:v>
                </c:pt>
                <c:pt idx="2">
                  <c:v>1301</c:v>
                </c:pt>
              </c:numCache>
            </c:numRef>
          </c:val>
          <c:extLst>
            <c:ext xmlns:c16="http://schemas.microsoft.com/office/drawing/2014/chart" uri="{C3380CC4-5D6E-409C-BE32-E72D297353CC}">
              <c16:uniqueId val="{00000001-31D6-40D5-A91A-1C462D001C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3249</c:v>
                </c:pt>
                <c:pt idx="1">
                  <c:v>3930</c:v>
                </c:pt>
                <c:pt idx="2">
                  <c:v>4566</c:v>
                </c:pt>
              </c:numCache>
            </c:numRef>
          </c:val>
          <c:extLst>
            <c:ext xmlns:c16="http://schemas.microsoft.com/office/drawing/2014/chart" uri="{C3380CC4-5D6E-409C-BE32-E72D297353CC}">
              <c16:uniqueId val="{00000002-31D6-40D5-A91A-1C462D001C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{41D1E686-FE1A-4D01-8B0B-5958888BEEA2}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B17-46DE-96C0-4606C076C1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{D41267F9-4015-45FE-AEE9-3BE8716C6E38}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17-46DE-96C0-4606C076C1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{AB65EE42-1B6E-49E1-AF76-DA37B894DBBE}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17-46DE-96C0-4606C076C1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{B0BB22C1-7212-4AF6-B3F6-A96C755CA9A6}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17-46DE-96C0-4606C076C1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{73531355-969D-4630-9E20-97CE35279523}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17-46DE-96C0-4606C076C16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{B333BD9D-28B6-408A-B042-12857479873E}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B17-46DE-96C0-4606C076C16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{58B6EE6B-92DE-4440-AFB6-5DB2FC52A802}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B17-46DE-96C0-4606C076C16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{0E91581E-F6D8-417F-8815-09C794B9E102}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B17-46DE-96C0-4606C076C16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{CE46338F-4F2F-4C26-BB96-DBF40233880E}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B17-46DE-96C0-4606C076C1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82.3</c:v>
                </c:pt>
                <c:pt idx="24">
                  <c:v>83.1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17-46DE-96C0-4606C076C1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{7919DDBA-124D-4AFA-8151-4B7F30878F04}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B17-46DE-96C0-4606C076C1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{AF5FDEAD-E497-4AB8-80FE-1DB6801F1871}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17-46DE-96C0-4606C076C1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{D6FCC8AE-ACBF-463A-88D6-C3F2D855DA99}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17-46DE-96C0-4606C076C1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{377B5194-4F19-4A39-9E8B-AC7579F5B938}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17-46DE-96C0-4606C076C1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{1802CBDD-734C-4762-AD51-5FB70CAD78C4}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17-46DE-96C0-4606C076C16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{108E1F19-DBEE-442A-A144-7A1CD10C91B6}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B17-46DE-96C0-4606C076C16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{2453D118-4987-45B3-ABD3-059A7EF1ABFE}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B17-46DE-96C0-4606C076C16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{E30BFD9C-A95C-42B5-BE18-66EBD177A9E3}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B17-46DE-96C0-4606C076C16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{8769EC67-D964-4792-97FD-36899A088591}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B17-46DE-96C0-4606C076C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DB17-46DE-96C0-4606C076C160}"/>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{DA65AEDE-462B-4184-A923-AD6AB12E17E0}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A3-4504-9957-2F4D6E62D8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{AEA5E867-839C-494D-8720-4311E4EBB9E8}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3-4504-9957-2F4D6E62D8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{89521FE3-B6AB-446F-8570-C2BCA8B32F0F}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3-4504-9957-2F4D6E62D8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{95F89159-6037-44DA-8C49-02678DBE37A1}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3-4504-9957-2F4D6E62D8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{D63913FF-6BF3-4E47-9548-AFD9E30BF9F4}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3-4504-9957-2F4D6E62D80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{A7FBDCA6-C0ED-4CDA-86ED-B8518A995C6B}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A3-4504-9957-2F4D6E62D80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{E1530E02-23CC-4480-AA8D-986C6C6D5EB0}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A3-4504-9957-2F4D6E62D80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{035328C3-70DF-468F-9B5B-508E35CE6133}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A3-4504-9957-2F4D6E62D80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{FC29B8E5-E43E-46CA-A35B-A38F8D4BE32D}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A3-4504-9957-2F4D6E62D8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3.5</c:v>
                </c:pt>
                <c:pt idx="16">
                  <c:v>1</c:v>
                </c:pt>
                <c:pt idx="24">
                  <c:v>-1.1000000000000001</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A3-4504-9957-2F4D6E62D8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{E0DD5753-80E4-48F2-AAE8-6F16DA3EA3DD}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A3-4504-9957-2F4D6E62D8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{61EC61E5-0883-4CA7-BB4B-4544C71F812F}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3-4504-9957-2F4D6E62D8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{F47A70AD-FF9C-4878-93F5-E4689E15AE3A}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3-4504-9957-2F4D6E62D8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{195DCF5B-654B-4A17-9170-754628778AFD}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3-4504-9957-2F4D6E62D8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{56DEF28A-924F-492D-8B56-8D68A4FC9C85}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3-4504-9957-2F4D6E62D80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{F8C63556-07CA-4F03-A488-EBDC7AB9D20C}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A3-4504-9957-2F4D6E62D804}"/>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{E6CC1516-BBA0-4ED4-9DD8-C7E3A65CE369}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A3-4504-9957-2F4D6E62D80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{F3A7A403-3EA8-41F1-91B1-FDD3EDAEE301}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A3-4504-9957-2F4D6E62D80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{168ABF76-59D4-4FA8-8345-1286E943BC08}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A3-4504-9957-2F4D6E62D8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2BA3-4504-9957-2F4D6E62D80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実質公債費比率の分子となる元利償還金の額は、新規の地方債の発行の抑制や、これまでも続けてきた繰上償還や高利率の地方債の借換え等により、算入公債費を上回る状況となった。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に対し、公営企業債の元利償還金に対する繰入金は、合併後も引き続き事業を展開してきた簡易水道、下水道事業への公債費償還分として増加傾向となっており、今後も施設更新等により増加することが予想されることから、適正な債務管理に努めていき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財政状況を勘案する中で、定期的に繰上げ償還を実施しているため、満期一括償還地方債の借入を行っていない。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将来負担比率の分子の中で大きな割合を占める地方債の現在高は、地方債の発行抑制、継続的な繰上償還や高利率な地方債の借換え等により、年々減少してきている。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充当可能財源等である基準財政需要額算入見込額は減少傾向にあるが、充当可能基金については、年度末の剰余財源を考慮しながら積み増しを行ってきたことなどにより増額となってきている。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これにより、将来負担比率の分子の額は過去最低の額となり、今年度の将来負担比率は算出されない良好な状態となった。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しかしながら、公営企業債等への繰出金については、合併以降も引き続き事業を展開してきた簡易水道事業、下水道事業の公債費の増加が見込まれるため、今後は上昇に転じることが予想される。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将来にわたる負担軽減のため、必要な財政機能をフルに活用しつつ財政規律の徹底と必要な施策への予算配分の重点化など財政健全化に向けた取り組みを継続していく。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本町における平成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年度決算の基金状況については、前年度比で</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637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主な理由として、本町の今後計画を予定している事業資金として、その他特定目的基金に積み立てを行ったことで増加した。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基金を活用した予定事業として「新中学校建設事業」、「健康増進施設整備事業」、があり、併せて合併特例事業の期限が</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年度まで延長されたことにより、「まちづくり振興基金」を配分枠を今後積立を進める予定である。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併せて合併前から引き継がれた基金の処分などを進め、財源の有効活用に向け取組みを進める。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利子以外で決算余剰金により増額した主な基金使途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・教育施設整備基金：新中学校建設事業（施設の老朽化対策と教育環境の整備）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・公共施設整備基金：健康増進施設整備事業（町民の健康増進と観光資源の活用）</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・まちづくり振興基金：合併特例事業に伴う基金造成事業（まちづくりに供するソフト事業への活用）</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350,000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千円、まちづくり振興基金</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千円、公共施設整備基金</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千円の積立により</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税収不足、地方交付税の縮減に伴う財源不足が深刻になりつつある現状を踏まえ、今後予想される公共施設更新など様々な重点事業を町民への行政サービスに影響を及ぼすことを最小限に抑え、将来を見据えた財源計画により財源不足が起きないように対策を講じて行く予定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これまで実施してきた各種計画、諸施策など財源状況（基金含む）を連動させつつ、適正な行財政運営に努める。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年度基金利息分</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692</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千円を積立をしたため増加した。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既に標準財政規模の</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割以上の保有していることから、新たな積立などの対応を当分実施する予定はない。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財政運営の弾力性を維持するため、活用を視野におきつつ財政健全化を担保に努める。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年度基金利息分</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665</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千円を積立てしたため増加した。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合併特例事業に伴う基金造成により「まちづくり振興基金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を設置し、積立を行っているが、基金活用には基金造成した分の返済が必要であるため、有効活用とするために繰上償還を視野に計画しており、繰上償還の財源として活用を行う予定である。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民間資金においては、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年利率見直しを実施しており、利率上昇などに対処することも想定し、公債費の適正管理と連動させながら基金の活用に努める。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6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年度数値は、固定資産台帳が整備中のため、分析することができなかった。</a:t>
          </a: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をみると、本町の有形固定資産減価償却率は、類似団体、全国平均と比較しても非常に高い水準となっている。要因としては、本町の有形固定資産の多くを占める道路が減価償却済みの資産を多く有しているため、数値が高くなっていることが挙げられる。今後は公共施設個別計画を策定するにあたり、各施設の老朽化状況を把握し、計画的な施設の維持管理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169182</xdr:rowOff>
    </xdr:from>
    <xdr:to>
      <xdr:col>23</xdr:col>
      <xdr:colOff>85090</xdr:colOff>
      <xdr:row>35</xdr:row>
      <xdr:rowOff>92982</xdr:rowOff>
    </xdr:to>
    <xdr:cxnSp macro="">
      <xdr:nvCxnSpPr>
        <xdr:cNvPr id="73" name="直線コネクタ 72"/>
        <xdr:cNvCxnSpPr/>
      </xdr:nvCxnSpPr>
      <xdr:spPr>
        <a:xfrm flipV="1">
          <a:off x="4760595" y="5569857"/>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96809</xdr:rowOff>
    </xdr:from>
    <xdr:ext cx="405111" cy="259045"/>
    <xdr:sp macro="" textlink="">
      <xdr:nvSpPr>
        <xdr:cNvPr id="74"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92982</xdr:rowOff>
    </xdr:from>
    <xdr:to>
      <xdr:col>23</xdr:col>
      <xdr:colOff>174625</xdr:colOff>
      <xdr:row>35</xdr:row>
      <xdr:rowOff>92982</xdr:rowOff>
    </xdr:to>
    <xdr:cxnSp macro="">
      <xdr:nvCxnSpPr>
        <xdr:cNvPr id="75" name="直線コネクタ 74"/>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115859</xdr:rowOff>
    </xdr:from>
    <xdr:ext cx="405111" cy="259045"/>
    <xdr:sp macro="" textlink="">
      <xdr:nvSpPr>
        <xdr:cNvPr id="76" name="有形固定資産減価償却率最大値テキスト"/>
        <xdr:cNvSpPr txBox="1"/>
      </xdr:nvSpPr>
      <xdr:spPr>
        <a:xfrm>
          <a:off x="4813300" y="534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169182</xdr:rowOff>
    </xdr:from>
    <xdr:to>
      <xdr:col>23</xdr:col>
      <xdr:colOff>174625</xdr:colOff>
      <xdr:row>27</xdr:row>
      <xdr:rowOff>169182</xdr:rowOff>
    </xdr:to>
    <xdr:cxnSp macro="">
      <xdr:nvCxnSpPr>
        <xdr:cNvPr id="77" name="直線コネクタ 76"/>
        <xdr:cNvCxnSpPr/>
      </xdr:nvCxnSpPr>
      <xdr:spPr>
        <a:xfrm>
          <a:off x="4673600" y="556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71046</xdr:rowOff>
    </xdr:from>
    <xdr:ext cx="405111" cy="259045"/>
    <xdr:sp macro="" textlink="">
      <xdr:nvSpPr>
        <xdr:cNvPr id="78" name="有形固定資産減価償却率平均値テキスト"/>
        <xdr:cNvSpPr txBox="1"/>
      </xdr:nvSpPr>
      <xdr:spPr>
        <a:xfrm>
          <a:off x="4813300" y="6157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79" name="フローチャート: 判断 78"/>
        <xdr:cNvSpPr/>
      </xdr:nvSpPr>
      <xdr:spPr>
        <a:xfrm>
          <a:off x="47117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77198</xdr:rowOff>
    </xdr:from>
    <xdr:to>
      <xdr:col>19</xdr:col>
      <xdr:colOff>187325</xdr:colOff>
      <xdr:row>32</xdr:row>
      <xdr:rowOff>7348</xdr:rowOff>
    </xdr:to>
    <xdr:sp macro="" textlink="">
      <xdr:nvSpPr>
        <xdr:cNvPr id="80" name="フローチャート: 判断 79"/>
        <xdr:cNvSpPr/>
      </xdr:nvSpPr>
      <xdr:spPr>
        <a:xfrm>
          <a:off x="40005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121648</xdr:rowOff>
    </xdr:from>
    <xdr:to>
      <xdr:col>15</xdr:col>
      <xdr:colOff>187325</xdr:colOff>
      <xdr:row>33</xdr:row>
      <xdr:rowOff>51798</xdr:rowOff>
    </xdr:to>
    <xdr:sp macro="" textlink="">
      <xdr:nvSpPr>
        <xdr:cNvPr id="81" name="フローチャート: 判断 80"/>
        <xdr:cNvSpPr/>
      </xdr:nvSpPr>
      <xdr:spPr>
        <a:xfrm>
          <a:off x="3238500" y="637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2" name="フローチャート: 判断 81"/>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22769</xdr:rowOff>
    </xdr:from>
    <xdr:to>
      <xdr:col>19</xdr:col>
      <xdr:colOff>187325</xdr:colOff>
      <xdr:row>27</xdr:row>
      <xdr:rowOff>124369</xdr:rowOff>
    </xdr:to>
    <xdr:sp macro="" textlink="">
      <xdr:nvSpPr>
        <xdr:cNvPr id="88" name="楕円 87"/>
        <xdr:cNvSpPr/>
      </xdr:nvSpPr>
      <xdr:spPr>
        <a:xfrm>
          <a:off x="4000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47444</xdr:rowOff>
    </xdr:from>
    <xdr:to>
      <xdr:col>15</xdr:col>
      <xdr:colOff>187325</xdr:colOff>
      <xdr:row>27</xdr:row>
      <xdr:rowOff>149044</xdr:rowOff>
    </xdr:to>
    <xdr:sp macro="" textlink="">
      <xdr:nvSpPr>
        <xdr:cNvPr id="89" name="楕円 88"/>
        <xdr:cNvSpPr/>
      </xdr:nvSpPr>
      <xdr:spPr>
        <a:xfrm>
          <a:off x="3238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73569</xdr:rowOff>
    </xdr:from>
    <xdr:to>
      <xdr:col>19</xdr:col>
      <xdr:colOff>136525</xdr:colOff>
      <xdr:row>27</xdr:row>
      <xdr:rowOff>98244</xdr:rowOff>
    </xdr:to>
    <xdr:cxnSp macro="">
      <xdr:nvCxnSpPr>
        <xdr:cNvPr id="90" name="直線コネクタ 89"/>
        <xdr:cNvCxnSpPr/>
      </xdr:nvCxnSpPr>
      <xdr:spPr>
        <a:xfrm flipV="1">
          <a:off x="3289300" y="547424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169925</xdr:rowOff>
    </xdr:from>
    <xdr:ext cx="405111" cy="259045"/>
    <xdr:sp macro="" textlink="">
      <xdr:nvSpPr>
        <xdr:cNvPr id="91" name="n_1aveValue有形固定資産減価償却率"/>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42925</xdr:rowOff>
    </xdr:from>
    <xdr:ext cx="405111" cy="259045"/>
    <xdr:sp macro="" textlink="">
      <xdr:nvSpPr>
        <xdr:cNvPr id="92" name="n_2aveValue有形固定資産減価償却率"/>
        <xdr:cNvSpPr txBox="1"/>
      </xdr:nvSpPr>
      <xdr:spPr>
        <a:xfrm>
          <a:off x="3086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3"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140896</xdr:rowOff>
    </xdr:from>
    <xdr:ext cx="405111" cy="259045"/>
    <xdr:sp macro="" textlink="">
      <xdr:nvSpPr>
        <xdr:cNvPr id="94" name="n_1mainValue有形固定資産減価償却率"/>
        <xdr:cNvSpPr txBox="1"/>
      </xdr:nvSpPr>
      <xdr:spPr>
        <a:xfrm>
          <a:off x="3836044" y="519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165571</xdr:rowOff>
    </xdr:from>
    <xdr:ext cx="405111" cy="259045"/>
    <xdr:sp macro="" textlink="">
      <xdr:nvSpPr>
        <xdr:cNvPr id="95" name="n_2mainValue有形固定資産減価償却率"/>
        <xdr:cNvSpPr txBox="1"/>
      </xdr:nvSpPr>
      <xdr:spPr>
        <a:xfrm>
          <a:off x="30867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比率は類似団体平均を大幅に下回っている。主な要因としては計画的な繰り上げ償還を行い、地方債残高を減少させてきた結果であると考えている。今後も、計画的に地方債を活用しつつ、全体的な財務状況を踏まえて債務償還比率の現状維持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4" name="直線コネクタ 123"/>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7"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8" name="直線コネクタ 127"/>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29"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0" name="フローチャート: 判断 129"/>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1" name="フローチャート: 判断 130"/>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12312</xdr:rowOff>
    </xdr:from>
    <xdr:to>
      <xdr:col>76</xdr:col>
      <xdr:colOff>73025</xdr:colOff>
      <xdr:row>33</xdr:row>
      <xdr:rowOff>113912</xdr:rowOff>
    </xdr:to>
    <xdr:sp macro="" textlink="">
      <xdr:nvSpPr>
        <xdr:cNvPr id="137" name="楕円 136"/>
        <xdr:cNvSpPr/>
      </xdr:nvSpPr>
      <xdr:spPr>
        <a:xfrm>
          <a:off x="14744700" y="64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162189</xdr:rowOff>
    </xdr:from>
    <xdr:ext cx="469744" cy="259045"/>
    <xdr:sp macro="" textlink="">
      <xdr:nvSpPr>
        <xdr:cNvPr id="138" name="債務償還比率該当値テキスト"/>
        <xdr:cNvSpPr txBox="1"/>
      </xdr:nvSpPr>
      <xdr:spPr>
        <a:xfrm>
          <a:off x="14846300" y="64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23826</xdr:rowOff>
    </xdr:from>
    <xdr:to>
      <xdr:col>72</xdr:col>
      <xdr:colOff>123825</xdr:colOff>
      <xdr:row>33</xdr:row>
      <xdr:rowOff>125426</xdr:rowOff>
    </xdr:to>
    <xdr:sp macro="" textlink="">
      <xdr:nvSpPr>
        <xdr:cNvPr id="139" name="楕円 138"/>
        <xdr:cNvSpPr/>
      </xdr:nvSpPr>
      <xdr:spPr>
        <a:xfrm>
          <a:off x="14033500" y="64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63112</xdr:rowOff>
    </xdr:from>
    <xdr:to>
      <xdr:col>76</xdr:col>
      <xdr:colOff>22225</xdr:colOff>
      <xdr:row>33</xdr:row>
      <xdr:rowOff>74626</xdr:rowOff>
    </xdr:to>
    <xdr:cxnSp macro="">
      <xdr:nvCxnSpPr>
        <xdr:cNvPr id="140" name="直線コネクタ 139"/>
        <xdr:cNvCxnSpPr/>
      </xdr:nvCxnSpPr>
      <xdr:spPr>
        <a:xfrm flipV="1">
          <a:off x="14084300" y="6492487"/>
          <a:ext cx="7112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1" name="n_1aveValue債務償還比率"/>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116553</xdr:rowOff>
    </xdr:from>
    <xdr:ext cx="469744" cy="259045"/>
    <xdr:sp macro="" textlink="">
      <xdr:nvSpPr>
        <xdr:cNvPr id="142" name="n_1mainValue債務償還比率"/>
        <xdr:cNvSpPr txBox="1"/>
      </xdr:nvSpPr>
      <xdr:spPr>
        <a:xfrm>
          <a:off x="13836727" y="65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113030</xdr:rowOff>
    </xdr:from>
    <xdr:to>
      <xdr:col>20</xdr:col>
      <xdr:colOff>38100</xdr:colOff>
      <xdr:row>34</xdr:row>
      <xdr:rowOff>43180</xdr:rowOff>
    </xdr:to>
    <xdr:sp macro="" textlink="">
      <xdr:nvSpPr>
        <xdr:cNvPr id="71" name="楕円 70"/>
        <xdr:cNvSpPr/>
      </xdr:nvSpPr>
      <xdr:spPr>
        <a:xfrm>
          <a:off x="3746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124460</xdr:rowOff>
    </xdr:from>
    <xdr:to>
      <xdr:col>15</xdr:col>
      <xdr:colOff>101600</xdr:colOff>
      <xdr:row>34</xdr:row>
      <xdr:rowOff>54610</xdr:rowOff>
    </xdr:to>
    <xdr:sp macro="" textlink="">
      <xdr:nvSpPr>
        <xdr:cNvPr id="72" name="楕円 71"/>
        <xdr:cNvSpPr/>
      </xdr:nvSpPr>
      <xdr:spPr>
        <a:xfrm>
          <a:off x="2857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163830</xdr:rowOff>
    </xdr:from>
    <xdr:to>
      <xdr:col>19</xdr:col>
      <xdr:colOff>177800</xdr:colOff>
      <xdr:row>34</xdr:row>
      <xdr:rowOff>3810</xdr:rowOff>
    </xdr:to>
    <xdr:cxnSp macro="">
      <xdr:nvCxnSpPr>
        <xdr:cNvPr id="73" name="直線コネクタ 72"/>
        <xdr:cNvCxnSpPr/>
      </xdr:nvCxnSpPr>
      <xdr:spPr>
        <a:xfrm flipV="1">
          <a:off x="2908300" y="5821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4"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5"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6"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59707</xdr:rowOff>
    </xdr:from>
    <xdr:ext cx="405111" cy="259045"/>
    <xdr:sp macro="" textlink="">
      <xdr:nvSpPr>
        <xdr:cNvPr id="77" name="n_1mainValue【道路】&#10;有形固定資産減価償却率"/>
        <xdr:cNvSpPr txBox="1"/>
      </xdr:nvSpPr>
      <xdr:spPr>
        <a:xfrm>
          <a:off x="3582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71137</xdr:rowOff>
    </xdr:from>
    <xdr:ext cx="405111" cy="259045"/>
    <xdr:sp macro="" textlink="">
      <xdr:nvSpPr>
        <xdr:cNvPr id="78" name="n_2mainValue【道路】&#10;有形固定資産減価償却率"/>
        <xdr:cNvSpPr txBox="1"/>
      </xdr:nvSpPr>
      <xdr:spPr>
        <a:xfrm>
          <a:off x="2705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0" name="直線コネクタ 99"/>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1"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2" name="直線コネクタ 101"/>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3"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4" name="直線コネクタ 103"/>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5"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6" name="フローチャート: 判断 105"/>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07" name="フローチャート: 判断 106"/>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08" name="フローチャート: 判断 107"/>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09" name="フローチャート: 判断 108"/>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101775</xdr:rowOff>
    </xdr:from>
    <xdr:to>
      <xdr:col>50</xdr:col>
      <xdr:colOff>165100</xdr:colOff>
      <xdr:row>36</xdr:row>
      <xdr:rowOff>31925</xdr:rowOff>
    </xdr:to>
    <xdr:sp macro="" textlink="">
      <xdr:nvSpPr>
        <xdr:cNvPr id="115" name="楕円 114"/>
        <xdr:cNvSpPr/>
      </xdr:nvSpPr>
      <xdr:spPr>
        <a:xfrm>
          <a:off x="9588500" y="61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134831</xdr:rowOff>
    </xdr:from>
    <xdr:to>
      <xdr:col>46</xdr:col>
      <xdr:colOff>38100</xdr:colOff>
      <xdr:row>36</xdr:row>
      <xdr:rowOff>64981</xdr:rowOff>
    </xdr:to>
    <xdr:sp macro="" textlink="">
      <xdr:nvSpPr>
        <xdr:cNvPr id="116" name="楕円 115"/>
        <xdr:cNvSpPr/>
      </xdr:nvSpPr>
      <xdr:spPr>
        <a:xfrm>
          <a:off x="8699500" y="61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152575</xdr:rowOff>
    </xdr:from>
    <xdr:to>
      <xdr:col>50</xdr:col>
      <xdr:colOff>114300</xdr:colOff>
      <xdr:row>36</xdr:row>
      <xdr:rowOff>14181</xdr:rowOff>
    </xdr:to>
    <xdr:cxnSp macro="">
      <xdr:nvCxnSpPr>
        <xdr:cNvPr id="117" name="直線コネクタ 116"/>
        <xdr:cNvCxnSpPr/>
      </xdr:nvCxnSpPr>
      <xdr:spPr>
        <a:xfrm flipV="1">
          <a:off x="8750300" y="6153325"/>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18"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19"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0"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48452</xdr:rowOff>
    </xdr:from>
    <xdr:ext cx="534377" cy="259045"/>
    <xdr:sp macro="" textlink="">
      <xdr:nvSpPr>
        <xdr:cNvPr id="121" name="n_1mainValue【道路】&#10;一人当たり延長"/>
        <xdr:cNvSpPr txBox="1"/>
      </xdr:nvSpPr>
      <xdr:spPr>
        <a:xfrm>
          <a:off x="9359411" y="58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81508</xdr:rowOff>
    </xdr:from>
    <xdr:ext cx="534377" cy="259045"/>
    <xdr:sp macro="" textlink="">
      <xdr:nvSpPr>
        <xdr:cNvPr id="122" name="n_2mainValue【道路】&#10;一人当たり延長"/>
        <xdr:cNvSpPr txBox="1"/>
      </xdr:nvSpPr>
      <xdr:spPr>
        <a:xfrm>
          <a:off x="8483111" y="591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57150</xdr:rowOff>
    </xdr:to>
    <xdr:cxnSp macro="">
      <xdr:nvCxnSpPr>
        <xdr:cNvPr id="148" name="直線コネクタ 147"/>
        <xdr:cNvCxnSpPr/>
      </xdr:nvCxnSpPr>
      <xdr:spPr>
        <a:xfrm flipV="1">
          <a:off x="4634865" y="9529354"/>
          <a:ext cx="0" cy="1329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49" name="【橋りょう・トンネ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50" name="直線コネクタ 149"/>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405111" cy="259045"/>
    <xdr:sp macro="" textlink="">
      <xdr:nvSpPr>
        <xdr:cNvPr id="151" name="【橋りょう・トンネル】&#10;有形固定資産減価償却率最大値テキスト"/>
        <xdr:cNvSpPr txBox="1"/>
      </xdr:nvSpPr>
      <xdr:spPr>
        <a:xfrm>
          <a:off x="4673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52" name="直線コネクタ 151"/>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3"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4" name="フローチャート: 判断 153"/>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27577</xdr:rowOff>
    </xdr:from>
    <xdr:to>
      <xdr:col>20</xdr:col>
      <xdr:colOff>38100</xdr:colOff>
      <xdr:row>59</xdr:row>
      <xdr:rowOff>129177</xdr:rowOff>
    </xdr:to>
    <xdr:sp macro="" textlink="">
      <xdr:nvSpPr>
        <xdr:cNvPr id="155" name="フローチャート: 判断 154"/>
        <xdr:cNvSpPr/>
      </xdr:nvSpPr>
      <xdr:spPr>
        <a:xfrm>
          <a:off x="374650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104322</xdr:rowOff>
    </xdr:from>
    <xdr:to>
      <xdr:col>15</xdr:col>
      <xdr:colOff>101600</xdr:colOff>
      <xdr:row>60</xdr:row>
      <xdr:rowOff>34472</xdr:rowOff>
    </xdr:to>
    <xdr:sp macro="" textlink="">
      <xdr:nvSpPr>
        <xdr:cNvPr id="156" name="フローチャート: 判断 155"/>
        <xdr:cNvSpPr/>
      </xdr:nvSpPr>
      <xdr:spPr>
        <a:xfrm>
          <a:off x="2857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57" name="フローチャート: 判断 156"/>
        <xdr:cNvSpPr/>
      </xdr:nvSpPr>
      <xdr:spPr>
        <a:xfrm>
          <a:off x="19685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24312</xdr:rowOff>
    </xdr:from>
    <xdr:to>
      <xdr:col>20</xdr:col>
      <xdr:colOff>38100</xdr:colOff>
      <xdr:row>64</xdr:row>
      <xdr:rowOff>125912</xdr:rowOff>
    </xdr:to>
    <xdr:sp macro="" textlink="">
      <xdr:nvSpPr>
        <xdr:cNvPr id="163" name="楕円 162"/>
        <xdr:cNvSpPr/>
      </xdr:nvSpPr>
      <xdr:spPr>
        <a:xfrm>
          <a:off x="3746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52070</xdr:rowOff>
    </xdr:from>
    <xdr:to>
      <xdr:col>15</xdr:col>
      <xdr:colOff>101600</xdr:colOff>
      <xdr:row>64</xdr:row>
      <xdr:rowOff>153670</xdr:rowOff>
    </xdr:to>
    <xdr:sp macro="" textlink="">
      <xdr:nvSpPr>
        <xdr:cNvPr id="164" name="楕円 163"/>
        <xdr:cNvSpPr/>
      </xdr:nvSpPr>
      <xdr:spPr>
        <a:xfrm>
          <a:off x="2857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75112</xdr:rowOff>
    </xdr:from>
    <xdr:to>
      <xdr:col>19</xdr:col>
      <xdr:colOff>177800</xdr:colOff>
      <xdr:row>64</xdr:row>
      <xdr:rowOff>102870</xdr:rowOff>
    </xdr:to>
    <xdr:cxnSp macro="">
      <xdr:nvCxnSpPr>
        <xdr:cNvPr id="165" name="直線コネクタ 164"/>
        <xdr:cNvCxnSpPr/>
      </xdr:nvCxnSpPr>
      <xdr:spPr>
        <a:xfrm flipV="1">
          <a:off x="2908300" y="110479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145704</xdr:rowOff>
    </xdr:from>
    <xdr:ext cx="405111" cy="259045"/>
    <xdr:sp macro="" textlink="">
      <xdr:nvSpPr>
        <xdr:cNvPr id="166" name="n_1aveValue【橋りょう・トンネル】&#10;有形固定資産減価償却率"/>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167" name="n_2aveValue【橋りょう・トンネル】&#10;有形固定資産減価償却率"/>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168" name="n_3aveValue【橋りょう・トンネル】&#10;有形固定資産減価償却率"/>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117039</xdr:rowOff>
    </xdr:from>
    <xdr:ext cx="340478" cy="259045"/>
    <xdr:sp macro="" textlink="">
      <xdr:nvSpPr>
        <xdr:cNvPr id="169" name="n_1mainValue【橋りょう・トンネル】&#10;有形固定資産減価償却率"/>
        <xdr:cNvSpPr txBox="1"/>
      </xdr:nvSpPr>
      <xdr:spPr>
        <a:xfrm>
          <a:off x="3614361" y="11089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144797</xdr:rowOff>
    </xdr:from>
    <xdr:ext cx="340478" cy="259045"/>
    <xdr:sp macro="" textlink="">
      <xdr:nvSpPr>
        <xdr:cNvPr id="170" name="n_2mainValue【橋りょう・トンネル】&#10;有形固定資産減価償却率"/>
        <xdr:cNvSpPr txBox="1"/>
      </xdr:nvSpPr>
      <xdr:spPr>
        <a:xfrm>
          <a:off x="27380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194" name="直線コネクタ 193"/>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195"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196" name="直線コネクタ 195"/>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197"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198" name="直線コネクタ 197"/>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199"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0" name="フローチャート: 判断 199"/>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1" name="フローチャート: 判断 200"/>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02" name="フローチャート: 判断 201"/>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03" name="フローチャート: 判断 202"/>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23606</xdr:rowOff>
    </xdr:from>
    <xdr:to>
      <xdr:col>50</xdr:col>
      <xdr:colOff>165100</xdr:colOff>
      <xdr:row>64</xdr:row>
      <xdr:rowOff>125206</xdr:rowOff>
    </xdr:to>
    <xdr:sp macro="" textlink="">
      <xdr:nvSpPr>
        <xdr:cNvPr id="209" name="楕円 208"/>
        <xdr:cNvSpPr/>
      </xdr:nvSpPr>
      <xdr:spPr>
        <a:xfrm>
          <a:off x="9588500" y="10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23663</xdr:rowOff>
    </xdr:from>
    <xdr:to>
      <xdr:col>46</xdr:col>
      <xdr:colOff>38100</xdr:colOff>
      <xdr:row>64</xdr:row>
      <xdr:rowOff>125263</xdr:rowOff>
    </xdr:to>
    <xdr:sp macro="" textlink="">
      <xdr:nvSpPr>
        <xdr:cNvPr id="210" name="楕円 209"/>
        <xdr:cNvSpPr/>
      </xdr:nvSpPr>
      <xdr:spPr>
        <a:xfrm>
          <a:off x="8699500" y="109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74406</xdr:rowOff>
    </xdr:from>
    <xdr:to>
      <xdr:col>50</xdr:col>
      <xdr:colOff>114300</xdr:colOff>
      <xdr:row>64</xdr:row>
      <xdr:rowOff>74463</xdr:rowOff>
    </xdr:to>
    <xdr:cxnSp macro="">
      <xdr:nvCxnSpPr>
        <xdr:cNvPr id="211" name="直線コネクタ 210"/>
        <xdr:cNvCxnSpPr/>
      </xdr:nvCxnSpPr>
      <xdr:spPr>
        <a:xfrm flipV="1">
          <a:off x="8750300" y="1104720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12"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13"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14"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116333</xdr:rowOff>
    </xdr:from>
    <xdr:ext cx="469744" cy="259045"/>
    <xdr:sp macro="" textlink="">
      <xdr:nvSpPr>
        <xdr:cNvPr id="215" name="n_1mainValue【橋りょう・トンネル】&#10;一人当たり有形固定資産（償却資産）額"/>
        <xdr:cNvSpPr txBox="1"/>
      </xdr:nvSpPr>
      <xdr:spPr>
        <a:xfrm>
          <a:off x="9391728" y="11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116390</xdr:rowOff>
    </xdr:from>
    <xdr:ext cx="469744" cy="259045"/>
    <xdr:sp macro="" textlink="">
      <xdr:nvSpPr>
        <xdr:cNvPr id="216" name="n_2mainValue【橋りょう・トンネル】&#10;一人当たり有形固定資産（償却資産）額"/>
        <xdr:cNvSpPr txBox="1"/>
      </xdr:nvSpPr>
      <xdr:spPr>
        <a:xfrm>
          <a:off x="8515428" y="110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41" name="直線コネクタ 240"/>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42"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43" name="直線コネクタ 242"/>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5" name="直線コネクタ 24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46"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47" name="フローチャート: 判断 246"/>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48" name="フローチャート: 判断 247"/>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9" name="フローチャート: 判断 24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50" name="フローチャート: 判断 249"/>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56" name="楕円 255"/>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57" name="楕円 256"/>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114300</xdr:rowOff>
    </xdr:to>
    <xdr:cxnSp macro="">
      <xdr:nvCxnSpPr>
        <xdr:cNvPr id="258" name="直線コネクタ 257"/>
        <xdr:cNvCxnSpPr/>
      </xdr:nvCxnSpPr>
      <xdr:spPr>
        <a:xfrm flipV="1">
          <a:off x="2908300" y="1415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59"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0"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61"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139082</xdr:rowOff>
    </xdr:from>
    <xdr:ext cx="405111" cy="259045"/>
    <xdr:sp macro="" textlink="">
      <xdr:nvSpPr>
        <xdr:cNvPr id="262" name="n_1mainValue【公営住宅】&#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63" name="n_2main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287" name="直線コネクタ 286"/>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288"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289" name="直線コネクタ 288"/>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290"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291" name="直線コネクタ 290"/>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292"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293" name="フローチャート: 判断 292"/>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294" name="フローチャート: 判断 293"/>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295" name="フローチャート: 判断 294"/>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296" name="フローチャート: 判断 295"/>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46355</xdr:rowOff>
    </xdr:from>
    <xdr:to>
      <xdr:col>50</xdr:col>
      <xdr:colOff>165100</xdr:colOff>
      <xdr:row>83</xdr:row>
      <xdr:rowOff>147955</xdr:rowOff>
    </xdr:to>
    <xdr:sp macro="" textlink="">
      <xdr:nvSpPr>
        <xdr:cNvPr id="302" name="楕円 301"/>
        <xdr:cNvSpPr/>
      </xdr:nvSpPr>
      <xdr:spPr>
        <a:xfrm>
          <a:off x="958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3" name="楕円 302"/>
        <xdr:cNvSpPr/>
      </xdr:nvSpPr>
      <xdr:spPr>
        <a:xfrm>
          <a:off x="869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97155</xdr:rowOff>
    </xdr:from>
    <xdr:to>
      <xdr:col>50</xdr:col>
      <xdr:colOff>114300</xdr:colOff>
      <xdr:row>83</xdr:row>
      <xdr:rowOff>106680</xdr:rowOff>
    </xdr:to>
    <xdr:cxnSp macro="">
      <xdr:nvCxnSpPr>
        <xdr:cNvPr id="304" name="直線コネクタ 303"/>
        <xdr:cNvCxnSpPr/>
      </xdr:nvCxnSpPr>
      <xdr:spPr>
        <a:xfrm flipV="1">
          <a:off x="8750300" y="14327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05"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06" name="n_2aveValue【公営住宅】&#10;一人当たり面積"/>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07"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164482</xdr:rowOff>
    </xdr:from>
    <xdr:ext cx="469744" cy="259045"/>
    <xdr:sp macro="" textlink="">
      <xdr:nvSpPr>
        <xdr:cNvPr id="308" name="n_1mainValue【公営住宅】&#10;一人当たり面積"/>
        <xdr:cNvSpPr txBox="1"/>
      </xdr:nvSpPr>
      <xdr:spPr>
        <a:xfrm>
          <a:off x="939172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09" name="n_2main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50" name="直線コネクタ 349"/>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5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52" name="直線コネクタ 35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4" name="直線コネクタ 35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55"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56" name="フローチャート: 判断 355"/>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57" name="フローチャート: 判断 356"/>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58" name="フローチャート: 判断 357"/>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59" name="フローチャート: 判断 358"/>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365" name="楕円 364"/>
        <xdr:cNvSpPr/>
      </xdr:nvSpPr>
      <xdr:spPr>
        <a:xfrm>
          <a:off x="1543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107315</xdr:rowOff>
    </xdr:from>
    <xdr:to>
      <xdr:col>76</xdr:col>
      <xdr:colOff>165100</xdr:colOff>
      <xdr:row>37</xdr:row>
      <xdr:rowOff>37465</xdr:rowOff>
    </xdr:to>
    <xdr:sp macro="" textlink="">
      <xdr:nvSpPr>
        <xdr:cNvPr id="366" name="楕円 365"/>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137160</xdr:rowOff>
    </xdr:from>
    <xdr:to>
      <xdr:col>81</xdr:col>
      <xdr:colOff>50800</xdr:colOff>
      <xdr:row>36</xdr:row>
      <xdr:rowOff>158115</xdr:rowOff>
    </xdr:to>
    <xdr:cxnSp macro="">
      <xdr:nvCxnSpPr>
        <xdr:cNvPr id="367" name="直線コネクタ 366"/>
        <xdr:cNvCxnSpPr/>
      </xdr:nvCxnSpPr>
      <xdr:spPr>
        <a:xfrm flipV="1">
          <a:off x="14592300" y="63093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6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69"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70"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33037</xdr:rowOff>
    </xdr:from>
    <xdr:ext cx="405111" cy="259045"/>
    <xdr:sp macro="" textlink="">
      <xdr:nvSpPr>
        <xdr:cNvPr id="371" name="n_1mainValue【認定こども園・幼稚園・保育所】&#10;有形固定資産減価償却率"/>
        <xdr:cNvSpPr txBox="1"/>
      </xdr:nvSpPr>
      <xdr:spPr>
        <a:xfrm>
          <a:off x="15266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372" name="n_2mainValue【認定こども園・幼稚園・保育所】&#10;有形固定資産減価償却率"/>
        <xdr:cNvSpPr txBox="1"/>
      </xdr:nvSpPr>
      <xdr:spPr>
        <a:xfrm>
          <a:off x="14389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3" name="直線コネクタ 38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4" name="テキスト ボックス 38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5" name="直線コネクタ 38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6" name="テキスト ボックス 38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7" name="直線コネクタ 38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8" name="テキスト ボックス 38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9" name="直線コネクタ 38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0" name="テキスト ボックス 38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1" name="直線コネクタ 39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2" name="テキスト ボックス 39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3" name="直線コネクタ 39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4" name="テキスト ボックス 39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398" name="直線コネクタ 397"/>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399"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00" name="直線コネクタ 399"/>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01"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02" name="直線コネクタ 401"/>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03"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04" name="フローチャート: 判断 403"/>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05" name="フローチャート: 判断 404"/>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06" name="フローチャート: 判断 405"/>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07" name="フローチャート: 判断 406"/>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80917</xdr:rowOff>
    </xdr:from>
    <xdr:to>
      <xdr:col>112</xdr:col>
      <xdr:colOff>38100</xdr:colOff>
      <xdr:row>39</xdr:row>
      <xdr:rowOff>11067</xdr:rowOff>
    </xdr:to>
    <xdr:sp macro="" textlink="">
      <xdr:nvSpPr>
        <xdr:cNvPr id="413" name="楕円 412"/>
        <xdr:cNvSpPr/>
      </xdr:nvSpPr>
      <xdr:spPr>
        <a:xfrm>
          <a:off x="2127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100512</xdr:rowOff>
    </xdr:from>
    <xdr:to>
      <xdr:col>107</xdr:col>
      <xdr:colOff>101600</xdr:colOff>
      <xdr:row>39</xdr:row>
      <xdr:rowOff>30662</xdr:rowOff>
    </xdr:to>
    <xdr:sp macro="" textlink="">
      <xdr:nvSpPr>
        <xdr:cNvPr id="414" name="楕円 413"/>
        <xdr:cNvSpPr/>
      </xdr:nvSpPr>
      <xdr:spPr>
        <a:xfrm>
          <a:off x="2038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131717</xdr:rowOff>
    </xdr:from>
    <xdr:to>
      <xdr:col>111</xdr:col>
      <xdr:colOff>177800</xdr:colOff>
      <xdr:row>38</xdr:row>
      <xdr:rowOff>151312</xdr:rowOff>
    </xdr:to>
    <xdr:cxnSp macro="">
      <xdr:nvCxnSpPr>
        <xdr:cNvPr id="415" name="直線コネクタ 414"/>
        <xdr:cNvCxnSpPr/>
      </xdr:nvCxnSpPr>
      <xdr:spPr>
        <a:xfrm flipV="1">
          <a:off x="20434300" y="66468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16"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17"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18"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2194</xdr:rowOff>
    </xdr:from>
    <xdr:ext cx="469744" cy="259045"/>
    <xdr:sp macro="" textlink="">
      <xdr:nvSpPr>
        <xdr:cNvPr id="419" name="n_1main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21789</xdr:rowOff>
    </xdr:from>
    <xdr:ext cx="469744" cy="259045"/>
    <xdr:sp macro="" textlink="">
      <xdr:nvSpPr>
        <xdr:cNvPr id="420" name="n_2mainValue【認定こども園・幼稚園・保育所】&#10;一人当たり面積"/>
        <xdr:cNvSpPr txBox="1"/>
      </xdr:nvSpPr>
      <xdr:spPr>
        <a:xfrm>
          <a:off x="201994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46" name="直線コネクタ 445"/>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47"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48" name="直線コネクタ 447"/>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49"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50" name="直線コネクタ 449"/>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51"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52" name="フローチャート: 判断 451"/>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53" name="フローチャート: 判断 452"/>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54" name="フローチャート: 判断 453"/>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55" name="フローチャート: 判断 454"/>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461" name="楕円 460"/>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2" name="楕円 461"/>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119199</xdr:rowOff>
    </xdr:to>
    <xdr:cxnSp macro="">
      <xdr:nvCxnSpPr>
        <xdr:cNvPr id="463" name="直線コネクタ 462"/>
        <xdr:cNvCxnSpPr/>
      </xdr:nvCxnSpPr>
      <xdr:spPr>
        <a:xfrm>
          <a:off x="14592300" y="102167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64"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65"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66"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467" name="n_1main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68" name="n_2main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93" name="直線コネクタ 492"/>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94"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95" name="直線コネクタ 494"/>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96"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97" name="直線コネクタ 496"/>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498"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99" name="フローチャート: 判断 498"/>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00" name="フローチャート: 判断 499"/>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01" name="フローチャート: 判断 500"/>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02" name="フローチャート: 判断 501"/>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58166</xdr:rowOff>
    </xdr:from>
    <xdr:to>
      <xdr:col>112</xdr:col>
      <xdr:colOff>38100</xdr:colOff>
      <xdr:row>63</xdr:row>
      <xdr:rowOff>159766</xdr:rowOff>
    </xdr:to>
    <xdr:sp macro="" textlink="">
      <xdr:nvSpPr>
        <xdr:cNvPr id="508" name="楕円 507"/>
        <xdr:cNvSpPr/>
      </xdr:nvSpPr>
      <xdr:spPr>
        <a:xfrm>
          <a:off x="21272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509" name="楕円 508"/>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108966</xdr:rowOff>
    </xdr:from>
    <xdr:to>
      <xdr:col>111</xdr:col>
      <xdr:colOff>177800</xdr:colOff>
      <xdr:row>63</xdr:row>
      <xdr:rowOff>125730</xdr:rowOff>
    </xdr:to>
    <xdr:cxnSp macro="">
      <xdr:nvCxnSpPr>
        <xdr:cNvPr id="510" name="直線コネクタ 509"/>
        <xdr:cNvCxnSpPr/>
      </xdr:nvCxnSpPr>
      <xdr:spPr>
        <a:xfrm flipV="1">
          <a:off x="20434300" y="1091031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11"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12"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13"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150893</xdr:rowOff>
    </xdr:from>
    <xdr:ext cx="469744" cy="259045"/>
    <xdr:sp macro="" textlink="">
      <xdr:nvSpPr>
        <xdr:cNvPr id="514" name="n_1mainValue【学校施設】&#10;一人当たり面積"/>
        <xdr:cNvSpPr txBox="1"/>
      </xdr:nvSpPr>
      <xdr:spPr>
        <a:xfrm>
          <a:off x="210757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15" name="n_2mainValue【学校施設】&#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7" name="テキスト ボックス 5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7" name="テキスト ボックス 5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41" name="直線コネクタ 540"/>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42"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43" name="直線コネクタ 542"/>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5" name="直線コネクタ 54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46"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47" name="フローチャート: 判断 546"/>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48" name="フローチャート: 判断 547"/>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49" name="フローチャート: 判断 548"/>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550" name="フローチャート: 判断 549"/>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56" name="楕円 555"/>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137523</xdr:rowOff>
    </xdr:from>
    <xdr:to>
      <xdr:col>76</xdr:col>
      <xdr:colOff>165100</xdr:colOff>
      <xdr:row>85</xdr:row>
      <xdr:rowOff>67673</xdr:rowOff>
    </xdr:to>
    <xdr:sp macro="" textlink="">
      <xdr:nvSpPr>
        <xdr:cNvPr id="557" name="楕円 556"/>
        <xdr:cNvSpPr/>
      </xdr:nvSpPr>
      <xdr:spPr>
        <a:xfrm>
          <a:off x="1454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16873</xdr:rowOff>
    </xdr:to>
    <xdr:cxnSp macro="">
      <xdr:nvCxnSpPr>
        <xdr:cNvPr id="558" name="直線コネクタ 557"/>
        <xdr:cNvCxnSpPr/>
      </xdr:nvCxnSpPr>
      <xdr:spPr>
        <a:xfrm flipV="1">
          <a:off x="14592300" y="1455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160945</xdr:rowOff>
    </xdr:from>
    <xdr:ext cx="405111" cy="259045"/>
    <xdr:sp macro="" textlink="">
      <xdr:nvSpPr>
        <xdr:cNvPr id="559" name="n_1aveValue【児童館】&#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560"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561" name="n_3aveValue【児童館】&#10;有形固定資産減価償却率"/>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562" name="n_1mainValue【児童館】&#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58800</xdr:rowOff>
    </xdr:from>
    <xdr:ext cx="405111" cy="259045"/>
    <xdr:sp macro="" textlink="">
      <xdr:nvSpPr>
        <xdr:cNvPr id="563" name="n_2mainValue【児童館】&#10;有形固定資産減価償却率"/>
        <xdr:cNvSpPr txBox="1"/>
      </xdr:nvSpPr>
      <xdr:spPr>
        <a:xfrm>
          <a:off x="14389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4" name="テキスト ボックス 57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75" name="直線コネクタ 5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6" name="テキスト ボックス 5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7" name="直線コネクタ 5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8" name="テキスト ボックス 5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9" name="直線コネクタ 5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0" name="テキスト ボックス 5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1" name="直線コネクタ 5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2" name="テキスト ボックス 5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3" name="直線コネクタ 5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4" name="テキスト ボックス 5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5" name="直線コネクタ 5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6" name="テキスト ボックス 5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90" name="直線コネクタ 589"/>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91"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92" name="直線コネクタ 591"/>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93"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94" name="直線コネクタ 59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95"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96" name="フローチャート: 判断 595"/>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97" name="フローチャート: 判断 596"/>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98" name="フローチャート: 判断 597"/>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99" name="フローチャート: 判断 598"/>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93436</xdr:rowOff>
    </xdr:from>
    <xdr:to>
      <xdr:col>112</xdr:col>
      <xdr:colOff>38100</xdr:colOff>
      <xdr:row>84</xdr:row>
      <xdr:rowOff>23586</xdr:rowOff>
    </xdr:to>
    <xdr:sp macro="" textlink="">
      <xdr:nvSpPr>
        <xdr:cNvPr id="605" name="楕円 604"/>
        <xdr:cNvSpPr/>
      </xdr:nvSpPr>
      <xdr:spPr>
        <a:xfrm>
          <a:off x="2127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06" name="楕円 605"/>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144236</xdr:rowOff>
    </xdr:from>
    <xdr:to>
      <xdr:col>111</xdr:col>
      <xdr:colOff>177800</xdr:colOff>
      <xdr:row>83</xdr:row>
      <xdr:rowOff>160564</xdr:rowOff>
    </xdr:to>
    <xdr:cxnSp macro="">
      <xdr:nvCxnSpPr>
        <xdr:cNvPr id="607" name="直線コネクタ 606"/>
        <xdr:cNvCxnSpPr/>
      </xdr:nvCxnSpPr>
      <xdr:spPr>
        <a:xfrm flipV="1">
          <a:off x="20434300" y="14374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08" name="n_1ave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09"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610"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40113</xdr:rowOff>
    </xdr:from>
    <xdr:ext cx="469744" cy="259045"/>
    <xdr:sp macro="" textlink="">
      <xdr:nvSpPr>
        <xdr:cNvPr id="611" name="n_1mainValue【児童館】&#10;一人当たり面積"/>
        <xdr:cNvSpPr txBox="1"/>
      </xdr:nvSpPr>
      <xdr:spPr>
        <a:xfrm>
          <a:off x="21075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12" name="n_2main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38" name="直線コネクタ 637"/>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39"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40" name="直線コネクタ 639"/>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43"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44" name="フローチャート: 判断 64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5" name="フローチャート: 判断 644"/>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46" name="フローチャート: 判断 645"/>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47" name="フローチャート: 判断 646"/>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653" name="楕円 652"/>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71120</xdr:rowOff>
    </xdr:from>
    <xdr:to>
      <xdr:col>76</xdr:col>
      <xdr:colOff>165100</xdr:colOff>
      <xdr:row>104</xdr:row>
      <xdr:rowOff>1270</xdr:rowOff>
    </xdr:to>
    <xdr:sp macro="" textlink="">
      <xdr:nvSpPr>
        <xdr:cNvPr id="654" name="楕円 653"/>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103</xdr:row>
      <xdr:rowOff>121920</xdr:rowOff>
    </xdr:to>
    <xdr:cxnSp macro="">
      <xdr:nvCxnSpPr>
        <xdr:cNvPr id="655" name="直線コネクタ 654"/>
        <xdr:cNvCxnSpPr/>
      </xdr:nvCxnSpPr>
      <xdr:spPr>
        <a:xfrm flipV="1">
          <a:off x="14592300" y="1774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56"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57"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58"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131190</xdr:rowOff>
    </xdr:from>
    <xdr:ext cx="405111" cy="259045"/>
    <xdr:sp macro="" textlink="">
      <xdr:nvSpPr>
        <xdr:cNvPr id="659" name="n_1main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660" name="n_2mainValue【公民館】&#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84" name="直線コネクタ 683"/>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8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86" name="直線コネクタ 68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87"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88" name="直線コネクタ 687"/>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689"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90" name="フローチャート: 判断 689"/>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91" name="フローチャート: 判断 690"/>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92" name="フローチャート: 判断 691"/>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93" name="フローチャート: 判断 692"/>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113030</xdr:rowOff>
    </xdr:from>
    <xdr:to>
      <xdr:col>112</xdr:col>
      <xdr:colOff>38100</xdr:colOff>
      <xdr:row>105</xdr:row>
      <xdr:rowOff>43180</xdr:rowOff>
    </xdr:to>
    <xdr:sp macro="" textlink="">
      <xdr:nvSpPr>
        <xdr:cNvPr id="699" name="楕円 698"/>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134620</xdr:rowOff>
    </xdr:from>
    <xdr:to>
      <xdr:col>107</xdr:col>
      <xdr:colOff>101600</xdr:colOff>
      <xdr:row>105</xdr:row>
      <xdr:rowOff>64770</xdr:rowOff>
    </xdr:to>
    <xdr:sp macro="" textlink="">
      <xdr:nvSpPr>
        <xdr:cNvPr id="700" name="楕円 699"/>
        <xdr:cNvSpPr/>
      </xdr:nvSpPr>
      <xdr:spPr>
        <a:xfrm>
          <a:off x="20383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163830</xdr:rowOff>
    </xdr:from>
    <xdr:to>
      <xdr:col>111</xdr:col>
      <xdr:colOff>177800</xdr:colOff>
      <xdr:row>105</xdr:row>
      <xdr:rowOff>13970</xdr:rowOff>
    </xdr:to>
    <xdr:cxnSp macro="">
      <xdr:nvCxnSpPr>
        <xdr:cNvPr id="701" name="直線コネクタ 700"/>
        <xdr:cNvCxnSpPr/>
      </xdr:nvCxnSpPr>
      <xdr:spPr>
        <a:xfrm flipV="1">
          <a:off x="20434300" y="179946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02"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03"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04"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59707</xdr:rowOff>
    </xdr:from>
    <xdr:ext cx="469744" cy="259045"/>
    <xdr:sp macro="" textlink="">
      <xdr:nvSpPr>
        <xdr:cNvPr id="705" name="n_1mainValue【公民館】&#10;一人当たり面積"/>
        <xdr:cNvSpPr txBox="1"/>
      </xdr:nvSpPr>
      <xdr:spPr>
        <a:xfrm>
          <a:off x="21075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81297</xdr:rowOff>
    </xdr:from>
    <xdr:ext cx="469744" cy="259045"/>
    <xdr:sp macro="" textlink="">
      <xdr:nvSpPr>
        <xdr:cNvPr id="706" name="n_2mainValue【公民館】&#10;一人当たり面積"/>
        <xdr:cNvSpPr txBox="1"/>
      </xdr:nvSpPr>
      <xdr:spPr>
        <a:xfrm>
          <a:off x="201994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年度数値は、固定資産台帳が整備中のため、分析することができなかった。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比較対象となる平成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有形固定資産減価償却率のうち、類似団体内数値を上回っている施設は、道路、保育所である。特に道路は本町の有形固定資産の多くを占めており、アスファルトは耐用年数が短いため、道路資産の大部分が減価償却済みの資産となっていることが数値の大きくなっている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道路は重要なインフラであることから、老朽化の状況を把握しながら、計画的な施設整備に努めていく。また、保育所等の施設についても今後策定する公共施設個別計画において整備計画を慎重に検討する必要があると考えている。</a:t>
          </a:r>
          <a:endParaRPr lang="ja-JP" altLang="ja-JP" sz="14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114861</xdr:rowOff>
    </xdr:from>
    <xdr:ext cx="405111" cy="259045"/>
    <xdr:sp macro="" textlink="">
      <xdr:nvSpPr>
        <xdr:cNvPr id="65" name="n_1ave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9072</xdr:rowOff>
    </xdr:from>
    <xdr:to>
      <xdr:col>15</xdr:col>
      <xdr:colOff>101600</xdr:colOff>
      <xdr:row>38</xdr:row>
      <xdr:rowOff>110672</xdr:rowOff>
    </xdr:to>
    <xdr:sp macro="" textlink="">
      <xdr:nvSpPr>
        <xdr:cNvPr id="66" name="フローチャート: 判断 65"/>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101799</xdr:rowOff>
    </xdr:from>
    <xdr:ext cx="405111" cy="259045"/>
    <xdr:sp macro="" textlink="">
      <xdr:nvSpPr>
        <xdr:cNvPr id="67" name="n_2ave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149497</xdr:rowOff>
    </xdr:from>
    <xdr:to>
      <xdr:col>10</xdr:col>
      <xdr:colOff>165100</xdr:colOff>
      <xdr:row>38</xdr:row>
      <xdr:rowOff>79647</xdr:rowOff>
    </xdr:to>
    <xdr:sp macro="" textlink="">
      <xdr:nvSpPr>
        <xdr:cNvPr id="68" name="フローチャート: 判断 67"/>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96174</xdr:rowOff>
    </xdr:from>
    <xdr:ext cx="405111" cy="259045"/>
    <xdr:sp macro="" textlink="">
      <xdr:nvSpPr>
        <xdr:cNvPr id="69" name="n_3ave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5" name="楕円 74"/>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76" name="楕円 75"/>
        <xdr:cNvSpPr/>
      </xdr:nvSpPr>
      <xdr:spPr>
        <a:xfrm>
          <a:off x="2857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37012</xdr:rowOff>
    </xdr:to>
    <xdr:cxnSp macro="">
      <xdr:nvCxnSpPr>
        <xdr:cNvPr id="77" name="直線コネクタ 76"/>
        <xdr:cNvCxnSpPr/>
      </xdr:nvCxnSpPr>
      <xdr:spPr>
        <a:xfrm flipV="1">
          <a:off x="2908300" y="65178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70049</xdr:rowOff>
    </xdr:from>
    <xdr:ext cx="405111" cy="259045"/>
    <xdr:sp macro="" textlink="">
      <xdr:nvSpPr>
        <xdr:cNvPr id="78" name="n_1mainValue【図書館】&#10;有形固定資産減価償却率"/>
        <xdr:cNvSpPr txBox="1"/>
      </xdr:nvSpPr>
      <xdr:spPr>
        <a:xfrm>
          <a:off x="3582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9" name="n_2main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3" name="直線コネクタ 102"/>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4"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5" name="直線コネクタ 104"/>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6"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07" name="直線コネクタ 106"/>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08"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09" name="フローチャート: 判断 108"/>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0" name="フローチャート: 判断 109"/>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97807</xdr:rowOff>
    </xdr:from>
    <xdr:ext cx="469744" cy="259045"/>
    <xdr:sp macro="" textlink="">
      <xdr:nvSpPr>
        <xdr:cNvPr id="111"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116840</xdr:rowOff>
    </xdr:from>
    <xdr:to>
      <xdr:col>46</xdr:col>
      <xdr:colOff>38100</xdr:colOff>
      <xdr:row>40</xdr:row>
      <xdr:rowOff>46990</xdr:rowOff>
    </xdr:to>
    <xdr:sp macro="" textlink="">
      <xdr:nvSpPr>
        <xdr:cNvPr id="112" name="フローチャート: 判断 111"/>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63517</xdr:rowOff>
    </xdr:from>
    <xdr:ext cx="469744" cy="259045"/>
    <xdr:sp macro="" textlink="">
      <xdr:nvSpPr>
        <xdr:cNvPr id="113"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25400</xdr:rowOff>
    </xdr:from>
    <xdr:to>
      <xdr:col>41</xdr:col>
      <xdr:colOff>101600</xdr:colOff>
      <xdr:row>39</xdr:row>
      <xdr:rowOff>127000</xdr:rowOff>
    </xdr:to>
    <xdr:sp macro="" textlink="">
      <xdr:nvSpPr>
        <xdr:cNvPr id="114" name="フローチャート: 判断 113"/>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143527</xdr:rowOff>
    </xdr:from>
    <xdr:ext cx="469744" cy="259045"/>
    <xdr:sp macro="" textlink="">
      <xdr:nvSpPr>
        <xdr:cNvPr id="115"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90170</xdr:rowOff>
    </xdr:from>
    <xdr:to>
      <xdr:col>50</xdr:col>
      <xdr:colOff>165100</xdr:colOff>
      <xdr:row>41</xdr:row>
      <xdr:rowOff>20320</xdr:rowOff>
    </xdr:to>
    <xdr:sp macro="" textlink="">
      <xdr:nvSpPr>
        <xdr:cNvPr id="121" name="楕円 120"/>
        <xdr:cNvSpPr/>
      </xdr:nvSpPr>
      <xdr:spPr>
        <a:xfrm>
          <a:off x="9588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97790</xdr:rowOff>
    </xdr:from>
    <xdr:to>
      <xdr:col>46</xdr:col>
      <xdr:colOff>38100</xdr:colOff>
      <xdr:row>41</xdr:row>
      <xdr:rowOff>27940</xdr:rowOff>
    </xdr:to>
    <xdr:sp macro="" textlink="">
      <xdr:nvSpPr>
        <xdr:cNvPr id="122" name="楕円 121"/>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140970</xdr:rowOff>
    </xdr:from>
    <xdr:to>
      <xdr:col>50</xdr:col>
      <xdr:colOff>114300</xdr:colOff>
      <xdr:row>40</xdr:row>
      <xdr:rowOff>148590</xdr:rowOff>
    </xdr:to>
    <xdr:cxnSp macro="">
      <xdr:nvCxnSpPr>
        <xdr:cNvPr id="123" name="直線コネクタ 122"/>
        <xdr:cNvCxnSpPr/>
      </xdr:nvCxnSpPr>
      <xdr:spPr>
        <a:xfrm flipV="1">
          <a:off x="8750300" y="6998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24" name="n_1main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25" name="n_2mainValue【図書館】&#10;一人当たり面積"/>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0" name="直線コネクタ 149"/>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1"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2" name="直線コネクタ 151"/>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55"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56" name="フローチャート: 判断 155"/>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7" name="フローチャート: 判断 15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158"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159" name="フローチャート: 判断 158"/>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160"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61" name="フローチャート: 判断 160"/>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162"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68" name="楕円 167"/>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69" name="楕円 168"/>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80010</xdr:rowOff>
    </xdr:to>
    <xdr:cxnSp macro="">
      <xdr:nvCxnSpPr>
        <xdr:cNvPr id="170" name="直線コネクタ 169"/>
        <xdr:cNvCxnSpPr/>
      </xdr:nvCxnSpPr>
      <xdr:spPr>
        <a:xfrm flipV="1">
          <a:off x="2908300" y="99879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111142</xdr:rowOff>
    </xdr:from>
    <xdr:ext cx="405111" cy="259045"/>
    <xdr:sp macro="" textlink="">
      <xdr:nvSpPr>
        <xdr:cNvPr id="171" name="n_1mainValue【体育館・プール】&#10;有形固定資産減価償却率"/>
        <xdr:cNvSpPr txBox="1"/>
      </xdr:nvSpPr>
      <xdr:spPr>
        <a:xfrm>
          <a:off x="358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72" name="n_2mainValue【体育館・プー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98" name="直線コネクタ 197"/>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99"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0" name="直線コネクタ 199"/>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01"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02" name="直線コネクタ 201"/>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03"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04" name="フローチャート: 判断 203"/>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05" name="フローチャート: 判断 204"/>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102343</xdr:rowOff>
    </xdr:from>
    <xdr:ext cx="469744" cy="259045"/>
    <xdr:sp macro="" textlink="">
      <xdr:nvSpPr>
        <xdr:cNvPr id="206"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207" name="フローチャート: 判断 206"/>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25599</xdr:rowOff>
    </xdr:from>
    <xdr:ext cx="469744" cy="259045"/>
    <xdr:sp macro="" textlink="">
      <xdr:nvSpPr>
        <xdr:cNvPr id="208"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209" name="フローチャート: 判断 208"/>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210"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140244</xdr:rowOff>
    </xdr:from>
    <xdr:to>
      <xdr:col>50</xdr:col>
      <xdr:colOff>165100</xdr:colOff>
      <xdr:row>58</xdr:row>
      <xdr:rowOff>70394</xdr:rowOff>
    </xdr:to>
    <xdr:sp macro="" textlink="">
      <xdr:nvSpPr>
        <xdr:cNvPr id="216" name="楕円 215"/>
        <xdr:cNvSpPr/>
      </xdr:nvSpPr>
      <xdr:spPr>
        <a:xfrm>
          <a:off x="9588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4717</xdr:rowOff>
    </xdr:from>
    <xdr:to>
      <xdr:col>46</xdr:col>
      <xdr:colOff>38100</xdr:colOff>
      <xdr:row>58</xdr:row>
      <xdr:rowOff>106317</xdr:rowOff>
    </xdr:to>
    <xdr:sp macro="" textlink="">
      <xdr:nvSpPr>
        <xdr:cNvPr id="217" name="楕円 216"/>
        <xdr:cNvSpPr/>
      </xdr:nvSpPr>
      <xdr:spPr>
        <a:xfrm>
          <a:off x="8699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19594</xdr:rowOff>
    </xdr:from>
    <xdr:to>
      <xdr:col>50</xdr:col>
      <xdr:colOff>114300</xdr:colOff>
      <xdr:row>58</xdr:row>
      <xdr:rowOff>55517</xdr:rowOff>
    </xdr:to>
    <xdr:cxnSp macro="">
      <xdr:nvCxnSpPr>
        <xdr:cNvPr id="218" name="直線コネクタ 217"/>
        <xdr:cNvCxnSpPr/>
      </xdr:nvCxnSpPr>
      <xdr:spPr>
        <a:xfrm flipV="1">
          <a:off x="8750300" y="99636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86921</xdr:rowOff>
    </xdr:from>
    <xdr:ext cx="469744" cy="259045"/>
    <xdr:sp macro="" textlink="">
      <xdr:nvSpPr>
        <xdr:cNvPr id="219" name="n_1mainValue【体育館・プール】&#10;一人当たり面積"/>
        <xdr:cNvSpPr txBox="1"/>
      </xdr:nvSpPr>
      <xdr:spPr>
        <a:xfrm>
          <a:off x="93917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122844</xdr:rowOff>
    </xdr:from>
    <xdr:ext cx="469744" cy="259045"/>
    <xdr:sp macro="" textlink="">
      <xdr:nvSpPr>
        <xdr:cNvPr id="220" name="n_2mainValue【体育館・プール】&#10;一人当たり面積"/>
        <xdr:cNvSpPr txBox="1"/>
      </xdr:nvSpPr>
      <xdr:spPr>
        <a:xfrm>
          <a:off x="8515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46" name="直線コネクタ 245"/>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47"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48" name="直線コネクタ 247"/>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49"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50" name="直線コネクタ 249"/>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51"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52" name="フローチャート: 判断 251"/>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53" name="フローチャート: 判断 252"/>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254"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255" name="フローチャート: 判断 254"/>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138809</xdr:rowOff>
    </xdr:from>
    <xdr:ext cx="405111" cy="259045"/>
    <xdr:sp macro="" textlink="">
      <xdr:nvSpPr>
        <xdr:cNvPr id="256"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257" name="フローチャート: 判断 256"/>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258"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19957</xdr:rowOff>
    </xdr:from>
    <xdr:to>
      <xdr:col>20</xdr:col>
      <xdr:colOff>38100</xdr:colOff>
      <xdr:row>80</xdr:row>
      <xdr:rowOff>121557</xdr:rowOff>
    </xdr:to>
    <xdr:sp macro="" textlink="">
      <xdr:nvSpPr>
        <xdr:cNvPr id="264" name="楕円 263"/>
        <xdr:cNvSpPr/>
      </xdr:nvSpPr>
      <xdr:spPr>
        <a:xfrm>
          <a:off x="3746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65" name="楕円 264"/>
        <xdr:cNvSpPr/>
      </xdr:nvSpPr>
      <xdr:spPr>
        <a:xfrm>
          <a:off x="2857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70757</xdr:rowOff>
    </xdr:from>
    <xdr:to>
      <xdr:col>19</xdr:col>
      <xdr:colOff>177800</xdr:colOff>
      <xdr:row>80</xdr:row>
      <xdr:rowOff>119743</xdr:rowOff>
    </xdr:to>
    <xdr:cxnSp macro="">
      <xdr:nvCxnSpPr>
        <xdr:cNvPr id="266" name="直線コネクタ 265"/>
        <xdr:cNvCxnSpPr/>
      </xdr:nvCxnSpPr>
      <xdr:spPr>
        <a:xfrm flipV="1">
          <a:off x="2908300" y="13786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138084</xdr:rowOff>
    </xdr:from>
    <xdr:ext cx="405111" cy="259045"/>
    <xdr:sp macro="" textlink="">
      <xdr:nvSpPr>
        <xdr:cNvPr id="267" name="n_1mainValue【福祉施設】&#10;有形固定資産減価償却率"/>
        <xdr:cNvSpPr txBox="1"/>
      </xdr:nvSpPr>
      <xdr:spPr>
        <a:xfrm>
          <a:off x="3582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268" name="n_2mainValue【福祉施設】&#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92" name="直線コネクタ 29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9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94" name="直線コネクタ 29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9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96" name="直線コネクタ 29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297" name="【福祉施設】&#10;一人当たり面積平均値テキスト"/>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98" name="フローチャート: 判断 29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99" name="フローチャート: 判断 29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300"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301" name="フローチャート: 判断 300"/>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302"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303" name="フローチャート: 判断 302"/>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304"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10" name="楕円 309"/>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46355</xdr:rowOff>
    </xdr:from>
    <xdr:to>
      <xdr:col>46</xdr:col>
      <xdr:colOff>38100</xdr:colOff>
      <xdr:row>86</xdr:row>
      <xdr:rowOff>147955</xdr:rowOff>
    </xdr:to>
    <xdr:sp macro="" textlink="">
      <xdr:nvSpPr>
        <xdr:cNvPr id="311" name="楕円 310"/>
        <xdr:cNvSpPr/>
      </xdr:nvSpPr>
      <xdr:spPr>
        <a:xfrm>
          <a:off x="8699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97155</xdr:rowOff>
    </xdr:to>
    <xdr:cxnSp macro="">
      <xdr:nvCxnSpPr>
        <xdr:cNvPr id="312" name="直線コネクタ 311"/>
        <xdr:cNvCxnSpPr/>
      </xdr:nvCxnSpPr>
      <xdr:spPr>
        <a:xfrm flipV="1">
          <a:off x="8750300" y="14839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137177</xdr:rowOff>
    </xdr:from>
    <xdr:ext cx="469744" cy="259045"/>
    <xdr:sp macro="" textlink="">
      <xdr:nvSpPr>
        <xdr:cNvPr id="313" name="n_1mainValue【福祉施設】&#10;一人当たり面積"/>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139082</xdr:rowOff>
    </xdr:from>
    <xdr:ext cx="469744" cy="259045"/>
    <xdr:sp macro="" textlink="">
      <xdr:nvSpPr>
        <xdr:cNvPr id="314" name="n_2mainValue【福祉施設】&#10;一人当たり面積"/>
        <xdr:cNvSpPr txBox="1"/>
      </xdr:nvSpPr>
      <xdr:spPr>
        <a:xfrm>
          <a:off x="85154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39" name="直線コネクタ 338"/>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40"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41" name="直線コネクタ 340"/>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42"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43" name="直線コネクタ 342"/>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44"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45" name="フローチャート: 判断 344"/>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46" name="フローチャート: 判断 345"/>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347" name="n_1ave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348" name="フローチャート: 判断 347"/>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88282</xdr:rowOff>
    </xdr:from>
    <xdr:ext cx="405111" cy="259045"/>
    <xdr:sp macro="" textlink="">
      <xdr:nvSpPr>
        <xdr:cNvPr id="349" name="n_2aveValue【市民会館】&#10;有形固定資産減価償却率"/>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59689</xdr:rowOff>
    </xdr:from>
    <xdr:to>
      <xdr:col>10</xdr:col>
      <xdr:colOff>165100</xdr:colOff>
      <xdr:row>105</xdr:row>
      <xdr:rowOff>161289</xdr:rowOff>
    </xdr:to>
    <xdr:sp macro="" textlink="">
      <xdr:nvSpPr>
        <xdr:cNvPr id="350" name="フローチャート: 判断 349"/>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6366</xdr:rowOff>
    </xdr:from>
    <xdr:ext cx="405111" cy="259045"/>
    <xdr:sp macro="" textlink="">
      <xdr:nvSpPr>
        <xdr:cNvPr id="351" name="n_3aveValue【市民会館】&#10;有形固定資産減価償却率"/>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57" name="楕円 356"/>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88264</xdr:rowOff>
    </xdr:from>
    <xdr:to>
      <xdr:col>15</xdr:col>
      <xdr:colOff>101600</xdr:colOff>
      <xdr:row>106</xdr:row>
      <xdr:rowOff>18414</xdr:rowOff>
    </xdr:to>
    <xdr:sp macro="" textlink="">
      <xdr:nvSpPr>
        <xdr:cNvPr id="358" name="楕円 357"/>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139064</xdr:rowOff>
    </xdr:to>
    <xdr:cxnSp macro="">
      <xdr:nvCxnSpPr>
        <xdr:cNvPr id="359" name="直線コネクタ 358"/>
        <xdr:cNvCxnSpPr/>
      </xdr:nvCxnSpPr>
      <xdr:spPr>
        <a:xfrm flipV="1">
          <a:off x="2908300" y="18101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360"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361" name="n_2mainValue【市民会館】&#10;有形固定資産減価償却率"/>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85" name="直線コネクタ 384"/>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86"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87" name="直線コネクタ 386"/>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88"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89" name="直線コネクタ 388"/>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90" name="【市民会館】&#10;一人当たり面積平均値テキスト"/>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91" name="フローチャート: 判断 390"/>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92" name="フローチャート: 判断 391"/>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169563</xdr:rowOff>
    </xdr:from>
    <xdr:ext cx="469744" cy="259045"/>
    <xdr:sp macro="" textlink="">
      <xdr:nvSpPr>
        <xdr:cNvPr id="393" name="n_1ave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394" name="フローチャート: 判断 393"/>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156227</xdr:rowOff>
    </xdr:from>
    <xdr:ext cx="469744" cy="259045"/>
    <xdr:sp macro="" textlink="">
      <xdr:nvSpPr>
        <xdr:cNvPr id="395" name="n_2aveValue【市民会館】&#10;一人当たり面積"/>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160655</xdr:rowOff>
    </xdr:from>
    <xdr:to>
      <xdr:col>41</xdr:col>
      <xdr:colOff>101600</xdr:colOff>
      <xdr:row>105</xdr:row>
      <xdr:rowOff>90805</xdr:rowOff>
    </xdr:to>
    <xdr:sp macro="" textlink="">
      <xdr:nvSpPr>
        <xdr:cNvPr id="396" name="フローチャート: 判断 395"/>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107332</xdr:rowOff>
    </xdr:from>
    <xdr:ext cx="469744" cy="259045"/>
    <xdr:sp macro="" textlink="">
      <xdr:nvSpPr>
        <xdr:cNvPr id="397" name="n_3aveValue【市民会館】&#10;一人当たり面積"/>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139700</xdr:rowOff>
    </xdr:from>
    <xdr:to>
      <xdr:col>50</xdr:col>
      <xdr:colOff>165100</xdr:colOff>
      <xdr:row>102</xdr:row>
      <xdr:rowOff>69850</xdr:rowOff>
    </xdr:to>
    <xdr:sp macro="" textlink="">
      <xdr:nvSpPr>
        <xdr:cNvPr id="403" name="楕円 402"/>
        <xdr:cNvSpPr/>
      </xdr:nvSpPr>
      <xdr:spPr>
        <a:xfrm>
          <a:off x="9588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6350</xdr:rowOff>
    </xdr:from>
    <xdr:to>
      <xdr:col>46</xdr:col>
      <xdr:colOff>38100</xdr:colOff>
      <xdr:row>102</xdr:row>
      <xdr:rowOff>107950</xdr:rowOff>
    </xdr:to>
    <xdr:sp macro="" textlink="">
      <xdr:nvSpPr>
        <xdr:cNvPr id="404" name="楕円 403"/>
        <xdr:cNvSpPr/>
      </xdr:nvSpPr>
      <xdr:spPr>
        <a:xfrm>
          <a:off x="8699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19050</xdr:rowOff>
    </xdr:from>
    <xdr:to>
      <xdr:col>50</xdr:col>
      <xdr:colOff>114300</xdr:colOff>
      <xdr:row>102</xdr:row>
      <xdr:rowOff>57150</xdr:rowOff>
    </xdr:to>
    <xdr:cxnSp macro="">
      <xdr:nvCxnSpPr>
        <xdr:cNvPr id="405" name="直線コネクタ 404"/>
        <xdr:cNvCxnSpPr/>
      </xdr:nvCxnSpPr>
      <xdr:spPr>
        <a:xfrm flipV="1">
          <a:off x="8750300" y="1750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86377</xdr:rowOff>
    </xdr:from>
    <xdr:ext cx="469744" cy="259045"/>
    <xdr:sp macro="" textlink="">
      <xdr:nvSpPr>
        <xdr:cNvPr id="406" name="n_1mainValue【市民会館】&#10;一人当たり面積"/>
        <xdr:cNvSpPr txBox="1"/>
      </xdr:nvSpPr>
      <xdr:spPr>
        <a:xfrm>
          <a:off x="93917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124477</xdr:rowOff>
    </xdr:from>
    <xdr:ext cx="469744" cy="259045"/>
    <xdr:sp macro="" textlink="">
      <xdr:nvSpPr>
        <xdr:cNvPr id="407" name="n_2mainValue【市民会館】&#10;一人当たり面積"/>
        <xdr:cNvSpPr txBox="1"/>
      </xdr:nvSpPr>
      <xdr:spPr>
        <a:xfrm>
          <a:off x="8515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33" name="直線コネクタ 432"/>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34"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35" name="直線コネクタ 434"/>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438"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39" name="フローチャート: 判断 438"/>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40" name="フローチャート: 判断 439"/>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441"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442" name="フローチャート: 判断 441"/>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443"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444" name="フローチャート: 判断 443"/>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445"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120106</xdr:rowOff>
    </xdr:from>
    <xdr:to>
      <xdr:col>81</xdr:col>
      <xdr:colOff>101600</xdr:colOff>
      <xdr:row>36</xdr:row>
      <xdr:rowOff>50256</xdr:rowOff>
    </xdr:to>
    <xdr:sp macro="" textlink="">
      <xdr:nvSpPr>
        <xdr:cNvPr id="451" name="楕円 450"/>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66783</xdr:rowOff>
    </xdr:from>
    <xdr:ext cx="405111" cy="259045"/>
    <xdr:sp macro="" textlink="">
      <xdr:nvSpPr>
        <xdr:cNvPr id="452" name="n_1mainValue【一般廃棄物処理施設】&#10;有形固定資産減価償却率"/>
        <xdr:cNvSpPr txBox="1"/>
      </xdr:nvSpPr>
      <xdr:spPr>
        <a:xfrm>
          <a:off x="15266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74" name="直線コネクタ 473"/>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75"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76" name="直線コネクタ 475"/>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77"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78" name="直線コネクタ 477"/>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479"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80" name="フローチャート: 判断 479"/>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81" name="フローチャート: 判断 480"/>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482"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483" name="フローチャート: 判断 482"/>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484"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485" name="フローチャート: 判断 484"/>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486"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154989</xdr:rowOff>
    </xdr:from>
    <xdr:to>
      <xdr:col>112</xdr:col>
      <xdr:colOff>38100</xdr:colOff>
      <xdr:row>40</xdr:row>
      <xdr:rowOff>85139</xdr:rowOff>
    </xdr:to>
    <xdr:sp macro="" textlink="">
      <xdr:nvSpPr>
        <xdr:cNvPr id="492" name="楕円 491"/>
        <xdr:cNvSpPr/>
      </xdr:nvSpPr>
      <xdr:spPr>
        <a:xfrm>
          <a:off x="21272500" y="68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76266</xdr:rowOff>
    </xdr:from>
    <xdr:ext cx="599010" cy="259045"/>
    <xdr:sp macro="" textlink="">
      <xdr:nvSpPr>
        <xdr:cNvPr id="493" name="n_1mainValue【一般廃棄物処理施設】&#10;一人当たり有形固定資産（償却資産）額"/>
        <xdr:cNvSpPr txBox="1"/>
      </xdr:nvSpPr>
      <xdr:spPr>
        <a:xfrm>
          <a:off x="21011095" y="69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4" name="テキスト ボックス 5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6" name="テキスト ボックス 5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4" name="テキスト ボックス 51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18" name="直線コネクタ 517"/>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19"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20" name="直線コネクタ 51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21"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22" name="直線コネクタ 521"/>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23"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24" name="フローチャート: 判断 523"/>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25" name="フローチャート: 判断 524"/>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526" name="n_1aveValue【保健センター・保健所】&#10;有形固定資産減価償却率"/>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527" name="フローチャート: 判断 526"/>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528"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529" name="フローチャート: 判断 528"/>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530"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36" name="楕円 535"/>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37" name="楕円 536"/>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38100</xdr:rowOff>
    </xdr:to>
    <xdr:cxnSp macro="">
      <xdr:nvCxnSpPr>
        <xdr:cNvPr id="538" name="直線コネクタ 537"/>
        <xdr:cNvCxnSpPr/>
      </xdr:nvCxnSpPr>
      <xdr:spPr>
        <a:xfrm flipV="1">
          <a:off x="14592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41927</xdr:rowOff>
    </xdr:from>
    <xdr:ext cx="405111" cy="259045"/>
    <xdr:sp macro="" textlink="">
      <xdr:nvSpPr>
        <xdr:cNvPr id="539" name="n_1mainValue【保健センター・保健所】&#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40" name="n_2mainValue【保健センター・保健所】&#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64" name="直線コネクタ 563"/>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65"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66" name="直線コネクタ 565"/>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67"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68" name="直線コネクタ 567"/>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69" name="【保健センター・保健所】&#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70" name="フローチャート: 判断 569"/>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71" name="フローチャート: 判断 570"/>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572"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573" name="フローチャート: 判断 572"/>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140987</xdr:rowOff>
    </xdr:from>
    <xdr:ext cx="469744" cy="259045"/>
    <xdr:sp macro="" textlink="">
      <xdr:nvSpPr>
        <xdr:cNvPr id="574" name="n_2aveValue【保健センター・保健所】&#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575" name="フローチャート: 判断 574"/>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576" name="n_3aveValue【保健センター・保健所】&#10;一人当たり面積"/>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158750</xdr:rowOff>
    </xdr:from>
    <xdr:to>
      <xdr:col>112</xdr:col>
      <xdr:colOff>38100</xdr:colOff>
      <xdr:row>57</xdr:row>
      <xdr:rowOff>88900</xdr:rowOff>
    </xdr:to>
    <xdr:sp macro="" textlink="">
      <xdr:nvSpPr>
        <xdr:cNvPr id="582" name="楕円 581"/>
        <xdr:cNvSpPr/>
      </xdr:nvSpPr>
      <xdr:spPr>
        <a:xfrm>
          <a:off x="21272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25400</xdr:rowOff>
    </xdr:from>
    <xdr:to>
      <xdr:col>107</xdr:col>
      <xdr:colOff>101600</xdr:colOff>
      <xdr:row>57</xdr:row>
      <xdr:rowOff>127000</xdr:rowOff>
    </xdr:to>
    <xdr:sp macro="" textlink="">
      <xdr:nvSpPr>
        <xdr:cNvPr id="583" name="楕円 582"/>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38100</xdr:rowOff>
    </xdr:from>
    <xdr:to>
      <xdr:col>111</xdr:col>
      <xdr:colOff>177800</xdr:colOff>
      <xdr:row>57</xdr:row>
      <xdr:rowOff>76200</xdr:rowOff>
    </xdr:to>
    <xdr:cxnSp macro="">
      <xdr:nvCxnSpPr>
        <xdr:cNvPr id="584" name="直線コネクタ 583"/>
        <xdr:cNvCxnSpPr/>
      </xdr:nvCxnSpPr>
      <xdr:spPr>
        <a:xfrm flipV="1">
          <a:off x="20434300" y="981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105427</xdr:rowOff>
    </xdr:from>
    <xdr:ext cx="469744" cy="259045"/>
    <xdr:sp macro="" textlink="">
      <xdr:nvSpPr>
        <xdr:cNvPr id="585" name="n_1mainValue【保健センター・保健所】&#10;一人当たり面積"/>
        <xdr:cNvSpPr txBox="1"/>
      </xdr:nvSpPr>
      <xdr:spPr>
        <a:xfrm>
          <a:off x="210757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586" name="n_2mainValue【保健センター・保健所】&#10;一人当たり面積"/>
        <xdr:cNvSpPr txBox="1"/>
      </xdr:nvSpPr>
      <xdr:spPr>
        <a:xfrm>
          <a:off x="20199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8" name="テキスト ボックス 59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8" name="テキスト ボックス 60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0" name="テキスト ボックス 6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12" name="直線コネクタ 611"/>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13"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14" name="直線コネクタ 613"/>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15"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16" name="直線コネクタ 615"/>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17"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18" name="フローチャート: 判断 617"/>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19" name="フローチャート: 判断 618"/>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620"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621" name="フローチャート: 判断 620"/>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622"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623" name="フローチャート: 判断 622"/>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624"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109764</xdr:rowOff>
    </xdr:from>
    <xdr:to>
      <xdr:col>81</xdr:col>
      <xdr:colOff>101600</xdr:colOff>
      <xdr:row>79</xdr:row>
      <xdr:rowOff>39914</xdr:rowOff>
    </xdr:to>
    <xdr:sp macro="" textlink="">
      <xdr:nvSpPr>
        <xdr:cNvPr id="630" name="楕円 629"/>
        <xdr:cNvSpPr/>
      </xdr:nvSpPr>
      <xdr:spPr>
        <a:xfrm>
          <a:off x="15430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631" name="楕円 630"/>
        <xdr:cNvSpPr/>
      </xdr:nvSpPr>
      <xdr:spPr>
        <a:xfrm>
          <a:off x="14541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160564</xdr:rowOff>
    </xdr:from>
    <xdr:to>
      <xdr:col>81</xdr:col>
      <xdr:colOff>50800</xdr:colOff>
      <xdr:row>80</xdr:row>
      <xdr:rowOff>49530</xdr:rowOff>
    </xdr:to>
    <xdr:cxnSp macro="">
      <xdr:nvCxnSpPr>
        <xdr:cNvPr id="632" name="直線コネクタ 631"/>
        <xdr:cNvCxnSpPr/>
      </xdr:nvCxnSpPr>
      <xdr:spPr>
        <a:xfrm flipV="1">
          <a:off x="14592300" y="1353366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56441</xdr:rowOff>
    </xdr:from>
    <xdr:ext cx="405111" cy="259045"/>
    <xdr:sp macro="" textlink="">
      <xdr:nvSpPr>
        <xdr:cNvPr id="633" name="n_1mainValue【消防施設】&#10;有形固定資産減価償却率"/>
        <xdr:cNvSpPr txBox="1"/>
      </xdr:nvSpPr>
      <xdr:spPr>
        <a:xfrm>
          <a:off x="152660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634" name="n_2mainValue【消防施設】&#10;有形固定資産減価償却率"/>
        <xdr:cNvSpPr txBox="1"/>
      </xdr:nvSpPr>
      <xdr:spPr>
        <a:xfrm>
          <a:off x="14389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58" name="直線コネクタ 657"/>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59"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60" name="直線コネクタ 659"/>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61"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62" name="直線コネクタ 661"/>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63"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4" name="フローチャート: 判断 663"/>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65" name="フローチャート: 判断 664"/>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666"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667" name="フローチャート: 判断 666"/>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668"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669" name="フローチャート: 判断 668"/>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670"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76" name="楕円 675"/>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77" name="楕円 676"/>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118111</xdr:rowOff>
    </xdr:to>
    <xdr:cxnSp macro="">
      <xdr:nvCxnSpPr>
        <xdr:cNvPr id="678" name="直線コネクタ 677"/>
        <xdr:cNvCxnSpPr/>
      </xdr:nvCxnSpPr>
      <xdr:spPr>
        <a:xfrm flipV="1">
          <a:off x="20434300" y="1465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125747</xdr:rowOff>
    </xdr:from>
    <xdr:ext cx="469744" cy="259045"/>
    <xdr:sp macro="" textlink="">
      <xdr:nvSpPr>
        <xdr:cNvPr id="679" name="n_1mainValue【消防施設】&#10;一人当たり面積"/>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80" name="n_2main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06" name="直線コネクタ 705"/>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7"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8" name="直線コネクタ 70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09"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10" name="直線コネクタ 709"/>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11"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12" name="フローチャート: 判断 711"/>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13" name="フローチャート: 判断 712"/>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714"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715" name="フローチャート: 判断 714"/>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716"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717" name="フローチャート: 判断 716"/>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718"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724" name="楕円 723"/>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725" name="楕円 724"/>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37012</xdr:rowOff>
    </xdr:to>
    <xdr:cxnSp macro="">
      <xdr:nvCxnSpPr>
        <xdr:cNvPr id="726" name="直線コネクタ 725"/>
        <xdr:cNvCxnSpPr/>
      </xdr:nvCxnSpPr>
      <xdr:spPr>
        <a:xfrm flipV="1">
          <a:off x="14592300" y="176620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70048</xdr:rowOff>
    </xdr:from>
    <xdr:ext cx="405111" cy="259045"/>
    <xdr:sp macro="" textlink="">
      <xdr:nvSpPr>
        <xdr:cNvPr id="727"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728" name="n_2mainValue【庁舎】&#10;有形固定資産減価償却率"/>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9" name="直線コネクタ 7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0" name="テキスト ボックス 7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1" name="直線コネクタ 7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2" name="テキスト ボックス 7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3" name="直線コネクタ 7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4" name="テキスト ボックス 7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5" name="直線コネクタ 7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6" name="テキスト ボックス 7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7" name="直線コネクタ 7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8" name="テキスト ボックス 7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9" name="直線コネクタ 7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0" name="テキスト ボックス 7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54" name="直線コネクタ 753"/>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55"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56" name="直線コネクタ 755"/>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57"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58" name="直線コネクタ 757"/>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59"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60" name="フローチャート: 判断 75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1" name="フローチャート: 判断 76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62"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763" name="フローチャート: 判断 762"/>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764" name="n_2aveValue【庁舎】&#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765" name="フローチャート: 判断 764"/>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766" name="n_3aveValue【庁舎】&#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125549</xdr:rowOff>
    </xdr:from>
    <xdr:to>
      <xdr:col>112</xdr:col>
      <xdr:colOff>38100</xdr:colOff>
      <xdr:row>107</xdr:row>
      <xdr:rowOff>55699</xdr:rowOff>
    </xdr:to>
    <xdr:sp macro="" textlink="">
      <xdr:nvSpPr>
        <xdr:cNvPr id="772" name="楕円 771"/>
        <xdr:cNvSpPr/>
      </xdr:nvSpPr>
      <xdr:spPr>
        <a:xfrm>
          <a:off x="21272500" y="182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137523</xdr:rowOff>
    </xdr:from>
    <xdr:to>
      <xdr:col>107</xdr:col>
      <xdr:colOff>101600</xdr:colOff>
      <xdr:row>107</xdr:row>
      <xdr:rowOff>67673</xdr:rowOff>
    </xdr:to>
    <xdr:sp macro="" textlink="">
      <xdr:nvSpPr>
        <xdr:cNvPr id="773" name="楕円 772"/>
        <xdr:cNvSpPr/>
      </xdr:nvSpPr>
      <xdr:spPr>
        <a:xfrm>
          <a:off x="20383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4899</xdr:rowOff>
    </xdr:from>
    <xdr:to>
      <xdr:col>111</xdr:col>
      <xdr:colOff>177800</xdr:colOff>
      <xdr:row>107</xdr:row>
      <xdr:rowOff>16873</xdr:rowOff>
    </xdr:to>
    <xdr:cxnSp macro="">
      <xdr:nvCxnSpPr>
        <xdr:cNvPr id="774" name="直線コネクタ 773"/>
        <xdr:cNvCxnSpPr/>
      </xdr:nvCxnSpPr>
      <xdr:spPr>
        <a:xfrm flipV="1">
          <a:off x="20434300" y="183500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46826</xdr:rowOff>
    </xdr:from>
    <xdr:ext cx="469744" cy="259045"/>
    <xdr:sp macro="" textlink="">
      <xdr:nvSpPr>
        <xdr:cNvPr id="775" name="n_1mainValue【庁舎】&#10;一人当たり面積"/>
        <xdr:cNvSpPr txBox="1"/>
      </xdr:nvSpPr>
      <xdr:spPr>
        <a:xfrm>
          <a:off x="21075727" y="1839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58800</xdr:rowOff>
    </xdr:from>
    <xdr:ext cx="469744" cy="259045"/>
    <xdr:sp macro="" textlink="">
      <xdr:nvSpPr>
        <xdr:cNvPr id="776" name="n_2mainValue【庁舎】&#10;一人当たり面積"/>
        <xdr:cNvSpPr txBox="1"/>
      </xdr:nvSpPr>
      <xdr:spPr>
        <a:xfrm>
          <a:off x="201994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年度数値は、固定資産台帳が整備中のため、分析することができなかった。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比較対象となる平成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有形固定資産減価償却率が類似団体内数値を上回っている施設に、体育館・プール、福祉施設、消防施設、庁舎が挙げられる。これらの施設は、今後策定する公共施設個別計画において整備計画を慎重に検討する必要があると考え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本町の財政力指数は、全国平均を</a:t>
          </a:r>
          <a:r>
            <a:rPr kumimoji="1" lang="en-US" altLang="ja-JP" sz="1000">
              <a:latin typeface="ＭＳ Ｐゴシック" panose="020B0600070205080204" pitchFamily="50" charset="-128"/>
              <a:ea typeface="ＭＳ Ｐゴシック" panose="020B0600070205080204" pitchFamily="50" charset="-128"/>
            </a:rPr>
            <a:t>0.24</a:t>
          </a:r>
          <a:r>
            <a:rPr kumimoji="1" lang="ja-JP" altLang="en-US" sz="1000">
              <a:latin typeface="ＭＳ Ｐゴシック" panose="020B0600070205080204" pitchFamily="50" charset="-128"/>
              <a:ea typeface="ＭＳ Ｐゴシック" panose="020B0600070205080204" pitchFamily="50" charset="-128"/>
            </a:rPr>
            <a:t>ﾎﾟｲﾝﾄ、山梨県平均を</a:t>
          </a:r>
          <a:r>
            <a:rPr kumimoji="1" lang="en-US" altLang="ja-JP" sz="1000">
              <a:latin typeface="ＭＳ Ｐゴシック" panose="020B0600070205080204" pitchFamily="50" charset="-128"/>
              <a:ea typeface="ＭＳ Ｐゴシック" panose="020B0600070205080204" pitchFamily="50" charset="-128"/>
            </a:rPr>
            <a:t>0.29</a:t>
          </a:r>
          <a:r>
            <a:rPr kumimoji="1" lang="ja-JP" altLang="en-US" sz="1000">
              <a:latin typeface="ＭＳ Ｐゴシック" panose="020B0600070205080204" pitchFamily="50" charset="-128"/>
              <a:ea typeface="ＭＳ Ｐゴシック" panose="020B0600070205080204" pitchFamily="50" charset="-128"/>
            </a:rPr>
            <a:t>ﾎﾟｲﾝﾄ下回る状況で、類似団体においては</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団体中</a:t>
          </a:r>
          <a:r>
            <a:rPr kumimoji="1" lang="en-US" altLang="ja-JP" sz="1000">
              <a:latin typeface="ＭＳ Ｐゴシック" panose="020B0600070205080204" pitchFamily="50" charset="-128"/>
              <a:ea typeface="ＭＳ Ｐゴシック" panose="020B0600070205080204" pitchFamily="50" charset="-128"/>
            </a:rPr>
            <a:t>49</a:t>
          </a:r>
          <a:r>
            <a:rPr kumimoji="1" lang="ja-JP" altLang="en-US" sz="1000">
              <a:latin typeface="ＭＳ Ｐゴシック" panose="020B0600070205080204" pitchFamily="50" charset="-128"/>
              <a:ea typeface="ＭＳ Ｐゴシック" panose="020B0600070205080204" pitchFamily="50" charset="-128"/>
            </a:rPr>
            <a:t>位と低い水準となっている。</a:t>
          </a:r>
        </a:p>
        <a:p>
          <a:r>
            <a:rPr kumimoji="1" lang="ja-JP" altLang="en-US" sz="1000">
              <a:latin typeface="ＭＳ Ｐゴシック" panose="020B0600070205080204" pitchFamily="50" charset="-128"/>
              <a:ea typeface="ＭＳ Ｐゴシック" panose="020B0600070205080204" pitchFamily="50" charset="-128"/>
            </a:rPr>
            <a:t>　主たる要因として、人口の減少や全国平均を上回る高齢化率（平成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年度末</a:t>
          </a:r>
          <a:r>
            <a:rPr kumimoji="1" lang="en-US" altLang="ja-JP" sz="1000">
              <a:latin typeface="ＭＳ Ｐゴシック" panose="020B0600070205080204" pitchFamily="50" charset="-128"/>
              <a:ea typeface="ＭＳ Ｐゴシック" panose="020B0600070205080204" pitchFamily="50" charset="-128"/>
            </a:rPr>
            <a:t>46.31</a:t>
          </a:r>
          <a:r>
            <a:rPr kumimoji="1" lang="ja-JP" altLang="en-US" sz="1000">
              <a:latin typeface="ＭＳ Ｐゴシック" panose="020B0600070205080204" pitchFamily="50" charset="-128"/>
              <a:ea typeface="ＭＳ Ｐゴシック" panose="020B0600070205080204" pitchFamily="50" charset="-128"/>
            </a:rPr>
            <a:t>％）に加え、町内に中心となる産業がないこと等により、財政基盤が弱いことが考えられる。</a:t>
          </a:r>
        </a:p>
        <a:p>
          <a:r>
            <a:rPr kumimoji="1" lang="ja-JP" altLang="en-US" sz="1000">
              <a:latin typeface="ＭＳ Ｐゴシック" panose="020B0600070205080204" pitchFamily="50" charset="-128"/>
              <a:ea typeface="ＭＳ Ｐゴシック" panose="020B0600070205080204" pitchFamily="50" charset="-128"/>
            </a:rPr>
            <a:t>　今後は交流人口の増加や子育て施策などの充実を目指す、「第</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期まち・ひと・しごと創生総合戦略」の事業を基軸として積極的な行政運営を進め、併せてコンパクトな行政推進を図りつつ財政の健全化を図る。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本町の経常収支比率は、全国平均を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ﾎﾟｲﾝﾄ、山梨県平均を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ﾎﾟｲﾝﾄ下回る状況で、類似団体においては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位と、弾力的な財政運営が図られている。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の町村合併によりスタートした本町では、行政改革を積極的に進め、様々な行政運営を見直すと共に、地方債の抑制や既存地方債の計画的な繰上償還等による経常経費の抑制など財政健全育成に努めてきた。</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今後も、財政状況を維持しつつ、事業重点化などを進め、財政構造の弾力性を確保しながら財政運営に努めていく。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61722</xdr:rowOff>
    </xdr:from>
    <xdr:to>
      <xdr:col>23</xdr:col>
      <xdr:colOff>133350</xdr:colOff>
      <xdr:row>59</xdr:row>
      <xdr:rowOff>153416</xdr:rowOff>
    </xdr:to>
    <xdr:cxnSp macro="">
      <xdr:nvCxnSpPr>
        <xdr:cNvPr id="131" name="直線コネクタ 130"/>
        <xdr:cNvCxnSpPr/>
      </xdr:nvCxnSpPr>
      <xdr:spPr>
        <a:xfrm>
          <a:off x="4114800" y="1017727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170434</xdr:rowOff>
    </xdr:from>
    <xdr:to>
      <xdr:col>19</xdr:col>
      <xdr:colOff>133350</xdr:colOff>
      <xdr:row>59</xdr:row>
      <xdr:rowOff>61722</xdr:rowOff>
    </xdr:to>
    <xdr:cxnSp macro="">
      <xdr:nvCxnSpPr>
        <xdr:cNvPr id="134" name="直線コネクタ 133"/>
        <xdr:cNvCxnSpPr/>
      </xdr:nvCxnSpPr>
      <xdr:spPr>
        <a:xfrm>
          <a:off x="3225800" y="101145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98044</xdr:rowOff>
    </xdr:from>
    <xdr:to>
      <xdr:col>15</xdr:col>
      <xdr:colOff>82550</xdr:colOff>
      <xdr:row>58</xdr:row>
      <xdr:rowOff>170434</xdr:rowOff>
    </xdr:to>
    <xdr:cxnSp macro="">
      <xdr:nvCxnSpPr>
        <xdr:cNvPr id="137" name="直線コネクタ 136"/>
        <xdr:cNvCxnSpPr/>
      </xdr:nvCxnSpPr>
      <xdr:spPr>
        <a:xfrm>
          <a:off x="2336800" y="100421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98044</xdr:rowOff>
    </xdr:from>
    <xdr:to>
      <xdr:col>11</xdr:col>
      <xdr:colOff>31750</xdr:colOff>
      <xdr:row>59</xdr:row>
      <xdr:rowOff>167894</xdr:rowOff>
    </xdr:to>
    <xdr:cxnSp macro="">
      <xdr:nvCxnSpPr>
        <xdr:cNvPr id="140" name="直線コネクタ 139"/>
        <xdr:cNvCxnSpPr/>
      </xdr:nvCxnSpPr>
      <xdr:spPr>
        <a:xfrm flipV="1">
          <a:off x="1447800" y="100421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102616</xdr:rowOff>
    </xdr:from>
    <xdr:to>
      <xdr:col>23</xdr:col>
      <xdr:colOff>184150</xdr:colOff>
      <xdr:row>60</xdr:row>
      <xdr:rowOff>32766</xdr:rowOff>
    </xdr:to>
    <xdr:sp macro="" textlink="">
      <xdr:nvSpPr>
        <xdr:cNvPr id="150" name="楕円 149"/>
        <xdr:cNvSpPr/>
      </xdr:nvSpPr>
      <xdr:spPr>
        <a:xfrm>
          <a:off x="4902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119143</xdr:rowOff>
    </xdr:from>
    <xdr:ext cx="762000" cy="259045"/>
    <xdr:sp macro="" textlink="">
      <xdr:nvSpPr>
        <xdr:cNvPr id="151" name="財政構造の弾力性該当値テキスト"/>
        <xdr:cNvSpPr txBox="1"/>
      </xdr:nvSpPr>
      <xdr:spPr>
        <a:xfrm>
          <a:off x="5041900" y="100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10922</xdr:rowOff>
    </xdr:from>
    <xdr:to>
      <xdr:col>19</xdr:col>
      <xdr:colOff>184150</xdr:colOff>
      <xdr:row>59</xdr:row>
      <xdr:rowOff>112522</xdr:rowOff>
    </xdr:to>
    <xdr:sp macro="" textlink="">
      <xdr:nvSpPr>
        <xdr:cNvPr id="152" name="楕円 151"/>
        <xdr:cNvSpPr/>
      </xdr:nvSpPr>
      <xdr:spPr>
        <a:xfrm>
          <a:off x="4064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122699</xdr:rowOff>
    </xdr:from>
    <xdr:ext cx="736600" cy="259045"/>
    <xdr:sp macro="" textlink="">
      <xdr:nvSpPr>
        <xdr:cNvPr id="153" name="テキスト ボックス 152"/>
        <xdr:cNvSpPr txBox="1"/>
      </xdr:nvSpPr>
      <xdr:spPr>
        <a:xfrm>
          <a:off x="3733800" y="989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119634</xdr:rowOff>
    </xdr:from>
    <xdr:to>
      <xdr:col>15</xdr:col>
      <xdr:colOff>133350</xdr:colOff>
      <xdr:row>59</xdr:row>
      <xdr:rowOff>49784</xdr:rowOff>
    </xdr:to>
    <xdr:sp macro="" textlink="">
      <xdr:nvSpPr>
        <xdr:cNvPr id="154" name="楕円 153"/>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59961</xdr:rowOff>
    </xdr:from>
    <xdr:ext cx="762000" cy="259045"/>
    <xdr:sp macro="" textlink="">
      <xdr:nvSpPr>
        <xdr:cNvPr id="155" name="テキスト ボックス 154"/>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47244</xdr:rowOff>
    </xdr:from>
    <xdr:to>
      <xdr:col>11</xdr:col>
      <xdr:colOff>82550</xdr:colOff>
      <xdr:row>58</xdr:row>
      <xdr:rowOff>148844</xdr:rowOff>
    </xdr:to>
    <xdr:sp macro="" textlink="">
      <xdr:nvSpPr>
        <xdr:cNvPr id="156" name="楕円 155"/>
        <xdr:cNvSpPr/>
      </xdr:nvSpPr>
      <xdr:spPr>
        <a:xfrm>
          <a:off x="2286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159021</xdr:rowOff>
    </xdr:from>
    <xdr:ext cx="762000" cy="259045"/>
    <xdr:sp macro="" textlink="">
      <xdr:nvSpPr>
        <xdr:cNvPr id="157" name="テキスト ボックス 156"/>
        <xdr:cNvSpPr txBox="1"/>
      </xdr:nvSpPr>
      <xdr:spPr>
        <a:xfrm>
          <a:off x="1955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8" name="楕円 157"/>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9" name="テキスト ボックス 158"/>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本町の人口１人当たりの人件費・物件費等の状況は、全国平均及び山梨県平均を大きく上回り、類似団体においては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年々決算額が増加しているが、これは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年のペースで進む人口減少に因るところが大きく</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特に要因である人件費については、本町の地形的、地理的条件により行政範囲が広域であることから、行政組織や公共施設の配置等ある一定規模の職員数を確保していく必要があり、これにより一人当たりの決算額が高くなっ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併せて物件費でも、まち・ひと・しごと総合戦略地方創生事業などにより１人当たりの経費が増加する要因も重なったものと考えられる。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今後は、公共施設の適切な配置等の検討を行い、また財政規模を勘案しつつ適正な予算配分に努めていく。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24592</xdr:rowOff>
    </xdr:from>
    <xdr:to>
      <xdr:col>23</xdr:col>
      <xdr:colOff>133350</xdr:colOff>
      <xdr:row>83</xdr:row>
      <xdr:rowOff>74975</xdr:rowOff>
    </xdr:to>
    <xdr:cxnSp macro="">
      <xdr:nvCxnSpPr>
        <xdr:cNvPr id="194" name="直線コネクタ 193"/>
        <xdr:cNvCxnSpPr/>
      </xdr:nvCxnSpPr>
      <xdr:spPr>
        <a:xfrm>
          <a:off x="4114800" y="14254942"/>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110103</xdr:rowOff>
    </xdr:from>
    <xdr:to>
      <xdr:col>19</xdr:col>
      <xdr:colOff>133350</xdr:colOff>
      <xdr:row>83</xdr:row>
      <xdr:rowOff>24592</xdr:rowOff>
    </xdr:to>
    <xdr:cxnSp macro="">
      <xdr:nvCxnSpPr>
        <xdr:cNvPr id="197" name="直線コネクタ 196"/>
        <xdr:cNvCxnSpPr/>
      </xdr:nvCxnSpPr>
      <xdr:spPr>
        <a:xfrm>
          <a:off x="3225800" y="14169003"/>
          <a:ext cx="8890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87767</xdr:rowOff>
    </xdr:from>
    <xdr:to>
      <xdr:col>15</xdr:col>
      <xdr:colOff>82550</xdr:colOff>
      <xdr:row>82</xdr:row>
      <xdr:rowOff>110103</xdr:rowOff>
    </xdr:to>
    <xdr:cxnSp macro="">
      <xdr:nvCxnSpPr>
        <xdr:cNvPr id="200" name="直線コネクタ 199"/>
        <xdr:cNvCxnSpPr/>
      </xdr:nvCxnSpPr>
      <xdr:spPr>
        <a:xfrm>
          <a:off x="2336800" y="14146667"/>
          <a:ext cx="889000" cy="2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41587</xdr:rowOff>
    </xdr:from>
    <xdr:to>
      <xdr:col>11</xdr:col>
      <xdr:colOff>31750</xdr:colOff>
      <xdr:row>82</xdr:row>
      <xdr:rowOff>87767</xdr:rowOff>
    </xdr:to>
    <xdr:cxnSp macro="">
      <xdr:nvCxnSpPr>
        <xdr:cNvPr id="203" name="直線コネクタ 202"/>
        <xdr:cNvCxnSpPr/>
      </xdr:nvCxnSpPr>
      <xdr:spPr>
        <a:xfrm>
          <a:off x="1447800" y="14100487"/>
          <a:ext cx="889000" cy="4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24175</xdr:rowOff>
    </xdr:from>
    <xdr:to>
      <xdr:col>23</xdr:col>
      <xdr:colOff>184150</xdr:colOff>
      <xdr:row>83</xdr:row>
      <xdr:rowOff>125775</xdr:rowOff>
    </xdr:to>
    <xdr:sp macro="" textlink="">
      <xdr:nvSpPr>
        <xdr:cNvPr id="213" name="楕円 212"/>
        <xdr:cNvSpPr/>
      </xdr:nvSpPr>
      <xdr:spPr>
        <a:xfrm>
          <a:off x="4902200" y="142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167702</xdr:rowOff>
    </xdr:from>
    <xdr:ext cx="762000" cy="259045"/>
    <xdr:sp macro="" textlink="">
      <xdr:nvSpPr>
        <xdr:cNvPr id="214" name="人件費・物件費等の状況該当値テキスト"/>
        <xdr:cNvSpPr txBox="1"/>
      </xdr:nvSpPr>
      <xdr:spPr>
        <a:xfrm>
          <a:off x="5041900" y="1422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145242</xdr:rowOff>
    </xdr:from>
    <xdr:to>
      <xdr:col>19</xdr:col>
      <xdr:colOff>184150</xdr:colOff>
      <xdr:row>83</xdr:row>
      <xdr:rowOff>75392</xdr:rowOff>
    </xdr:to>
    <xdr:sp macro="" textlink="">
      <xdr:nvSpPr>
        <xdr:cNvPr id="215" name="楕円 214"/>
        <xdr:cNvSpPr/>
      </xdr:nvSpPr>
      <xdr:spPr>
        <a:xfrm>
          <a:off x="4064000" y="142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60169</xdr:rowOff>
    </xdr:from>
    <xdr:ext cx="736600" cy="259045"/>
    <xdr:sp macro="" textlink="">
      <xdr:nvSpPr>
        <xdr:cNvPr id="216" name="テキスト ボックス 215"/>
        <xdr:cNvSpPr txBox="1"/>
      </xdr:nvSpPr>
      <xdr:spPr>
        <a:xfrm>
          <a:off x="3733800" y="14290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59303</xdr:rowOff>
    </xdr:from>
    <xdr:to>
      <xdr:col>15</xdr:col>
      <xdr:colOff>133350</xdr:colOff>
      <xdr:row>82</xdr:row>
      <xdr:rowOff>160903</xdr:rowOff>
    </xdr:to>
    <xdr:sp macro="" textlink="">
      <xdr:nvSpPr>
        <xdr:cNvPr id="217" name="楕円 216"/>
        <xdr:cNvSpPr/>
      </xdr:nvSpPr>
      <xdr:spPr>
        <a:xfrm>
          <a:off x="3175000" y="141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145680</xdr:rowOff>
    </xdr:from>
    <xdr:ext cx="762000" cy="259045"/>
    <xdr:sp macro="" textlink="">
      <xdr:nvSpPr>
        <xdr:cNvPr id="218" name="テキスト ボックス 217"/>
        <xdr:cNvSpPr txBox="1"/>
      </xdr:nvSpPr>
      <xdr:spPr>
        <a:xfrm>
          <a:off x="2844800" y="142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36967</xdr:rowOff>
    </xdr:from>
    <xdr:to>
      <xdr:col>11</xdr:col>
      <xdr:colOff>82550</xdr:colOff>
      <xdr:row>82</xdr:row>
      <xdr:rowOff>138567</xdr:rowOff>
    </xdr:to>
    <xdr:sp macro="" textlink="">
      <xdr:nvSpPr>
        <xdr:cNvPr id="219" name="楕円 218"/>
        <xdr:cNvSpPr/>
      </xdr:nvSpPr>
      <xdr:spPr>
        <a:xfrm>
          <a:off x="2286000" y="140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123344</xdr:rowOff>
    </xdr:from>
    <xdr:ext cx="762000" cy="259045"/>
    <xdr:sp macro="" textlink="">
      <xdr:nvSpPr>
        <xdr:cNvPr id="220" name="テキスト ボックス 219"/>
        <xdr:cNvSpPr txBox="1"/>
      </xdr:nvSpPr>
      <xdr:spPr>
        <a:xfrm>
          <a:off x="1955800" y="1418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162237</xdr:rowOff>
    </xdr:from>
    <xdr:to>
      <xdr:col>7</xdr:col>
      <xdr:colOff>31750</xdr:colOff>
      <xdr:row>82</xdr:row>
      <xdr:rowOff>92387</xdr:rowOff>
    </xdr:to>
    <xdr:sp macro="" textlink="">
      <xdr:nvSpPr>
        <xdr:cNvPr id="221" name="楕円 220"/>
        <xdr:cNvSpPr/>
      </xdr:nvSpPr>
      <xdr:spPr>
        <a:xfrm>
          <a:off x="1397000" y="140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77164</xdr:rowOff>
    </xdr:from>
    <xdr:ext cx="762000" cy="259045"/>
    <xdr:sp macro="" textlink="">
      <xdr:nvSpPr>
        <xdr:cNvPr id="222" name="テキスト ボックス 221"/>
        <xdr:cNvSpPr txBox="1"/>
      </xdr:nvSpPr>
      <xdr:spPr>
        <a:xfrm>
          <a:off x="1066800" y="141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本町のラスパイレス指数は、全国</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町村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ﾎﾟｲﾝﾄ下回る状況で、類似団体においては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合併以降、職員の年齢構成などの平準化に向けて、計画的な採用を進めており、昇任・昇格対象の職員数</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や新陳代謝</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により年度間で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変動が生じている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が、概ね平均的な状況と考える。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厳しい財政状況において、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今後も定員管理と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人事評価を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並行し、給与水準の適正化に努める。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100">
            <a:effectLst/>
            <a:latin typeface="ＭＳ Ｐ明朝" panose="02020600040205080304" pitchFamily="18" charset="-128"/>
            <a:ea typeface="ＭＳ Ｐ明朝" panose="02020600040205080304"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158145</xdr:rowOff>
    </xdr:to>
    <xdr:cxnSp macro="">
      <xdr:nvCxnSpPr>
        <xdr:cNvPr id="258" name="直線コネクタ 257"/>
        <xdr:cNvCxnSpPr/>
      </xdr:nvCxnSpPr>
      <xdr:spPr>
        <a:xfrm>
          <a:off x="16179800" y="146854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85</xdr:row>
      <xdr:rowOff>112184</xdr:rowOff>
    </xdr:to>
    <xdr:cxnSp macro="">
      <xdr:nvCxnSpPr>
        <xdr:cNvPr id="261" name="直線コネクタ 260"/>
        <xdr:cNvCxnSpPr/>
      </xdr:nvCxnSpPr>
      <xdr:spPr>
        <a:xfrm>
          <a:off x="15290800" y="146509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77712</xdr:rowOff>
    </xdr:to>
    <xdr:cxnSp macro="">
      <xdr:nvCxnSpPr>
        <xdr:cNvPr id="264" name="直線コネクタ 263"/>
        <xdr:cNvCxnSpPr/>
      </xdr:nvCxnSpPr>
      <xdr:spPr>
        <a:xfrm>
          <a:off x="14401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168729</xdr:rowOff>
    </xdr:to>
    <xdr:cxnSp macro="">
      <xdr:nvCxnSpPr>
        <xdr:cNvPr id="267" name="直線コネクタ 266"/>
        <xdr:cNvCxnSpPr/>
      </xdr:nvCxnSpPr>
      <xdr:spPr>
        <a:xfrm>
          <a:off x="13512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78" name="給与水準   （国との比較）該当値テキスト"/>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0" name="テキスト ボックス 27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1" name="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2" name="テキスト ボックス 281"/>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5" name="楕円 284"/>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6" name="テキスト ボックス 285"/>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本町の人口千人当たりの職員数は、全国平均及び山梨県平均を大きく上回り、類似団体においては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年々指数が増加しているが、これは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年のペースで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進む</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人口減少に因るところが大きい。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人件費でも見られたように、本町の地形的、地理的条件により行政範囲が広域であることから、行政組織や公共施設の配置等ある一定規模の職員数を確保し、公共施設の管理を行っているため、類似団体平均と比較して職員数が多くなっていることも要因と考え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今後も人口減少により、指数の上昇が見込まれるが、公共施設の適正配置等により行政の効率化を進め、より適正な定員管理に努める。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138075</xdr:rowOff>
    </xdr:from>
    <xdr:to>
      <xdr:col>81</xdr:col>
      <xdr:colOff>44450</xdr:colOff>
      <xdr:row>62</xdr:row>
      <xdr:rowOff>163652</xdr:rowOff>
    </xdr:to>
    <xdr:cxnSp macro="">
      <xdr:nvCxnSpPr>
        <xdr:cNvPr id="318" name="直線コネクタ 317"/>
        <xdr:cNvCxnSpPr/>
      </xdr:nvCxnSpPr>
      <xdr:spPr>
        <a:xfrm>
          <a:off x="16179800" y="10767975"/>
          <a:ext cx="8382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115392</xdr:rowOff>
    </xdr:from>
    <xdr:to>
      <xdr:col>77</xdr:col>
      <xdr:colOff>44450</xdr:colOff>
      <xdr:row>62</xdr:row>
      <xdr:rowOff>138075</xdr:rowOff>
    </xdr:to>
    <xdr:cxnSp macro="">
      <xdr:nvCxnSpPr>
        <xdr:cNvPr id="321" name="直線コネクタ 320"/>
        <xdr:cNvCxnSpPr/>
      </xdr:nvCxnSpPr>
      <xdr:spPr>
        <a:xfrm>
          <a:off x="15290800" y="10745292"/>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75819</xdr:rowOff>
    </xdr:from>
    <xdr:to>
      <xdr:col>72</xdr:col>
      <xdr:colOff>203200</xdr:colOff>
      <xdr:row>62</xdr:row>
      <xdr:rowOff>115392</xdr:rowOff>
    </xdr:to>
    <xdr:cxnSp macro="">
      <xdr:nvCxnSpPr>
        <xdr:cNvPr id="324" name="直線コネクタ 323"/>
        <xdr:cNvCxnSpPr/>
      </xdr:nvCxnSpPr>
      <xdr:spPr>
        <a:xfrm>
          <a:off x="14401800" y="1070571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69545</xdr:rowOff>
    </xdr:from>
    <xdr:to>
      <xdr:col>68</xdr:col>
      <xdr:colOff>152400</xdr:colOff>
      <xdr:row>62</xdr:row>
      <xdr:rowOff>75819</xdr:rowOff>
    </xdr:to>
    <xdr:cxnSp macro="">
      <xdr:nvCxnSpPr>
        <xdr:cNvPr id="327" name="直線コネクタ 326"/>
        <xdr:cNvCxnSpPr/>
      </xdr:nvCxnSpPr>
      <xdr:spPr>
        <a:xfrm>
          <a:off x="13512800" y="1069944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112852</xdr:rowOff>
    </xdr:from>
    <xdr:to>
      <xdr:col>81</xdr:col>
      <xdr:colOff>95250</xdr:colOff>
      <xdr:row>63</xdr:row>
      <xdr:rowOff>43002</xdr:rowOff>
    </xdr:to>
    <xdr:sp macro="" textlink="">
      <xdr:nvSpPr>
        <xdr:cNvPr id="337" name="楕円 336"/>
        <xdr:cNvSpPr/>
      </xdr:nvSpPr>
      <xdr:spPr>
        <a:xfrm>
          <a:off x="169672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84929</xdr:rowOff>
    </xdr:from>
    <xdr:ext cx="762000" cy="259045"/>
    <xdr:sp macro="" textlink="">
      <xdr:nvSpPr>
        <xdr:cNvPr id="338" name="定員管理の状況該当値テキスト"/>
        <xdr:cNvSpPr txBox="1"/>
      </xdr:nvSpPr>
      <xdr:spPr>
        <a:xfrm>
          <a:off x="17106900" y="1071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87275</xdr:rowOff>
    </xdr:from>
    <xdr:to>
      <xdr:col>77</xdr:col>
      <xdr:colOff>95250</xdr:colOff>
      <xdr:row>63</xdr:row>
      <xdr:rowOff>17425</xdr:rowOff>
    </xdr:to>
    <xdr:sp macro="" textlink="">
      <xdr:nvSpPr>
        <xdr:cNvPr id="339" name="楕円 338"/>
        <xdr:cNvSpPr/>
      </xdr:nvSpPr>
      <xdr:spPr>
        <a:xfrm>
          <a:off x="16129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2202</xdr:rowOff>
    </xdr:from>
    <xdr:ext cx="736600" cy="259045"/>
    <xdr:sp macro="" textlink="">
      <xdr:nvSpPr>
        <xdr:cNvPr id="340" name="テキスト ボックス 339"/>
        <xdr:cNvSpPr txBox="1"/>
      </xdr:nvSpPr>
      <xdr:spPr>
        <a:xfrm>
          <a:off x="15798800" y="1080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64592</xdr:rowOff>
    </xdr:from>
    <xdr:to>
      <xdr:col>73</xdr:col>
      <xdr:colOff>44450</xdr:colOff>
      <xdr:row>62</xdr:row>
      <xdr:rowOff>166192</xdr:rowOff>
    </xdr:to>
    <xdr:sp macro="" textlink="">
      <xdr:nvSpPr>
        <xdr:cNvPr id="341" name="楕円 340"/>
        <xdr:cNvSpPr/>
      </xdr:nvSpPr>
      <xdr:spPr>
        <a:xfrm>
          <a:off x="152400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150969</xdr:rowOff>
    </xdr:from>
    <xdr:ext cx="762000" cy="259045"/>
    <xdr:sp macro="" textlink="">
      <xdr:nvSpPr>
        <xdr:cNvPr id="342" name="テキスト ボックス 341"/>
        <xdr:cNvSpPr txBox="1"/>
      </xdr:nvSpPr>
      <xdr:spPr>
        <a:xfrm>
          <a:off x="14909800" y="107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25019</xdr:rowOff>
    </xdr:from>
    <xdr:to>
      <xdr:col>68</xdr:col>
      <xdr:colOff>203200</xdr:colOff>
      <xdr:row>62</xdr:row>
      <xdr:rowOff>126619</xdr:rowOff>
    </xdr:to>
    <xdr:sp macro="" textlink="">
      <xdr:nvSpPr>
        <xdr:cNvPr id="343" name="楕円 342"/>
        <xdr:cNvSpPr/>
      </xdr:nvSpPr>
      <xdr:spPr>
        <a:xfrm>
          <a:off x="14351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111396</xdr:rowOff>
    </xdr:from>
    <xdr:ext cx="762000" cy="259045"/>
    <xdr:sp macro="" textlink="">
      <xdr:nvSpPr>
        <xdr:cNvPr id="344" name="テキスト ボックス 343"/>
        <xdr:cNvSpPr txBox="1"/>
      </xdr:nvSpPr>
      <xdr:spPr>
        <a:xfrm>
          <a:off x="14020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18745</xdr:rowOff>
    </xdr:from>
    <xdr:to>
      <xdr:col>64</xdr:col>
      <xdr:colOff>152400</xdr:colOff>
      <xdr:row>62</xdr:row>
      <xdr:rowOff>120345</xdr:rowOff>
    </xdr:to>
    <xdr:sp macro="" textlink="">
      <xdr:nvSpPr>
        <xdr:cNvPr id="345" name="楕円 344"/>
        <xdr:cNvSpPr/>
      </xdr:nvSpPr>
      <xdr:spPr>
        <a:xfrm>
          <a:off x="13462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105122</xdr:rowOff>
    </xdr:from>
    <xdr:ext cx="762000" cy="259045"/>
    <xdr:sp macro="" textlink="">
      <xdr:nvSpPr>
        <xdr:cNvPr id="346" name="テキスト ボックス 345"/>
        <xdr:cNvSpPr txBox="1"/>
      </xdr:nvSpPr>
      <xdr:spPr>
        <a:xfrm>
          <a:off x="13131800" y="10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本町の実質公債費比率は、マイナス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％となり、全国平均を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ﾎﾟｲﾝﾄ、山梨県平均を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ﾎﾟｲﾝﾄそれぞれ大きく下回り、類似団体においては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位と、非常に良好な状況を保っている。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これは、近年進めている高利率の地方債の借換え並びに繰上償還等による公債費の削減及び特定財源の積極的な活用の結果である。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しかしながら、今後は、「まち・ひと・しごと創生総合戦略」に伴う事業の実施や各公共施設の更新</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、また、大型建設事業の実施を控え、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公債費増大が懸念されることから、中長期的な財政ビジョンをもちつつ公債費管理の取組みを進めていく。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164737</xdr:rowOff>
    </xdr:from>
    <xdr:to>
      <xdr:col>81</xdr:col>
      <xdr:colOff>44450</xdr:colOff>
      <xdr:row>37</xdr:row>
      <xdr:rowOff>48442</xdr:rowOff>
    </xdr:to>
    <xdr:cxnSp macro="">
      <xdr:nvCxnSpPr>
        <xdr:cNvPr id="381" name="直線コネクタ 380"/>
        <xdr:cNvCxnSpPr/>
      </xdr:nvCxnSpPr>
      <xdr:spPr>
        <a:xfrm flipV="1">
          <a:off x="16179800" y="6336937"/>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48442</xdr:rowOff>
    </xdr:from>
    <xdr:to>
      <xdr:col>77</xdr:col>
      <xdr:colOff>44450</xdr:colOff>
      <xdr:row>38</xdr:row>
      <xdr:rowOff>21772</xdr:rowOff>
    </xdr:to>
    <xdr:cxnSp macro="">
      <xdr:nvCxnSpPr>
        <xdr:cNvPr id="384" name="直線コネクタ 383"/>
        <xdr:cNvCxnSpPr/>
      </xdr:nvCxnSpPr>
      <xdr:spPr>
        <a:xfrm flipV="1">
          <a:off x="15290800" y="63920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39</xdr:row>
      <xdr:rowOff>22678</xdr:rowOff>
    </xdr:to>
    <xdr:cxnSp macro="">
      <xdr:nvCxnSpPr>
        <xdr:cNvPr id="387" name="直線コネクタ 386"/>
        <xdr:cNvCxnSpPr/>
      </xdr:nvCxnSpPr>
      <xdr:spPr>
        <a:xfrm flipV="1">
          <a:off x="14401800" y="65368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40</xdr:row>
      <xdr:rowOff>9797</xdr:rowOff>
    </xdr:to>
    <xdr:cxnSp macro="">
      <xdr:nvCxnSpPr>
        <xdr:cNvPr id="390" name="直線コネクタ 389"/>
        <xdr:cNvCxnSpPr/>
      </xdr:nvCxnSpPr>
      <xdr:spPr>
        <a:xfrm flipV="1">
          <a:off x="13512800" y="6709228"/>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113937</xdr:rowOff>
    </xdr:from>
    <xdr:to>
      <xdr:col>81</xdr:col>
      <xdr:colOff>95250</xdr:colOff>
      <xdr:row>37</xdr:row>
      <xdr:rowOff>44087</xdr:rowOff>
    </xdr:to>
    <xdr:sp macro="" textlink="">
      <xdr:nvSpPr>
        <xdr:cNvPr id="400" name="楕円 399"/>
        <xdr:cNvSpPr/>
      </xdr:nvSpPr>
      <xdr:spPr>
        <a:xfrm>
          <a:off x="169672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35214</xdr:rowOff>
    </xdr:from>
    <xdr:ext cx="762000" cy="259045"/>
    <xdr:sp macro="" textlink="">
      <xdr:nvSpPr>
        <xdr:cNvPr id="401" name="公債費負担の状況該当値テキスト"/>
        <xdr:cNvSpPr txBox="1"/>
      </xdr:nvSpPr>
      <xdr:spPr>
        <a:xfrm>
          <a:off x="171069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169092</xdr:rowOff>
    </xdr:from>
    <xdr:to>
      <xdr:col>77</xdr:col>
      <xdr:colOff>95250</xdr:colOff>
      <xdr:row>37</xdr:row>
      <xdr:rowOff>99242</xdr:rowOff>
    </xdr:to>
    <xdr:sp macro="" textlink="">
      <xdr:nvSpPr>
        <xdr:cNvPr id="402" name="楕円 401"/>
        <xdr:cNvSpPr/>
      </xdr:nvSpPr>
      <xdr:spPr>
        <a:xfrm>
          <a:off x="161290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109419</xdr:rowOff>
    </xdr:from>
    <xdr:ext cx="736600" cy="259045"/>
    <xdr:sp macro="" textlink="">
      <xdr:nvSpPr>
        <xdr:cNvPr id="403" name="テキスト ボックス 402"/>
        <xdr:cNvSpPr txBox="1"/>
      </xdr:nvSpPr>
      <xdr:spPr>
        <a:xfrm>
          <a:off x="15798800" y="6110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4" name="楕円 403"/>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5" name="テキスト ボックス 404"/>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6" name="楕円 405"/>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7" name="テキスト ボックス 406"/>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08" name="楕円 407"/>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09" name="テキスト ボックス 408"/>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本町の将来負担比率は、将来負担額を基金や特定財源見込額等の合計が上回ったため、比率が算出されない、非常に良好な状況となった。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こうした状況は、地方債の借換え並びに繰上償還等による公債費の削減や、将来を見越した基金の計画的な積み増しを進めてきた結果である。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本町の人件費における経常収支比率は、全国平均を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ﾎﾟｲﾝﾄ下回り、山梨県平均を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ﾎﾟｲﾝﾄ上回る結果となり、類似団体においては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前項の中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でも触れたように、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行政組織や公共施設の配置等ある一定規模の職員数を確保し、公共施設の管理を行っているため、類似団体平均と比較して職員数が多くなっている状況が主な要因と考える。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厳しい財政状況において、今後、公共施設の指定管理者制度を含め、適切な配置等の検討を行い、また定員管理と人事評価を並行し、給与水準の適正化に努める。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145288</xdr:rowOff>
    </xdr:to>
    <xdr:cxnSp macro="">
      <xdr:nvCxnSpPr>
        <xdr:cNvPr id="64" name="直線コネクタ 63"/>
        <xdr:cNvCxnSpPr/>
      </xdr:nvCxnSpPr>
      <xdr:spPr>
        <a:xfrm>
          <a:off x="3987800" y="62717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99568</xdr:rowOff>
    </xdr:to>
    <xdr:cxnSp macro="">
      <xdr:nvCxnSpPr>
        <xdr:cNvPr id="67" name="直線コネクタ 66"/>
        <xdr:cNvCxnSpPr/>
      </xdr:nvCxnSpPr>
      <xdr:spPr>
        <a:xfrm>
          <a:off x="3098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44704</xdr:rowOff>
    </xdr:to>
    <xdr:cxnSp macro="">
      <xdr:nvCxnSpPr>
        <xdr:cNvPr id="70" name="直線コネクタ 69"/>
        <xdr:cNvCxnSpPr/>
      </xdr:nvCxnSpPr>
      <xdr:spPr>
        <a:xfrm>
          <a:off x="2209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165862</xdr:rowOff>
    </xdr:to>
    <xdr:cxnSp macro="">
      <xdr:nvCxnSpPr>
        <xdr:cNvPr id="73" name="直線コネクタ 72"/>
        <xdr:cNvCxnSpPr/>
      </xdr:nvCxnSpPr>
      <xdr:spPr>
        <a:xfrm>
          <a:off x="1320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本町の物件費における経常収支比率は、全国平均、山梨県平均を共に大きく下回る状況で、類似団体においては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従前より進めてきた行政改革を中心とした取り組みにより職員の意識改革を重点に行政効率を重視し、徹底した管理を進めた成果と考える。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今年度は、経常経費充当一般財源等の充当額が増額したことによりポイントも上がった。</a:t>
          </a: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今後も引き続き、経常経費の抑制と費用対効果を勘案し、重点的に事業を進めていく。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50800</xdr:rowOff>
    </xdr:to>
    <xdr:cxnSp macro="">
      <xdr:nvCxnSpPr>
        <xdr:cNvPr id="125" name="直線コネクタ 124"/>
        <xdr:cNvCxnSpPr/>
      </xdr:nvCxnSpPr>
      <xdr:spPr>
        <a:xfrm>
          <a:off x="15671800" y="241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73660</xdr:rowOff>
    </xdr:to>
    <xdr:cxnSp macro="">
      <xdr:nvCxnSpPr>
        <xdr:cNvPr id="128" name="直線コネクタ 127"/>
        <xdr:cNvCxnSpPr/>
      </xdr:nvCxnSpPr>
      <xdr:spPr>
        <a:xfrm flipV="1">
          <a:off x="14782800" y="241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73660</xdr:rowOff>
    </xdr:to>
    <xdr:cxnSp macro="">
      <xdr:nvCxnSpPr>
        <xdr:cNvPr id="131" name="直線コネクタ 130"/>
        <xdr:cNvCxnSpPr/>
      </xdr:nvCxnSpPr>
      <xdr:spPr>
        <a:xfrm>
          <a:off x="13893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43180</xdr:rowOff>
    </xdr:to>
    <xdr:cxnSp macro="">
      <xdr:nvCxnSpPr>
        <xdr:cNvPr id="134" name="直線コネクタ 133"/>
        <xdr:cNvCxnSpPr/>
      </xdr:nvCxnSpPr>
      <xdr:spPr>
        <a:xfrm flipV="1">
          <a:off x="13004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4" name="楕円 143"/>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5"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0" name="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2" name="楕円 151"/>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3" name="テキスト ボックス 152"/>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本町の扶助費における経常収支比率は、全国平均を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ﾎﾟｲﾝﾄ、山梨県平均を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ﾎﾟｲﾝﾄ下回る状況で、類似団体においては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人口減少及び扶助費対象者数の減少により、扶助費は減少しているが、今年度は、経常経費充当一般財源等の充当額が増額したことによりポイントが上がった。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今後も国や県など福祉関連施策の動向を注視しつつ、町民福祉の向上に努めていく。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85" name="直線コネクタ 184"/>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88900</xdr:rowOff>
    </xdr:to>
    <xdr:cxnSp macro="">
      <xdr:nvCxnSpPr>
        <xdr:cNvPr id="188" name="直線コネクタ 187"/>
        <xdr:cNvCxnSpPr/>
      </xdr:nvCxnSpPr>
      <xdr:spPr>
        <a:xfrm>
          <a:off x="3098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63500</xdr:rowOff>
    </xdr:to>
    <xdr:cxnSp macro="">
      <xdr:nvCxnSpPr>
        <xdr:cNvPr id="191" name="直線コネクタ 190"/>
        <xdr:cNvCxnSpPr/>
      </xdr:nvCxnSpPr>
      <xdr:spPr>
        <a:xfrm>
          <a:off x="2209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4" name="直線コネクタ 193"/>
        <xdr:cNvCxnSpPr/>
      </xdr:nvCxnSpPr>
      <xdr:spPr>
        <a:xfrm>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8" name="楕円 207"/>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09" name="テキスト ボックス 20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0" name="楕円 209"/>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1" name="テキスト ボックス 21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本町のその他の費用における経常収支比率は、全国平均を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ﾎﾟｲﾝﾄ、山梨県平均を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経常経費充当一般財源等の総額も減少したため、相対的に指数</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することとなったことが主たる要因と分析している。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地方公営企業（水道、下水道）、の施設更新の時期を迎え、経常経費が増高する見込みであることから、使用料等の見直し等を実施しながら、費用対効果を勘案し、公会計移行により企業会計として適切な運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22497</xdr:rowOff>
    </xdr:to>
    <xdr:cxnSp macro="">
      <xdr:nvCxnSpPr>
        <xdr:cNvPr id="247" name="直線コネクタ 246"/>
        <xdr:cNvCxnSpPr/>
      </xdr:nvCxnSpPr>
      <xdr:spPr>
        <a:xfrm flipV="1">
          <a:off x="15671800" y="984250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22497</xdr:rowOff>
    </xdr:to>
    <xdr:cxnSp macro="">
      <xdr:nvCxnSpPr>
        <xdr:cNvPr id="250" name="直線コネクタ 249"/>
        <xdr:cNvCxnSpPr/>
      </xdr:nvCxnSpPr>
      <xdr:spPr>
        <a:xfrm>
          <a:off x="14782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89444</xdr:rowOff>
    </xdr:from>
    <xdr:to>
      <xdr:col>73</xdr:col>
      <xdr:colOff>180975</xdr:colOff>
      <xdr:row>57</xdr:row>
      <xdr:rowOff>128633</xdr:rowOff>
    </xdr:to>
    <xdr:cxnSp macro="">
      <xdr:nvCxnSpPr>
        <xdr:cNvPr id="253" name="直線コネクタ 252"/>
        <xdr:cNvCxnSpPr/>
      </xdr:nvCxnSpPr>
      <xdr:spPr>
        <a:xfrm>
          <a:off x="13893800" y="98620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89444</xdr:rowOff>
    </xdr:from>
    <xdr:to>
      <xdr:col>69</xdr:col>
      <xdr:colOff>92075</xdr:colOff>
      <xdr:row>57</xdr:row>
      <xdr:rowOff>154759</xdr:rowOff>
    </xdr:to>
    <xdr:cxnSp macro="">
      <xdr:nvCxnSpPr>
        <xdr:cNvPr id="256" name="直線コネクタ 255"/>
        <xdr:cNvCxnSpPr/>
      </xdr:nvCxnSpPr>
      <xdr:spPr>
        <a:xfrm flipV="1">
          <a:off x="13004800" y="98620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68" name="楕円 267"/>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69" name="テキスト ボックス 268"/>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0" name="楕円 269"/>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1" name="テキスト ボックス 270"/>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38644</xdr:rowOff>
    </xdr:from>
    <xdr:to>
      <xdr:col>69</xdr:col>
      <xdr:colOff>142875</xdr:colOff>
      <xdr:row>57</xdr:row>
      <xdr:rowOff>140244</xdr:rowOff>
    </xdr:to>
    <xdr:sp macro="" textlink="">
      <xdr:nvSpPr>
        <xdr:cNvPr id="272" name="楕円 271"/>
        <xdr:cNvSpPr/>
      </xdr:nvSpPr>
      <xdr:spPr>
        <a:xfrm>
          <a:off x="13843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150421</xdr:rowOff>
    </xdr:from>
    <xdr:ext cx="762000" cy="259045"/>
    <xdr:sp macro="" textlink="">
      <xdr:nvSpPr>
        <xdr:cNvPr id="273" name="テキスト ボックス 272"/>
        <xdr:cNvSpPr txBox="1"/>
      </xdr:nvSpPr>
      <xdr:spPr>
        <a:xfrm>
          <a:off x="13512800" y="958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74" name="楕円 273"/>
        <xdr:cNvSpPr/>
      </xdr:nvSpPr>
      <xdr:spPr>
        <a:xfrm>
          <a:off x="12954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75" name="テキスト ボックス 274"/>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本町の補助費等における経常収支比率は、全国平均を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ﾎﾟｲﾝﾄ、山梨県平均を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ﾎﾟｲﾝﾄ上回る状況で、類似団体においては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今年度は、一部事務組合への負担金が増額したことにより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上昇することとなった。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補助費等の中では一部事務組合（広域行政組合）への負担金が費用の６割程度を占めることから、各組合の決算分析を進め、中長期にわたり諸課題に対応できるように準備を進める。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8128</xdr:rowOff>
    </xdr:to>
    <xdr:cxnSp macro="">
      <xdr:nvCxnSpPr>
        <xdr:cNvPr id="305" name="直線コネクタ 304"/>
        <xdr:cNvCxnSpPr/>
      </xdr:nvCxnSpPr>
      <xdr:spPr>
        <a:xfrm>
          <a:off x="15671800" y="64592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115570</xdr:rowOff>
    </xdr:to>
    <xdr:cxnSp macro="">
      <xdr:nvCxnSpPr>
        <xdr:cNvPr id="308" name="直線コネクタ 307"/>
        <xdr:cNvCxnSpPr/>
      </xdr:nvCxnSpPr>
      <xdr:spPr>
        <a:xfrm>
          <a:off x="14782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88138</xdr:rowOff>
    </xdr:to>
    <xdr:cxnSp macro="">
      <xdr:nvCxnSpPr>
        <xdr:cNvPr id="311" name="直線コネクタ 310"/>
        <xdr:cNvCxnSpPr/>
      </xdr:nvCxnSpPr>
      <xdr:spPr>
        <a:xfrm>
          <a:off x="13893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14" name="直線コネクタ 313"/>
        <xdr:cNvCxnSpPr/>
      </xdr:nvCxnSpPr>
      <xdr:spPr>
        <a:xfrm>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4" name="楕円 323"/>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5"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6" name="楕円 325"/>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7" name="テキスト ボックス 326"/>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8" name="楕円 327"/>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9" name="テキスト ボックス 328"/>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2" name="楕円 331"/>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3" name="テキスト ボックス 33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本町の公債費における経常収支比率は、全国平均、山梨県平均を共に大きく下回る状況で、類似団体においては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これは、近年進めている高利率の地方債の借換え並びに繰上償還等による公債費の削減及び特定財源の積極的な活用の結果である。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しかしながら、今後は、「第</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期まち・ひと・しごと創生総合戦略」に伴う事業の実施や各公共施設の更新、また、大型建設事業の実施を控え、公債費増大が懸念されることから、中長期的な財政ビジョンをもちつつ公債費管理の取組みを進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101854</xdr:rowOff>
    </xdr:to>
    <xdr:cxnSp macro="">
      <xdr:nvCxnSpPr>
        <xdr:cNvPr id="363" name="直線コネクタ 362"/>
        <xdr:cNvCxnSpPr/>
      </xdr:nvCxnSpPr>
      <xdr:spPr>
        <a:xfrm>
          <a:off x="3987800" y="12933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115570</xdr:rowOff>
    </xdr:to>
    <xdr:cxnSp macro="">
      <xdr:nvCxnSpPr>
        <xdr:cNvPr id="366" name="直線コネクタ 365"/>
        <xdr:cNvCxnSpPr/>
      </xdr:nvCxnSpPr>
      <xdr:spPr>
        <a:xfrm flipV="1">
          <a:off x="3098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72137</xdr:rowOff>
    </xdr:to>
    <xdr:cxnSp macro="">
      <xdr:nvCxnSpPr>
        <xdr:cNvPr id="369" name="直線コネクタ 368"/>
        <xdr:cNvCxnSpPr/>
      </xdr:nvCxnSpPr>
      <xdr:spPr>
        <a:xfrm flipV="1">
          <a:off x="2209800" y="129743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77</xdr:row>
      <xdr:rowOff>78994</xdr:rowOff>
    </xdr:to>
    <xdr:cxnSp macro="">
      <xdr:nvCxnSpPr>
        <xdr:cNvPr id="372" name="直線コネクタ 371"/>
        <xdr:cNvCxnSpPr/>
      </xdr:nvCxnSpPr>
      <xdr:spPr>
        <a:xfrm flipV="1">
          <a:off x="1320800" y="13102337"/>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2" name="楕円 381"/>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3"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4" name="楕円 383"/>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5" name="テキスト ボックス 384"/>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6" name="楕円 385"/>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7" name="テキスト ボックス 386"/>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0" name="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本町の公債費以外の費用における経常収支比率は、全国平均・山梨県平均を大きく下回る状況で、類似団体においては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年々上昇傾向にあるが、事業実施には可能な限り、特定財源</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活用されたことにより、比率が抑えられた状況であると分析している。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引き続き経常的収支における財政構造の適正化に努め、財政運営の弾力性が維持できるよう努力していく。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108712</xdr:rowOff>
    </xdr:from>
    <xdr:to>
      <xdr:col>82</xdr:col>
      <xdr:colOff>107950</xdr:colOff>
      <xdr:row>74</xdr:row>
      <xdr:rowOff>168148</xdr:rowOff>
    </xdr:to>
    <xdr:cxnSp macro="">
      <xdr:nvCxnSpPr>
        <xdr:cNvPr id="422" name="直線コネクタ 421"/>
        <xdr:cNvCxnSpPr/>
      </xdr:nvCxnSpPr>
      <xdr:spPr>
        <a:xfrm>
          <a:off x="15671800" y="127960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74</xdr:row>
      <xdr:rowOff>108712</xdr:rowOff>
    </xdr:to>
    <xdr:cxnSp macro="">
      <xdr:nvCxnSpPr>
        <xdr:cNvPr id="425" name="直線コネクタ 424"/>
        <xdr:cNvCxnSpPr/>
      </xdr:nvCxnSpPr>
      <xdr:spPr>
        <a:xfrm>
          <a:off x="14782800" y="12695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154432</xdr:rowOff>
    </xdr:from>
    <xdr:to>
      <xdr:col>73</xdr:col>
      <xdr:colOff>180975</xdr:colOff>
      <xdr:row>74</xdr:row>
      <xdr:rowOff>8128</xdr:rowOff>
    </xdr:to>
    <xdr:cxnSp macro="">
      <xdr:nvCxnSpPr>
        <xdr:cNvPr id="428" name="直線コネクタ 427"/>
        <xdr:cNvCxnSpPr/>
      </xdr:nvCxnSpPr>
      <xdr:spPr>
        <a:xfrm>
          <a:off x="13893800" y="124988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154432</xdr:rowOff>
    </xdr:from>
    <xdr:to>
      <xdr:col>69</xdr:col>
      <xdr:colOff>92075</xdr:colOff>
      <xdr:row>73</xdr:row>
      <xdr:rowOff>33274</xdr:rowOff>
    </xdr:to>
    <xdr:cxnSp macro="">
      <xdr:nvCxnSpPr>
        <xdr:cNvPr id="431" name="直線コネクタ 430"/>
        <xdr:cNvCxnSpPr/>
      </xdr:nvCxnSpPr>
      <xdr:spPr>
        <a:xfrm flipV="1">
          <a:off x="13004800" y="12498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1" name="楕円 440"/>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42" name="公債費以外該当値テキスト"/>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43" name="楕円 442"/>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44" name="テキスト ボックス 443"/>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45" name="楕円 444"/>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46" name="テキスト ボックス 445"/>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103632</xdr:rowOff>
    </xdr:from>
    <xdr:to>
      <xdr:col>69</xdr:col>
      <xdr:colOff>142875</xdr:colOff>
      <xdr:row>73</xdr:row>
      <xdr:rowOff>33782</xdr:rowOff>
    </xdr:to>
    <xdr:sp macro="" textlink="">
      <xdr:nvSpPr>
        <xdr:cNvPr id="447" name="楕円 446"/>
        <xdr:cNvSpPr/>
      </xdr:nvSpPr>
      <xdr:spPr>
        <a:xfrm>
          <a:off x="13843000" y="12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43959</xdr:rowOff>
    </xdr:from>
    <xdr:ext cx="762000" cy="259045"/>
    <xdr:sp macro="" textlink="">
      <xdr:nvSpPr>
        <xdr:cNvPr id="448" name="テキスト ボックス 447"/>
        <xdr:cNvSpPr txBox="1"/>
      </xdr:nvSpPr>
      <xdr:spPr>
        <a:xfrm>
          <a:off x="13512800" y="122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153924</xdr:rowOff>
    </xdr:from>
    <xdr:to>
      <xdr:col>65</xdr:col>
      <xdr:colOff>53975</xdr:colOff>
      <xdr:row>73</xdr:row>
      <xdr:rowOff>84074</xdr:rowOff>
    </xdr:to>
    <xdr:sp macro="" textlink="">
      <xdr:nvSpPr>
        <xdr:cNvPr id="449" name="楕円 448"/>
        <xdr:cNvSpPr/>
      </xdr:nvSpPr>
      <xdr:spPr>
        <a:xfrm>
          <a:off x="12954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94251</xdr:rowOff>
    </xdr:from>
    <xdr:ext cx="762000" cy="259045"/>
    <xdr:sp macro="" textlink="">
      <xdr:nvSpPr>
        <xdr:cNvPr id="450" name="テキスト ボックス 449"/>
        <xdr:cNvSpPr txBox="1"/>
      </xdr:nvSpPr>
      <xdr:spPr>
        <a:xfrm>
          <a:off x="12623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61559</xdr:rowOff>
    </xdr:from>
    <xdr:to>
      <xdr:col>29</xdr:col>
      <xdr:colOff>127000</xdr:colOff>
      <xdr:row>15</xdr:row>
      <xdr:rowOff>103660</xdr:rowOff>
    </xdr:to>
    <xdr:cxnSp macro="">
      <xdr:nvCxnSpPr>
        <xdr:cNvPr id="50" name="直線コネクタ 49"/>
        <xdr:cNvCxnSpPr/>
      </xdr:nvCxnSpPr>
      <xdr:spPr bwMode="auto">
        <a:xfrm flipV="1">
          <a:off x="5003800" y="2680934"/>
          <a:ext cx="6477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103660</xdr:rowOff>
    </xdr:from>
    <xdr:to>
      <xdr:col>26</xdr:col>
      <xdr:colOff>50800</xdr:colOff>
      <xdr:row>16</xdr:row>
      <xdr:rowOff>4524</xdr:rowOff>
    </xdr:to>
    <xdr:cxnSp macro="">
      <xdr:nvCxnSpPr>
        <xdr:cNvPr id="53" name="直線コネクタ 52"/>
        <xdr:cNvCxnSpPr/>
      </xdr:nvCxnSpPr>
      <xdr:spPr bwMode="auto">
        <a:xfrm flipV="1">
          <a:off x="4305300" y="2723035"/>
          <a:ext cx="6985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156025</xdr:rowOff>
    </xdr:from>
    <xdr:to>
      <xdr:col>22</xdr:col>
      <xdr:colOff>114300</xdr:colOff>
      <xdr:row>16</xdr:row>
      <xdr:rowOff>4524</xdr:rowOff>
    </xdr:to>
    <xdr:cxnSp macro="">
      <xdr:nvCxnSpPr>
        <xdr:cNvPr id="56" name="直線コネクタ 55"/>
        <xdr:cNvCxnSpPr/>
      </xdr:nvCxnSpPr>
      <xdr:spPr bwMode="auto">
        <a:xfrm>
          <a:off x="3606800" y="2775400"/>
          <a:ext cx="6985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156025</xdr:rowOff>
    </xdr:from>
    <xdr:to>
      <xdr:col>18</xdr:col>
      <xdr:colOff>177800</xdr:colOff>
      <xdr:row>16</xdr:row>
      <xdr:rowOff>43454</xdr:rowOff>
    </xdr:to>
    <xdr:cxnSp macro="">
      <xdr:nvCxnSpPr>
        <xdr:cNvPr id="59" name="直線コネクタ 58"/>
        <xdr:cNvCxnSpPr/>
      </xdr:nvCxnSpPr>
      <xdr:spPr bwMode="auto">
        <a:xfrm flipV="1">
          <a:off x="2908300" y="2775400"/>
          <a:ext cx="698500" cy="5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10759</xdr:rowOff>
    </xdr:from>
    <xdr:to>
      <xdr:col>29</xdr:col>
      <xdr:colOff>177800</xdr:colOff>
      <xdr:row>15</xdr:row>
      <xdr:rowOff>112359</xdr:rowOff>
    </xdr:to>
    <xdr:sp macro="" textlink="">
      <xdr:nvSpPr>
        <xdr:cNvPr id="69" name="楕円 68"/>
        <xdr:cNvSpPr/>
      </xdr:nvSpPr>
      <xdr:spPr bwMode="auto">
        <a:xfrm>
          <a:off x="5600700" y="263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27286</xdr:rowOff>
    </xdr:from>
    <xdr:ext cx="762000" cy="259045"/>
    <xdr:sp macro="" textlink="">
      <xdr:nvSpPr>
        <xdr:cNvPr id="70" name="人口1人当たり決算額の推移該当値テキスト130"/>
        <xdr:cNvSpPr txBox="1"/>
      </xdr:nvSpPr>
      <xdr:spPr>
        <a:xfrm>
          <a:off x="5740400" y="24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52860</xdr:rowOff>
    </xdr:from>
    <xdr:to>
      <xdr:col>26</xdr:col>
      <xdr:colOff>101600</xdr:colOff>
      <xdr:row>15</xdr:row>
      <xdr:rowOff>154460</xdr:rowOff>
    </xdr:to>
    <xdr:sp macro="" textlink="">
      <xdr:nvSpPr>
        <xdr:cNvPr id="71" name="楕円 70"/>
        <xdr:cNvSpPr/>
      </xdr:nvSpPr>
      <xdr:spPr bwMode="auto">
        <a:xfrm>
          <a:off x="4953000" y="267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164637</xdr:rowOff>
    </xdr:from>
    <xdr:ext cx="736600" cy="259045"/>
    <xdr:sp macro="" textlink="">
      <xdr:nvSpPr>
        <xdr:cNvPr id="72" name="テキスト ボックス 71"/>
        <xdr:cNvSpPr txBox="1"/>
      </xdr:nvSpPr>
      <xdr:spPr>
        <a:xfrm>
          <a:off x="4622800" y="244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125174</xdr:rowOff>
    </xdr:from>
    <xdr:to>
      <xdr:col>22</xdr:col>
      <xdr:colOff>165100</xdr:colOff>
      <xdr:row>16</xdr:row>
      <xdr:rowOff>55324</xdr:rowOff>
    </xdr:to>
    <xdr:sp macro="" textlink="">
      <xdr:nvSpPr>
        <xdr:cNvPr id="73" name="楕円 72"/>
        <xdr:cNvSpPr/>
      </xdr:nvSpPr>
      <xdr:spPr bwMode="auto">
        <a:xfrm>
          <a:off x="42545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65501</xdr:rowOff>
    </xdr:from>
    <xdr:ext cx="762000" cy="259045"/>
    <xdr:sp macro="" textlink="">
      <xdr:nvSpPr>
        <xdr:cNvPr id="74" name="テキスト ボックス 73"/>
        <xdr:cNvSpPr txBox="1"/>
      </xdr:nvSpPr>
      <xdr:spPr>
        <a:xfrm>
          <a:off x="3924300" y="251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105225</xdr:rowOff>
    </xdr:from>
    <xdr:to>
      <xdr:col>19</xdr:col>
      <xdr:colOff>38100</xdr:colOff>
      <xdr:row>16</xdr:row>
      <xdr:rowOff>35375</xdr:rowOff>
    </xdr:to>
    <xdr:sp macro="" textlink="">
      <xdr:nvSpPr>
        <xdr:cNvPr id="75" name="楕円 74"/>
        <xdr:cNvSpPr/>
      </xdr:nvSpPr>
      <xdr:spPr bwMode="auto">
        <a:xfrm>
          <a:off x="3556000" y="27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45552</xdr:rowOff>
    </xdr:from>
    <xdr:ext cx="762000" cy="259045"/>
    <xdr:sp macro="" textlink="">
      <xdr:nvSpPr>
        <xdr:cNvPr id="76" name="テキスト ボックス 75"/>
        <xdr:cNvSpPr txBox="1"/>
      </xdr:nvSpPr>
      <xdr:spPr>
        <a:xfrm>
          <a:off x="3225800" y="24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164104</xdr:rowOff>
    </xdr:from>
    <xdr:to>
      <xdr:col>15</xdr:col>
      <xdr:colOff>101600</xdr:colOff>
      <xdr:row>16</xdr:row>
      <xdr:rowOff>94254</xdr:rowOff>
    </xdr:to>
    <xdr:sp macro="" textlink="">
      <xdr:nvSpPr>
        <xdr:cNvPr id="77" name="楕円 76"/>
        <xdr:cNvSpPr/>
      </xdr:nvSpPr>
      <xdr:spPr bwMode="auto">
        <a:xfrm>
          <a:off x="2857500" y="27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104431</xdr:rowOff>
    </xdr:from>
    <xdr:ext cx="762000" cy="259045"/>
    <xdr:sp macro="" textlink="">
      <xdr:nvSpPr>
        <xdr:cNvPr id="78" name="テキスト ボックス 77"/>
        <xdr:cNvSpPr txBox="1"/>
      </xdr:nvSpPr>
      <xdr:spPr>
        <a:xfrm>
          <a:off x="2527300" y="25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243591</xdr:rowOff>
    </xdr:from>
    <xdr:ext cx="762000" cy="259045"/>
    <xdr:sp macro="" textlink="">
      <xdr:nvSpPr>
        <xdr:cNvPr id="107" name="人口1人当たり決算額の推移最小値テキスト445"/>
        <xdr:cNvSpPr txBox="1"/>
      </xdr:nvSpPr>
      <xdr:spPr>
        <a:xfrm>
          <a:off x="5740400" y="73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226460</xdr:rowOff>
    </xdr:from>
    <xdr:to>
      <xdr:col>29</xdr:col>
      <xdr:colOff>127000</xdr:colOff>
      <xdr:row>37</xdr:row>
      <xdr:rowOff>233414</xdr:rowOff>
    </xdr:to>
    <xdr:cxnSp macro="">
      <xdr:nvCxnSpPr>
        <xdr:cNvPr id="111" name="直線コネクタ 110"/>
        <xdr:cNvCxnSpPr/>
      </xdr:nvCxnSpPr>
      <xdr:spPr bwMode="auto">
        <a:xfrm>
          <a:off x="5003800" y="7351160"/>
          <a:ext cx="6477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133306</xdr:rowOff>
    </xdr:from>
    <xdr:to>
      <xdr:col>26</xdr:col>
      <xdr:colOff>50800</xdr:colOff>
      <xdr:row>37</xdr:row>
      <xdr:rowOff>226460</xdr:rowOff>
    </xdr:to>
    <xdr:cxnSp macro="">
      <xdr:nvCxnSpPr>
        <xdr:cNvPr id="114" name="直線コネクタ 113"/>
        <xdr:cNvCxnSpPr/>
      </xdr:nvCxnSpPr>
      <xdr:spPr bwMode="auto">
        <a:xfrm>
          <a:off x="4305300" y="7258006"/>
          <a:ext cx="6985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53448</xdr:rowOff>
    </xdr:from>
    <xdr:to>
      <xdr:col>22</xdr:col>
      <xdr:colOff>114300</xdr:colOff>
      <xdr:row>37</xdr:row>
      <xdr:rowOff>133306</xdr:rowOff>
    </xdr:to>
    <xdr:cxnSp macro="">
      <xdr:nvCxnSpPr>
        <xdr:cNvPr id="117" name="直線コネクタ 116"/>
        <xdr:cNvCxnSpPr/>
      </xdr:nvCxnSpPr>
      <xdr:spPr bwMode="auto">
        <a:xfrm>
          <a:off x="3606800" y="7178148"/>
          <a:ext cx="698500" cy="7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256045</xdr:rowOff>
    </xdr:from>
    <xdr:to>
      <xdr:col>18</xdr:col>
      <xdr:colOff>177800</xdr:colOff>
      <xdr:row>37</xdr:row>
      <xdr:rowOff>53448</xdr:rowOff>
    </xdr:to>
    <xdr:cxnSp macro="">
      <xdr:nvCxnSpPr>
        <xdr:cNvPr id="120" name="直線コネクタ 119"/>
        <xdr:cNvCxnSpPr/>
      </xdr:nvCxnSpPr>
      <xdr:spPr bwMode="auto">
        <a:xfrm>
          <a:off x="2908300" y="6866395"/>
          <a:ext cx="698500" cy="3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182614</xdr:rowOff>
    </xdr:from>
    <xdr:to>
      <xdr:col>29</xdr:col>
      <xdr:colOff>177800</xdr:colOff>
      <xdr:row>37</xdr:row>
      <xdr:rowOff>284214</xdr:rowOff>
    </xdr:to>
    <xdr:sp macro="" textlink="">
      <xdr:nvSpPr>
        <xdr:cNvPr id="130" name="楕円 129"/>
        <xdr:cNvSpPr/>
      </xdr:nvSpPr>
      <xdr:spPr bwMode="auto">
        <a:xfrm>
          <a:off x="5600700" y="73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91191</xdr:rowOff>
    </xdr:from>
    <xdr:ext cx="762000" cy="259045"/>
    <xdr:sp macro="" textlink="">
      <xdr:nvSpPr>
        <xdr:cNvPr id="131" name="人口1人当たり決算額の推移該当値テキスト445"/>
        <xdr:cNvSpPr txBox="1"/>
      </xdr:nvSpPr>
      <xdr:spPr>
        <a:xfrm>
          <a:off x="5740400" y="72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175660</xdr:rowOff>
    </xdr:from>
    <xdr:to>
      <xdr:col>26</xdr:col>
      <xdr:colOff>101600</xdr:colOff>
      <xdr:row>37</xdr:row>
      <xdr:rowOff>277260</xdr:rowOff>
    </xdr:to>
    <xdr:sp macro="" textlink="">
      <xdr:nvSpPr>
        <xdr:cNvPr id="132" name="楕円 131"/>
        <xdr:cNvSpPr/>
      </xdr:nvSpPr>
      <xdr:spPr bwMode="auto">
        <a:xfrm>
          <a:off x="4953000" y="730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262037</xdr:rowOff>
    </xdr:from>
    <xdr:ext cx="736600" cy="259045"/>
    <xdr:sp macro="" textlink="">
      <xdr:nvSpPr>
        <xdr:cNvPr id="133" name="テキスト ボックス 132"/>
        <xdr:cNvSpPr txBox="1"/>
      </xdr:nvSpPr>
      <xdr:spPr>
        <a:xfrm>
          <a:off x="4622800" y="73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82506</xdr:rowOff>
    </xdr:from>
    <xdr:to>
      <xdr:col>22</xdr:col>
      <xdr:colOff>165100</xdr:colOff>
      <xdr:row>37</xdr:row>
      <xdr:rowOff>184106</xdr:rowOff>
    </xdr:to>
    <xdr:sp macro="" textlink="">
      <xdr:nvSpPr>
        <xdr:cNvPr id="134" name="楕円 133"/>
        <xdr:cNvSpPr/>
      </xdr:nvSpPr>
      <xdr:spPr bwMode="auto">
        <a:xfrm>
          <a:off x="4254500" y="720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168883</xdr:rowOff>
    </xdr:from>
    <xdr:ext cx="762000" cy="259045"/>
    <xdr:sp macro="" textlink="">
      <xdr:nvSpPr>
        <xdr:cNvPr id="135" name="テキスト ボックス 134"/>
        <xdr:cNvSpPr txBox="1"/>
      </xdr:nvSpPr>
      <xdr:spPr>
        <a:xfrm>
          <a:off x="3924300" y="72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2648</xdr:rowOff>
    </xdr:from>
    <xdr:to>
      <xdr:col>19</xdr:col>
      <xdr:colOff>38100</xdr:colOff>
      <xdr:row>37</xdr:row>
      <xdr:rowOff>104248</xdr:rowOff>
    </xdr:to>
    <xdr:sp macro="" textlink="">
      <xdr:nvSpPr>
        <xdr:cNvPr id="136" name="楕円 135"/>
        <xdr:cNvSpPr/>
      </xdr:nvSpPr>
      <xdr:spPr bwMode="auto">
        <a:xfrm>
          <a:off x="3556000" y="7127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89025</xdr:rowOff>
    </xdr:from>
    <xdr:ext cx="762000" cy="259045"/>
    <xdr:sp macro="" textlink="">
      <xdr:nvSpPr>
        <xdr:cNvPr id="137" name="テキスト ボックス 136"/>
        <xdr:cNvSpPr txBox="1"/>
      </xdr:nvSpPr>
      <xdr:spPr>
        <a:xfrm>
          <a:off x="3225800" y="72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205245</xdr:rowOff>
    </xdr:from>
    <xdr:to>
      <xdr:col>15</xdr:col>
      <xdr:colOff>101600</xdr:colOff>
      <xdr:row>35</xdr:row>
      <xdr:rowOff>306845</xdr:rowOff>
    </xdr:to>
    <xdr:sp macro="" textlink="">
      <xdr:nvSpPr>
        <xdr:cNvPr id="138" name="楕円 137"/>
        <xdr:cNvSpPr/>
      </xdr:nvSpPr>
      <xdr:spPr bwMode="auto">
        <a:xfrm>
          <a:off x="2857500" y="681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291622</xdr:rowOff>
    </xdr:from>
    <xdr:ext cx="762000" cy="259045"/>
    <xdr:sp macro="" textlink="">
      <xdr:nvSpPr>
        <xdr:cNvPr id="139" name="テキスト ボックス 138"/>
        <xdr:cNvSpPr txBox="1"/>
      </xdr:nvSpPr>
      <xdr:spPr>
        <a:xfrm>
          <a:off x="2527300" y="690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11440</xdr:rowOff>
    </xdr:from>
    <xdr:to>
      <xdr:col>24</xdr:col>
      <xdr:colOff>63500</xdr:colOff>
      <xdr:row>36</xdr:row>
      <xdr:rowOff>69421</xdr:rowOff>
    </xdr:to>
    <xdr:cxnSp macro="">
      <xdr:nvCxnSpPr>
        <xdr:cNvPr id="61" name="直線コネクタ 60"/>
        <xdr:cNvCxnSpPr/>
      </xdr:nvCxnSpPr>
      <xdr:spPr>
        <a:xfrm flipV="1">
          <a:off x="3797300" y="6183640"/>
          <a:ext cx="838200" cy="5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69421</xdr:rowOff>
    </xdr:from>
    <xdr:to>
      <xdr:col>19</xdr:col>
      <xdr:colOff>177800</xdr:colOff>
      <xdr:row>36</xdr:row>
      <xdr:rowOff>119583</xdr:rowOff>
    </xdr:to>
    <xdr:cxnSp macro="">
      <xdr:nvCxnSpPr>
        <xdr:cNvPr id="64" name="直線コネクタ 63"/>
        <xdr:cNvCxnSpPr/>
      </xdr:nvCxnSpPr>
      <xdr:spPr>
        <a:xfrm flipV="1">
          <a:off x="2908300" y="624162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119583</xdr:rowOff>
    </xdr:from>
    <xdr:to>
      <xdr:col>15</xdr:col>
      <xdr:colOff>50800</xdr:colOff>
      <xdr:row>36</xdr:row>
      <xdr:rowOff>134770</xdr:rowOff>
    </xdr:to>
    <xdr:cxnSp macro="">
      <xdr:nvCxnSpPr>
        <xdr:cNvPr id="67" name="直線コネクタ 66"/>
        <xdr:cNvCxnSpPr/>
      </xdr:nvCxnSpPr>
      <xdr:spPr>
        <a:xfrm flipV="1">
          <a:off x="2019300" y="6291783"/>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134770</xdr:rowOff>
    </xdr:from>
    <xdr:to>
      <xdr:col>10</xdr:col>
      <xdr:colOff>114300</xdr:colOff>
      <xdr:row>37</xdr:row>
      <xdr:rowOff>1465</xdr:rowOff>
    </xdr:to>
    <xdr:cxnSp macro="">
      <xdr:nvCxnSpPr>
        <xdr:cNvPr id="70" name="直線コネクタ 69"/>
        <xdr:cNvCxnSpPr/>
      </xdr:nvCxnSpPr>
      <xdr:spPr>
        <a:xfrm flipV="1">
          <a:off x="1130300" y="6306970"/>
          <a:ext cx="8890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132090</xdr:rowOff>
    </xdr:from>
    <xdr:to>
      <xdr:col>24</xdr:col>
      <xdr:colOff>114300</xdr:colOff>
      <xdr:row>36</xdr:row>
      <xdr:rowOff>62240</xdr:rowOff>
    </xdr:to>
    <xdr:sp macro="" textlink="">
      <xdr:nvSpPr>
        <xdr:cNvPr id="80" name="楕円 79"/>
        <xdr:cNvSpPr/>
      </xdr:nvSpPr>
      <xdr:spPr>
        <a:xfrm>
          <a:off x="4584700" y="61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154967</xdr:rowOff>
    </xdr:from>
    <xdr:ext cx="599010" cy="259045"/>
    <xdr:sp macro="" textlink="">
      <xdr:nvSpPr>
        <xdr:cNvPr id="81" name="人件費該当値テキスト"/>
        <xdr:cNvSpPr txBox="1"/>
      </xdr:nvSpPr>
      <xdr:spPr>
        <a:xfrm>
          <a:off x="4686300" y="598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18621</xdr:rowOff>
    </xdr:from>
    <xdr:to>
      <xdr:col>20</xdr:col>
      <xdr:colOff>38100</xdr:colOff>
      <xdr:row>36</xdr:row>
      <xdr:rowOff>120221</xdr:rowOff>
    </xdr:to>
    <xdr:sp macro="" textlink="">
      <xdr:nvSpPr>
        <xdr:cNvPr id="82" name="楕円 81"/>
        <xdr:cNvSpPr/>
      </xdr:nvSpPr>
      <xdr:spPr>
        <a:xfrm>
          <a:off x="3746500" y="61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136748</xdr:rowOff>
    </xdr:from>
    <xdr:ext cx="599010" cy="259045"/>
    <xdr:sp macro="" textlink="">
      <xdr:nvSpPr>
        <xdr:cNvPr id="83" name="テキスト ボックス 82"/>
        <xdr:cNvSpPr txBox="1"/>
      </xdr:nvSpPr>
      <xdr:spPr>
        <a:xfrm>
          <a:off x="3497795" y="596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68783</xdr:rowOff>
    </xdr:from>
    <xdr:to>
      <xdr:col>15</xdr:col>
      <xdr:colOff>101600</xdr:colOff>
      <xdr:row>36</xdr:row>
      <xdr:rowOff>170383</xdr:rowOff>
    </xdr:to>
    <xdr:sp macro="" textlink="">
      <xdr:nvSpPr>
        <xdr:cNvPr id="84" name="楕円 83"/>
        <xdr:cNvSpPr/>
      </xdr:nvSpPr>
      <xdr:spPr>
        <a:xfrm>
          <a:off x="2857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15460</xdr:rowOff>
    </xdr:from>
    <xdr:ext cx="599010" cy="259045"/>
    <xdr:sp macro="" textlink="">
      <xdr:nvSpPr>
        <xdr:cNvPr id="85" name="テキスト ボックス 84"/>
        <xdr:cNvSpPr txBox="1"/>
      </xdr:nvSpPr>
      <xdr:spPr>
        <a:xfrm>
          <a:off x="2608795" y="60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83970</xdr:rowOff>
    </xdr:from>
    <xdr:to>
      <xdr:col>10</xdr:col>
      <xdr:colOff>165100</xdr:colOff>
      <xdr:row>37</xdr:row>
      <xdr:rowOff>14120</xdr:rowOff>
    </xdr:to>
    <xdr:sp macro="" textlink="">
      <xdr:nvSpPr>
        <xdr:cNvPr id="86" name="楕円 85"/>
        <xdr:cNvSpPr/>
      </xdr:nvSpPr>
      <xdr:spPr>
        <a:xfrm>
          <a:off x="1968500" y="62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30647</xdr:rowOff>
    </xdr:from>
    <xdr:ext cx="599010" cy="259045"/>
    <xdr:sp macro="" textlink="">
      <xdr:nvSpPr>
        <xdr:cNvPr id="87" name="テキスト ボックス 86"/>
        <xdr:cNvSpPr txBox="1"/>
      </xdr:nvSpPr>
      <xdr:spPr>
        <a:xfrm>
          <a:off x="1719795" y="603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122115</xdr:rowOff>
    </xdr:from>
    <xdr:to>
      <xdr:col>6</xdr:col>
      <xdr:colOff>38100</xdr:colOff>
      <xdr:row>37</xdr:row>
      <xdr:rowOff>52265</xdr:rowOff>
    </xdr:to>
    <xdr:sp macro="" textlink="">
      <xdr:nvSpPr>
        <xdr:cNvPr id="88" name="楕円 87"/>
        <xdr:cNvSpPr/>
      </xdr:nvSpPr>
      <xdr:spPr>
        <a:xfrm>
          <a:off x="1079500" y="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68792</xdr:rowOff>
    </xdr:from>
    <xdr:ext cx="599010" cy="259045"/>
    <xdr:sp macro="" textlink="">
      <xdr:nvSpPr>
        <xdr:cNvPr id="89" name="テキスト ボックス 88"/>
        <xdr:cNvSpPr txBox="1"/>
      </xdr:nvSpPr>
      <xdr:spPr>
        <a:xfrm>
          <a:off x="830795" y="60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14377</xdr:rowOff>
    </xdr:from>
    <xdr:to>
      <xdr:col>24</xdr:col>
      <xdr:colOff>63500</xdr:colOff>
      <xdr:row>57</xdr:row>
      <xdr:rowOff>17914</xdr:rowOff>
    </xdr:to>
    <xdr:cxnSp macro="">
      <xdr:nvCxnSpPr>
        <xdr:cNvPr id="118" name="直線コネクタ 117"/>
        <xdr:cNvCxnSpPr/>
      </xdr:nvCxnSpPr>
      <xdr:spPr>
        <a:xfrm flipV="1">
          <a:off x="3797300" y="9787027"/>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17914</xdr:rowOff>
    </xdr:from>
    <xdr:to>
      <xdr:col>19</xdr:col>
      <xdr:colOff>177800</xdr:colOff>
      <xdr:row>57</xdr:row>
      <xdr:rowOff>58543</xdr:rowOff>
    </xdr:to>
    <xdr:cxnSp macro="">
      <xdr:nvCxnSpPr>
        <xdr:cNvPr id="121" name="直線コネクタ 120"/>
        <xdr:cNvCxnSpPr/>
      </xdr:nvCxnSpPr>
      <xdr:spPr>
        <a:xfrm flipV="1">
          <a:off x="2908300" y="9790564"/>
          <a:ext cx="889000" cy="4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58543</xdr:rowOff>
    </xdr:from>
    <xdr:to>
      <xdr:col>15</xdr:col>
      <xdr:colOff>50800</xdr:colOff>
      <xdr:row>57</xdr:row>
      <xdr:rowOff>81872</xdr:rowOff>
    </xdr:to>
    <xdr:cxnSp macro="">
      <xdr:nvCxnSpPr>
        <xdr:cNvPr id="124" name="直線コネクタ 123"/>
        <xdr:cNvCxnSpPr/>
      </xdr:nvCxnSpPr>
      <xdr:spPr>
        <a:xfrm flipV="1">
          <a:off x="2019300" y="9831193"/>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81872</xdr:rowOff>
    </xdr:from>
    <xdr:to>
      <xdr:col>10</xdr:col>
      <xdr:colOff>114300</xdr:colOff>
      <xdr:row>57</xdr:row>
      <xdr:rowOff>103448</xdr:rowOff>
    </xdr:to>
    <xdr:cxnSp macro="">
      <xdr:nvCxnSpPr>
        <xdr:cNvPr id="127" name="直線コネクタ 126"/>
        <xdr:cNvCxnSpPr/>
      </xdr:nvCxnSpPr>
      <xdr:spPr>
        <a:xfrm flipV="1">
          <a:off x="1130300" y="9854522"/>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135027</xdr:rowOff>
    </xdr:from>
    <xdr:to>
      <xdr:col>24</xdr:col>
      <xdr:colOff>114300</xdr:colOff>
      <xdr:row>57</xdr:row>
      <xdr:rowOff>65177</xdr:rowOff>
    </xdr:to>
    <xdr:sp macro="" textlink="">
      <xdr:nvSpPr>
        <xdr:cNvPr id="137" name="楕円 136"/>
        <xdr:cNvSpPr/>
      </xdr:nvSpPr>
      <xdr:spPr>
        <a:xfrm>
          <a:off x="4584700" y="97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157904</xdr:rowOff>
    </xdr:from>
    <xdr:ext cx="534377" cy="259045"/>
    <xdr:sp macro="" textlink="">
      <xdr:nvSpPr>
        <xdr:cNvPr id="138" name="物件費該当値テキスト"/>
        <xdr:cNvSpPr txBox="1"/>
      </xdr:nvSpPr>
      <xdr:spPr>
        <a:xfrm>
          <a:off x="4686300" y="95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138564</xdr:rowOff>
    </xdr:from>
    <xdr:to>
      <xdr:col>20</xdr:col>
      <xdr:colOff>38100</xdr:colOff>
      <xdr:row>57</xdr:row>
      <xdr:rowOff>68714</xdr:rowOff>
    </xdr:to>
    <xdr:sp macro="" textlink="">
      <xdr:nvSpPr>
        <xdr:cNvPr id="139" name="楕円 138"/>
        <xdr:cNvSpPr/>
      </xdr:nvSpPr>
      <xdr:spPr>
        <a:xfrm>
          <a:off x="3746500" y="9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85241</xdr:rowOff>
    </xdr:from>
    <xdr:ext cx="534377" cy="259045"/>
    <xdr:sp macro="" textlink="">
      <xdr:nvSpPr>
        <xdr:cNvPr id="140" name="テキスト ボックス 139"/>
        <xdr:cNvSpPr txBox="1"/>
      </xdr:nvSpPr>
      <xdr:spPr>
        <a:xfrm>
          <a:off x="3530111" y="95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7743</xdr:rowOff>
    </xdr:from>
    <xdr:to>
      <xdr:col>15</xdr:col>
      <xdr:colOff>101600</xdr:colOff>
      <xdr:row>57</xdr:row>
      <xdr:rowOff>109343</xdr:rowOff>
    </xdr:to>
    <xdr:sp macro="" textlink="">
      <xdr:nvSpPr>
        <xdr:cNvPr id="141" name="楕円 140"/>
        <xdr:cNvSpPr/>
      </xdr:nvSpPr>
      <xdr:spPr>
        <a:xfrm>
          <a:off x="2857500" y="97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125870</xdr:rowOff>
    </xdr:from>
    <xdr:ext cx="534377" cy="259045"/>
    <xdr:sp macro="" textlink="">
      <xdr:nvSpPr>
        <xdr:cNvPr id="142" name="テキスト ボックス 141"/>
        <xdr:cNvSpPr txBox="1"/>
      </xdr:nvSpPr>
      <xdr:spPr>
        <a:xfrm>
          <a:off x="2641111" y="955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31072</xdr:rowOff>
    </xdr:from>
    <xdr:to>
      <xdr:col>10</xdr:col>
      <xdr:colOff>165100</xdr:colOff>
      <xdr:row>57</xdr:row>
      <xdr:rowOff>132672</xdr:rowOff>
    </xdr:to>
    <xdr:sp macro="" textlink="">
      <xdr:nvSpPr>
        <xdr:cNvPr id="143" name="楕円 142"/>
        <xdr:cNvSpPr/>
      </xdr:nvSpPr>
      <xdr:spPr>
        <a:xfrm>
          <a:off x="1968500" y="98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149199</xdr:rowOff>
    </xdr:from>
    <xdr:ext cx="534377" cy="259045"/>
    <xdr:sp macro="" textlink="">
      <xdr:nvSpPr>
        <xdr:cNvPr id="144" name="テキスト ボックス 143"/>
        <xdr:cNvSpPr txBox="1"/>
      </xdr:nvSpPr>
      <xdr:spPr>
        <a:xfrm>
          <a:off x="1752111" y="95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52648</xdr:rowOff>
    </xdr:from>
    <xdr:to>
      <xdr:col>6</xdr:col>
      <xdr:colOff>38100</xdr:colOff>
      <xdr:row>57</xdr:row>
      <xdr:rowOff>154248</xdr:rowOff>
    </xdr:to>
    <xdr:sp macro="" textlink="">
      <xdr:nvSpPr>
        <xdr:cNvPr id="145" name="楕円 144"/>
        <xdr:cNvSpPr/>
      </xdr:nvSpPr>
      <xdr:spPr>
        <a:xfrm>
          <a:off x="1079500" y="98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145375</xdr:rowOff>
    </xdr:from>
    <xdr:ext cx="534377" cy="259045"/>
    <xdr:sp macro="" textlink="">
      <xdr:nvSpPr>
        <xdr:cNvPr id="146" name="テキスト ボックス 145"/>
        <xdr:cNvSpPr txBox="1"/>
      </xdr:nvSpPr>
      <xdr:spPr>
        <a:xfrm>
          <a:off x="863111" y="99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50637</xdr:rowOff>
    </xdr:from>
    <xdr:to>
      <xdr:col>24</xdr:col>
      <xdr:colOff>63500</xdr:colOff>
      <xdr:row>76</xdr:row>
      <xdr:rowOff>121092</xdr:rowOff>
    </xdr:to>
    <xdr:cxnSp macro="">
      <xdr:nvCxnSpPr>
        <xdr:cNvPr id="173" name="直線コネクタ 172"/>
        <xdr:cNvCxnSpPr/>
      </xdr:nvCxnSpPr>
      <xdr:spPr>
        <a:xfrm flipV="1">
          <a:off x="3797300" y="12909387"/>
          <a:ext cx="838200" cy="24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121092</xdr:rowOff>
    </xdr:from>
    <xdr:to>
      <xdr:col>19</xdr:col>
      <xdr:colOff>177800</xdr:colOff>
      <xdr:row>77</xdr:row>
      <xdr:rowOff>85156</xdr:rowOff>
    </xdr:to>
    <xdr:cxnSp macro="">
      <xdr:nvCxnSpPr>
        <xdr:cNvPr id="176" name="直線コネクタ 175"/>
        <xdr:cNvCxnSpPr/>
      </xdr:nvCxnSpPr>
      <xdr:spPr>
        <a:xfrm flipV="1">
          <a:off x="2908300" y="13151292"/>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57266</xdr:rowOff>
    </xdr:from>
    <xdr:to>
      <xdr:col>15</xdr:col>
      <xdr:colOff>50800</xdr:colOff>
      <xdr:row>77</xdr:row>
      <xdr:rowOff>85156</xdr:rowOff>
    </xdr:to>
    <xdr:cxnSp macro="">
      <xdr:nvCxnSpPr>
        <xdr:cNvPr id="179" name="直線コネクタ 178"/>
        <xdr:cNvCxnSpPr/>
      </xdr:nvCxnSpPr>
      <xdr:spPr>
        <a:xfrm>
          <a:off x="2019300" y="13258916"/>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57266</xdr:rowOff>
    </xdr:from>
    <xdr:to>
      <xdr:col>10</xdr:col>
      <xdr:colOff>114300</xdr:colOff>
      <xdr:row>77</xdr:row>
      <xdr:rowOff>93111</xdr:rowOff>
    </xdr:to>
    <xdr:cxnSp macro="">
      <xdr:nvCxnSpPr>
        <xdr:cNvPr id="182" name="直線コネクタ 181"/>
        <xdr:cNvCxnSpPr/>
      </xdr:nvCxnSpPr>
      <xdr:spPr>
        <a:xfrm flipV="1">
          <a:off x="1130300" y="1325891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171287</xdr:rowOff>
    </xdr:from>
    <xdr:to>
      <xdr:col>24</xdr:col>
      <xdr:colOff>114300</xdr:colOff>
      <xdr:row>75</xdr:row>
      <xdr:rowOff>101437</xdr:rowOff>
    </xdr:to>
    <xdr:sp macro="" textlink="">
      <xdr:nvSpPr>
        <xdr:cNvPr id="192" name="楕円 191"/>
        <xdr:cNvSpPr/>
      </xdr:nvSpPr>
      <xdr:spPr>
        <a:xfrm>
          <a:off x="4584700" y="128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22714</xdr:rowOff>
    </xdr:from>
    <xdr:ext cx="534377" cy="259045"/>
    <xdr:sp macro="" textlink="">
      <xdr:nvSpPr>
        <xdr:cNvPr id="193" name="維持補修費該当値テキスト"/>
        <xdr:cNvSpPr txBox="1"/>
      </xdr:nvSpPr>
      <xdr:spPr>
        <a:xfrm>
          <a:off x="4686300" y="127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70292</xdr:rowOff>
    </xdr:from>
    <xdr:to>
      <xdr:col>20</xdr:col>
      <xdr:colOff>38100</xdr:colOff>
      <xdr:row>77</xdr:row>
      <xdr:rowOff>442</xdr:rowOff>
    </xdr:to>
    <xdr:sp macro="" textlink="">
      <xdr:nvSpPr>
        <xdr:cNvPr id="194" name="楕円 193"/>
        <xdr:cNvSpPr/>
      </xdr:nvSpPr>
      <xdr:spPr>
        <a:xfrm>
          <a:off x="3746500" y="131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16969</xdr:rowOff>
    </xdr:from>
    <xdr:ext cx="469744" cy="259045"/>
    <xdr:sp macro="" textlink="">
      <xdr:nvSpPr>
        <xdr:cNvPr id="195" name="テキスト ボックス 194"/>
        <xdr:cNvSpPr txBox="1"/>
      </xdr:nvSpPr>
      <xdr:spPr>
        <a:xfrm>
          <a:off x="3562428" y="1287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34356</xdr:rowOff>
    </xdr:from>
    <xdr:to>
      <xdr:col>15</xdr:col>
      <xdr:colOff>101600</xdr:colOff>
      <xdr:row>77</xdr:row>
      <xdr:rowOff>135956</xdr:rowOff>
    </xdr:to>
    <xdr:sp macro="" textlink="">
      <xdr:nvSpPr>
        <xdr:cNvPr id="196" name="楕円 195"/>
        <xdr:cNvSpPr/>
      </xdr:nvSpPr>
      <xdr:spPr>
        <a:xfrm>
          <a:off x="28575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152483</xdr:rowOff>
    </xdr:from>
    <xdr:ext cx="469744" cy="259045"/>
    <xdr:sp macro="" textlink="">
      <xdr:nvSpPr>
        <xdr:cNvPr id="197" name="テキスト ボックス 196"/>
        <xdr:cNvSpPr txBox="1"/>
      </xdr:nvSpPr>
      <xdr:spPr>
        <a:xfrm>
          <a:off x="2673428" y="130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6466</xdr:rowOff>
    </xdr:from>
    <xdr:to>
      <xdr:col>10</xdr:col>
      <xdr:colOff>165100</xdr:colOff>
      <xdr:row>77</xdr:row>
      <xdr:rowOff>108066</xdr:rowOff>
    </xdr:to>
    <xdr:sp macro="" textlink="">
      <xdr:nvSpPr>
        <xdr:cNvPr id="198" name="楕円 197"/>
        <xdr:cNvSpPr/>
      </xdr:nvSpPr>
      <xdr:spPr>
        <a:xfrm>
          <a:off x="1968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124593</xdr:rowOff>
    </xdr:from>
    <xdr:ext cx="469744" cy="259045"/>
    <xdr:sp macro="" textlink="">
      <xdr:nvSpPr>
        <xdr:cNvPr id="199" name="テキスト ボックス 198"/>
        <xdr:cNvSpPr txBox="1"/>
      </xdr:nvSpPr>
      <xdr:spPr>
        <a:xfrm>
          <a:off x="1784428" y="129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42311</xdr:rowOff>
    </xdr:from>
    <xdr:to>
      <xdr:col>6</xdr:col>
      <xdr:colOff>38100</xdr:colOff>
      <xdr:row>77</xdr:row>
      <xdr:rowOff>143911</xdr:rowOff>
    </xdr:to>
    <xdr:sp macro="" textlink="">
      <xdr:nvSpPr>
        <xdr:cNvPr id="200" name="楕円 199"/>
        <xdr:cNvSpPr/>
      </xdr:nvSpPr>
      <xdr:spPr>
        <a:xfrm>
          <a:off x="1079500" y="132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135038</xdr:rowOff>
    </xdr:from>
    <xdr:ext cx="469744" cy="259045"/>
    <xdr:sp macro="" textlink="">
      <xdr:nvSpPr>
        <xdr:cNvPr id="201" name="テキスト ボックス 200"/>
        <xdr:cNvSpPr txBox="1"/>
      </xdr:nvSpPr>
      <xdr:spPr>
        <a:xfrm>
          <a:off x="895428" y="1333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28411</xdr:rowOff>
    </xdr:from>
    <xdr:to>
      <xdr:col>24</xdr:col>
      <xdr:colOff>63500</xdr:colOff>
      <xdr:row>96</xdr:row>
      <xdr:rowOff>28727</xdr:rowOff>
    </xdr:to>
    <xdr:cxnSp macro="">
      <xdr:nvCxnSpPr>
        <xdr:cNvPr id="231" name="直線コネクタ 230"/>
        <xdr:cNvCxnSpPr/>
      </xdr:nvCxnSpPr>
      <xdr:spPr>
        <a:xfrm>
          <a:off x="3797300" y="16487611"/>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28411</xdr:rowOff>
    </xdr:from>
    <xdr:to>
      <xdr:col>19</xdr:col>
      <xdr:colOff>177800</xdr:colOff>
      <xdr:row>96</xdr:row>
      <xdr:rowOff>86906</xdr:rowOff>
    </xdr:to>
    <xdr:cxnSp macro="">
      <xdr:nvCxnSpPr>
        <xdr:cNvPr id="234" name="直線コネクタ 233"/>
        <xdr:cNvCxnSpPr/>
      </xdr:nvCxnSpPr>
      <xdr:spPr>
        <a:xfrm flipV="1">
          <a:off x="2908300" y="16487611"/>
          <a:ext cx="889000" cy="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86906</xdr:rowOff>
    </xdr:from>
    <xdr:to>
      <xdr:col>15</xdr:col>
      <xdr:colOff>50800</xdr:colOff>
      <xdr:row>96</xdr:row>
      <xdr:rowOff>90170</xdr:rowOff>
    </xdr:to>
    <xdr:cxnSp macro="">
      <xdr:nvCxnSpPr>
        <xdr:cNvPr id="237" name="直線コネクタ 236"/>
        <xdr:cNvCxnSpPr/>
      </xdr:nvCxnSpPr>
      <xdr:spPr>
        <a:xfrm flipV="1">
          <a:off x="2019300" y="16546106"/>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90170</xdr:rowOff>
    </xdr:from>
    <xdr:to>
      <xdr:col>10</xdr:col>
      <xdr:colOff>114300</xdr:colOff>
      <xdr:row>96</xdr:row>
      <xdr:rowOff>93383</xdr:rowOff>
    </xdr:to>
    <xdr:cxnSp macro="">
      <xdr:nvCxnSpPr>
        <xdr:cNvPr id="240" name="直線コネクタ 239"/>
        <xdr:cNvCxnSpPr/>
      </xdr:nvCxnSpPr>
      <xdr:spPr>
        <a:xfrm flipV="1">
          <a:off x="1130300" y="16549370"/>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149377</xdr:rowOff>
    </xdr:from>
    <xdr:to>
      <xdr:col>24</xdr:col>
      <xdr:colOff>114300</xdr:colOff>
      <xdr:row>96</xdr:row>
      <xdr:rowOff>79527</xdr:rowOff>
    </xdr:to>
    <xdr:sp macro="" textlink="">
      <xdr:nvSpPr>
        <xdr:cNvPr id="250" name="楕円 249"/>
        <xdr:cNvSpPr/>
      </xdr:nvSpPr>
      <xdr:spPr>
        <a:xfrm>
          <a:off x="4584700" y="164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804</xdr:rowOff>
    </xdr:from>
    <xdr:ext cx="534377" cy="259045"/>
    <xdr:sp macro="" textlink="">
      <xdr:nvSpPr>
        <xdr:cNvPr id="251" name="扶助費該当値テキスト"/>
        <xdr:cNvSpPr txBox="1"/>
      </xdr:nvSpPr>
      <xdr:spPr>
        <a:xfrm>
          <a:off x="4686300" y="1628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149061</xdr:rowOff>
    </xdr:from>
    <xdr:to>
      <xdr:col>20</xdr:col>
      <xdr:colOff>38100</xdr:colOff>
      <xdr:row>96</xdr:row>
      <xdr:rowOff>79211</xdr:rowOff>
    </xdr:to>
    <xdr:sp macro="" textlink="">
      <xdr:nvSpPr>
        <xdr:cNvPr id="252" name="楕円 251"/>
        <xdr:cNvSpPr/>
      </xdr:nvSpPr>
      <xdr:spPr>
        <a:xfrm>
          <a:off x="3746500" y="164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95738</xdr:rowOff>
    </xdr:from>
    <xdr:ext cx="534377" cy="259045"/>
    <xdr:sp macro="" textlink="">
      <xdr:nvSpPr>
        <xdr:cNvPr id="253" name="テキスト ボックス 252"/>
        <xdr:cNvSpPr txBox="1"/>
      </xdr:nvSpPr>
      <xdr:spPr>
        <a:xfrm>
          <a:off x="3530111" y="162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36106</xdr:rowOff>
    </xdr:from>
    <xdr:to>
      <xdr:col>15</xdr:col>
      <xdr:colOff>101600</xdr:colOff>
      <xdr:row>96</xdr:row>
      <xdr:rowOff>137706</xdr:rowOff>
    </xdr:to>
    <xdr:sp macro="" textlink="">
      <xdr:nvSpPr>
        <xdr:cNvPr id="254" name="楕円 253"/>
        <xdr:cNvSpPr/>
      </xdr:nvSpPr>
      <xdr:spPr>
        <a:xfrm>
          <a:off x="2857500" y="164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128833</xdr:rowOff>
    </xdr:from>
    <xdr:ext cx="534377" cy="259045"/>
    <xdr:sp macro="" textlink="">
      <xdr:nvSpPr>
        <xdr:cNvPr id="255" name="テキスト ボックス 254"/>
        <xdr:cNvSpPr txBox="1"/>
      </xdr:nvSpPr>
      <xdr:spPr>
        <a:xfrm>
          <a:off x="2641111" y="165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39370</xdr:rowOff>
    </xdr:from>
    <xdr:to>
      <xdr:col>10</xdr:col>
      <xdr:colOff>165100</xdr:colOff>
      <xdr:row>96</xdr:row>
      <xdr:rowOff>140970</xdr:rowOff>
    </xdr:to>
    <xdr:sp macro="" textlink="">
      <xdr:nvSpPr>
        <xdr:cNvPr id="256" name="楕円 255"/>
        <xdr:cNvSpPr/>
      </xdr:nvSpPr>
      <xdr:spPr>
        <a:xfrm>
          <a:off x="1968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157497</xdr:rowOff>
    </xdr:from>
    <xdr:ext cx="534377" cy="259045"/>
    <xdr:sp macro="" textlink="">
      <xdr:nvSpPr>
        <xdr:cNvPr id="257" name="テキスト ボックス 256"/>
        <xdr:cNvSpPr txBox="1"/>
      </xdr:nvSpPr>
      <xdr:spPr>
        <a:xfrm>
          <a:off x="1752111" y="162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42583</xdr:rowOff>
    </xdr:from>
    <xdr:to>
      <xdr:col>6</xdr:col>
      <xdr:colOff>38100</xdr:colOff>
      <xdr:row>96</xdr:row>
      <xdr:rowOff>144183</xdr:rowOff>
    </xdr:to>
    <xdr:sp macro="" textlink="">
      <xdr:nvSpPr>
        <xdr:cNvPr id="258" name="楕円 257"/>
        <xdr:cNvSpPr/>
      </xdr:nvSpPr>
      <xdr:spPr>
        <a:xfrm>
          <a:off x="1079500" y="1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160710</xdr:rowOff>
    </xdr:from>
    <xdr:ext cx="534377" cy="259045"/>
    <xdr:sp macro="" textlink="">
      <xdr:nvSpPr>
        <xdr:cNvPr id="259" name="テキスト ボックス 258"/>
        <xdr:cNvSpPr txBox="1"/>
      </xdr:nvSpPr>
      <xdr:spPr>
        <a:xfrm>
          <a:off x="863111" y="162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138707</xdr:rowOff>
    </xdr:from>
    <xdr:to>
      <xdr:col>55</xdr:col>
      <xdr:colOff>0</xdr:colOff>
      <xdr:row>36</xdr:row>
      <xdr:rowOff>7510</xdr:rowOff>
    </xdr:to>
    <xdr:cxnSp macro="">
      <xdr:nvCxnSpPr>
        <xdr:cNvPr id="290" name="直線コネクタ 289"/>
        <xdr:cNvCxnSpPr/>
      </xdr:nvCxnSpPr>
      <xdr:spPr>
        <a:xfrm flipV="1">
          <a:off x="9639300" y="6139457"/>
          <a:ext cx="8382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7510</xdr:rowOff>
    </xdr:from>
    <xdr:to>
      <xdr:col>50</xdr:col>
      <xdr:colOff>114300</xdr:colOff>
      <xdr:row>36</xdr:row>
      <xdr:rowOff>17654</xdr:rowOff>
    </xdr:to>
    <xdr:cxnSp macro="">
      <xdr:nvCxnSpPr>
        <xdr:cNvPr id="293" name="直線コネクタ 292"/>
        <xdr:cNvCxnSpPr/>
      </xdr:nvCxnSpPr>
      <xdr:spPr>
        <a:xfrm flipV="1">
          <a:off x="8750300" y="6179710"/>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125109</xdr:rowOff>
    </xdr:from>
    <xdr:to>
      <xdr:col>45</xdr:col>
      <xdr:colOff>177800</xdr:colOff>
      <xdr:row>36</xdr:row>
      <xdr:rowOff>17654</xdr:rowOff>
    </xdr:to>
    <xdr:cxnSp macro="">
      <xdr:nvCxnSpPr>
        <xdr:cNvPr id="296" name="直線コネクタ 295"/>
        <xdr:cNvCxnSpPr/>
      </xdr:nvCxnSpPr>
      <xdr:spPr>
        <a:xfrm>
          <a:off x="7861300" y="6125859"/>
          <a:ext cx="8890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125109</xdr:rowOff>
    </xdr:from>
    <xdr:to>
      <xdr:col>41</xdr:col>
      <xdr:colOff>50800</xdr:colOff>
      <xdr:row>36</xdr:row>
      <xdr:rowOff>52290</xdr:rowOff>
    </xdr:to>
    <xdr:cxnSp macro="">
      <xdr:nvCxnSpPr>
        <xdr:cNvPr id="299" name="直線コネクタ 298"/>
        <xdr:cNvCxnSpPr/>
      </xdr:nvCxnSpPr>
      <xdr:spPr>
        <a:xfrm flipV="1">
          <a:off x="6972300" y="6125859"/>
          <a:ext cx="889000" cy="9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87907</xdr:rowOff>
    </xdr:from>
    <xdr:to>
      <xdr:col>55</xdr:col>
      <xdr:colOff>50800</xdr:colOff>
      <xdr:row>36</xdr:row>
      <xdr:rowOff>18057</xdr:rowOff>
    </xdr:to>
    <xdr:sp macro="" textlink="">
      <xdr:nvSpPr>
        <xdr:cNvPr id="309" name="楕円 308"/>
        <xdr:cNvSpPr/>
      </xdr:nvSpPr>
      <xdr:spPr>
        <a:xfrm>
          <a:off x="10426700" y="60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110784</xdr:rowOff>
    </xdr:from>
    <xdr:ext cx="534377" cy="259045"/>
    <xdr:sp macro="" textlink="">
      <xdr:nvSpPr>
        <xdr:cNvPr id="310" name="補助費等該当値テキスト"/>
        <xdr:cNvSpPr txBox="1"/>
      </xdr:nvSpPr>
      <xdr:spPr>
        <a:xfrm>
          <a:off x="10528300" y="59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128160</xdr:rowOff>
    </xdr:from>
    <xdr:to>
      <xdr:col>50</xdr:col>
      <xdr:colOff>165100</xdr:colOff>
      <xdr:row>36</xdr:row>
      <xdr:rowOff>58310</xdr:rowOff>
    </xdr:to>
    <xdr:sp macro="" textlink="">
      <xdr:nvSpPr>
        <xdr:cNvPr id="311" name="楕円 310"/>
        <xdr:cNvSpPr/>
      </xdr:nvSpPr>
      <xdr:spPr>
        <a:xfrm>
          <a:off x="9588500" y="61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74837</xdr:rowOff>
    </xdr:from>
    <xdr:ext cx="534377" cy="259045"/>
    <xdr:sp macro="" textlink="">
      <xdr:nvSpPr>
        <xdr:cNvPr id="312" name="テキスト ボックス 311"/>
        <xdr:cNvSpPr txBox="1"/>
      </xdr:nvSpPr>
      <xdr:spPr>
        <a:xfrm>
          <a:off x="9372111" y="59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138304</xdr:rowOff>
    </xdr:from>
    <xdr:to>
      <xdr:col>46</xdr:col>
      <xdr:colOff>38100</xdr:colOff>
      <xdr:row>36</xdr:row>
      <xdr:rowOff>68454</xdr:rowOff>
    </xdr:to>
    <xdr:sp macro="" textlink="">
      <xdr:nvSpPr>
        <xdr:cNvPr id="313" name="楕円 312"/>
        <xdr:cNvSpPr/>
      </xdr:nvSpPr>
      <xdr:spPr>
        <a:xfrm>
          <a:off x="8699500" y="61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84981</xdr:rowOff>
    </xdr:from>
    <xdr:ext cx="534377" cy="259045"/>
    <xdr:sp macro="" textlink="">
      <xdr:nvSpPr>
        <xdr:cNvPr id="314" name="テキスト ボックス 313"/>
        <xdr:cNvSpPr txBox="1"/>
      </xdr:nvSpPr>
      <xdr:spPr>
        <a:xfrm>
          <a:off x="8483111" y="59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74309</xdr:rowOff>
    </xdr:from>
    <xdr:to>
      <xdr:col>41</xdr:col>
      <xdr:colOff>101600</xdr:colOff>
      <xdr:row>36</xdr:row>
      <xdr:rowOff>4459</xdr:rowOff>
    </xdr:to>
    <xdr:sp macro="" textlink="">
      <xdr:nvSpPr>
        <xdr:cNvPr id="315" name="楕円 314"/>
        <xdr:cNvSpPr/>
      </xdr:nvSpPr>
      <xdr:spPr>
        <a:xfrm>
          <a:off x="7810500" y="60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20986</xdr:rowOff>
    </xdr:from>
    <xdr:ext cx="599010" cy="259045"/>
    <xdr:sp macro="" textlink="">
      <xdr:nvSpPr>
        <xdr:cNvPr id="316" name="テキスト ボックス 315"/>
        <xdr:cNvSpPr txBox="1"/>
      </xdr:nvSpPr>
      <xdr:spPr>
        <a:xfrm>
          <a:off x="7561795" y="585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1490</xdr:rowOff>
    </xdr:from>
    <xdr:to>
      <xdr:col>36</xdr:col>
      <xdr:colOff>165100</xdr:colOff>
      <xdr:row>36</xdr:row>
      <xdr:rowOff>103090</xdr:rowOff>
    </xdr:to>
    <xdr:sp macro="" textlink="">
      <xdr:nvSpPr>
        <xdr:cNvPr id="317" name="楕円 316"/>
        <xdr:cNvSpPr/>
      </xdr:nvSpPr>
      <xdr:spPr>
        <a:xfrm>
          <a:off x="6921500" y="61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119617</xdr:rowOff>
    </xdr:from>
    <xdr:ext cx="534377" cy="259045"/>
    <xdr:sp macro="" textlink="">
      <xdr:nvSpPr>
        <xdr:cNvPr id="318" name="テキスト ボックス 317"/>
        <xdr:cNvSpPr txBox="1"/>
      </xdr:nvSpPr>
      <xdr:spPr>
        <a:xfrm>
          <a:off x="6705111" y="59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20470</xdr:rowOff>
    </xdr:from>
    <xdr:to>
      <xdr:col>55</xdr:col>
      <xdr:colOff>0</xdr:colOff>
      <xdr:row>57</xdr:row>
      <xdr:rowOff>124048</xdr:rowOff>
    </xdr:to>
    <xdr:cxnSp macro="">
      <xdr:nvCxnSpPr>
        <xdr:cNvPr id="347" name="直線コネクタ 346"/>
        <xdr:cNvCxnSpPr/>
      </xdr:nvCxnSpPr>
      <xdr:spPr>
        <a:xfrm>
          <a:off x="9639300" y="9793120"/>
          <a:ext cx="8382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20470</xdr:rowOff>
    </xdr:from>
    <xdr:to>
      <xdr:col>50</xdr:col>
      <xdr:colOff>114300</xdr:colOff>
      <xdr:row>57</xdr:row>
      <xdr:rowOff>141601</xdr:rowOff>
    </xdr:to>
    <xdr:cxnSp macro="">
      <xdr:nvCxnSpPr>
        <xdr:cNvPr id="350" name="直線コネクタ 349"/>
        <xdr:cNvCxnSpPr/>
      </xdr:nvCxnSpPr>
      <xdr:spPr>
        <a:xfrm flipV="1">
          <a:off x="8750300" y="9793120"/>
          <a:ext cx="889000" cy="1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141601</xdr:rowOff>
    </xdr:from>
    <xdr:to>
      <xdr:col>45</xdr:col>
      <xdr:colOff>177800</xdr:colOff>
      <xdr:row>58</xdr:row>
      <xdr:rowOff>10941</xdr:rowOff>
    </xdr:to>
    <xdr:cxnSp macro="">
      <xdr:nvCxnSpPr>
        <xdr:cNvPr id="353" name="直線コネクタ 352"/>
        <xdr:cNvCxnSpPr/>
      </xdr:nvCxnSpPr>
      <xdr:spPr>
        <a:xfrm flipV="1">
          <a:off x="7861300" y="9914251"/>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44020</xdr:rowOff>
    </xdr:from>
    <xdr:to>
      <xdr:col>41</xdr:col>
      <xdr:colOff>50800</xdr:colOff>
      <xdr:row>58</xdr:row>
      <xdr:rowOff>10941</xdr:rowOff>
    </xdr:to>
    <xdr:cxnSp macro="">
      <xdr:nvCxnSpPr>
        <xdr:cNvPr id="356" name="直線コネクタ 355"/>
        <xdr:cNvCxnSpPr/>
      </xdr:nvCxnSpPr>
      <xdr:spPr>
        <a:xfrm>
          <a:off x="6972300" y="9816670"/>
          <a:ext cx="889000" cy="1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73248</xdr:rowOff>
    </xdr:from>
    <xdr:to>
      <xdr:col>55</xdr:col>
      <xdr:colOff>50800</xdr:colOff>
      <xdr:row>58</xdr:row>
      <xdr:rowOff>3398</xdr:rowOff>
    </xdr:to>
    <xdr:sp macro="" textlink="">
      <xdr:nvSpPr>
        <xdr:cNvPr id="366" name="楕円 365"/>
        <xdr:cNvSpPr/>
      </xdr:nvSpPr>
      <xdr:spPr>
        <a:xfrm>
          <a:off x="104267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51675</xdr:rowOff>
    </xdr:from>
    <xdr:ext cx="534377" cy="259045"/>
    <xdr:sp macro="" textlink="">
      <xdr:nvSpPr>
        <xdr:cNvPr id="367" name="普通建設事業費該当値テキスト"/>
        <xdr:cNvSpPr txBox="1"/>
      </xdr:nvSpPr>
      <xdr:spPr>
        <a:xfrm>
          <a:off x="10528300" y="98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141120</xdr:rowOff>
    </xdr:from>
    <xdr:to>
      <xdr:col>50</xdr:col>
      <xdr:colOff>165100</xdr:colOff>
      <xdr:row>57</xdr:row>
      <xdr:rowOff>71270</xdr:rowOff>
    </xdr:to>
    <xdr:sp macro="" textlink="">
      <xdr:nvSpPr>
        <xdr:cNvPr id="368" name="楕円 367"/>
        <xdr:cNvSpPr/>
      </xdr:nvSpPr>
      <xdr:spPr>
        <a:xfrm>
          <a:off x="9588500" y="9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87797</xdr:rowOff>
    </xdr:from>
    <xdr:ext cx="534377" cy="259045"/>
    <xdr:sp macro="" textlink="">
      <xdr:nvSpPr>
        <xdr:cNvPr id="369" name="テキスト ボックス 368"/>
        <xdr:cNvSpPr txBox="1"/>
      </xdr:nvSpPr>
      <xdr:spPr>
        <a:xfrm>
          <a:off x="9372111" y="95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90801</xdr:rowOff>
    </xdr:from>
    <xdr:to>
      <xdr:col>46</xdr:col>
      <xdr:colOff>38100</xdr:colOff>
      <xdr:row>58</xdr:row>
      <xdr:rowOff>20951</xdr:rowOff>
    </xdr:to>
    <xdr:sp macro="" textlink="">
      <xdr:nvSpPr>
        <xdr:cNvPr id="370" name="楕円 369"/>
        <xdr:cNvSpPr/>
      </xdr:nvSpPr>
      <xdr:spPr>
        <a:xfrm>
          <a:off x="8699500" y="98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12078</xdr:rowOff>
    </xdr:from>
    <xdr:ext cx="534377" cy="259045"/>
    <xdr:sp macro="" textlink="">
      <xdr:nvSpPr>
        <xdr:cNvPr id="371" name="テキスト ボックス 370"/>
        <xdr:cNvSpPr txBox="1"/>
      </xdr:nvSpPr>
      <xdr:spPr>
        <a:xfrm>
          <a:off x="8483111" y="99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131591</xdr:rowOff>
    </xdr:from>
    <xdr:to>
      <xdr:col>41</xdr:col>
      <xdr:colOff>101600</xdr:colOff>
      <xdr:row>58</xdr:row>
      <xdr:rowOff>61741</xdr:rowOff>
    </xdr:to>
    <xdr:sp macro="" textlink="">
      <xdr:nvSpPr>
        <xdr:cNvPr id="372" name="楕円 371"/>
        <xdr:cNvSpPr/>
      </xdr:nvSpPr>
      <xdr:spPr>
        <a:xfrm>
          <a:off x="7810500" y="9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52868</xdr:rowOff>
    </xdr:from>
    <xdr:ext cx="534377" cy="259045"/>
    <xdr:sp macro="" textlink="">
      <xdr:nvSpPr>
        <xdr:cNvPr id="373" name="テキスト ボックス 372"/>
        <xdr:cNvSpPr txBox="1"/>
      </xdr:nvSpPr>
      <xdr:spPr>
        <a:xfrm>
          <a:off x="7594111" y="999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164670</xdr:rowOff>
    </xdr:from>
    <xdr:to>
      <xdr:col>36</xdr:col>
      <xdr:colOff>165100</xdr:colOff>
      <xdr:row>57</xdr:row>
      <xdr:rowOff>94820</xdr:rowOff>
    </xdr:to>
    <xdr:sp macro="" textlink="">
      <xdr:nvSpPr>
        <xdr:cNvPr id="374" name="楕円 373"/>
        <xdr:cNvSpPr/>
      </xdr:nvSpPr>
      <xdr:spPr>
        <a:xfrm>
          <a:off x="6921500" y="97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85947</xdr:rowOff>
    </xdr:from>
    <xdr:ext cx="534377" cy="259045"/>
    <xdr:sp macro="" textlink="">
      <xdr:nvSpPr>
        <xdr:cNvPr id="375" name="テキスト ボックス 374"/>
        <xdr:cNvSpPr txBox="1"/>
      </xdr:nvSpPr>
      <xdr:spPr>
        <a:xfrm>
          <a:off x="6705111" y="98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21056</xdr:rowOff>
    </xdr:from>
    <xdr:to>
      <xdr:col>55</xdr:col>
      <xdr:colOff>0</xdr:colOff>
      <xdr:row>79</xdr:row>
      <xdr:rowOff>36491</xdr:rowOff>
    </xdr:to>
    <xdr:cxnSp macro="">
      <xdr:nvCxnSpPr>
        <xdr:cNvPr id="404" name="直線コネクタ 403"/>
        <xdr:cNvCxnSpPr/>
      </xdr:nvCxnSpPr>
      <xdr:spPr>
        <a:xfrm>
          <a:off x="9639300" y="13565606"/>
          <a:ext cx="8382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21056</xdr:rowOff>
    </xdr:from>
    <xdr:to>
      <xdr:col>50</xdr:col>
      <xdr:colOff>114300</xdr:colOff>
      <xdr:row>79</xdr:row>
      <xdr:rowOff>41946</xdr:rowOff>
    </xdr:to>
    <xdr:cxnSp macro="">
      <xdr:nvCxnSpPr>
        <xdr:cNvPr id="407" name="直線コネクタ 406"/>
        <xdr:cNvCxnSpPr/>
      </xdr:nvCxnSpPr>
      <xdr:spPr>
        <a:xfrm flipV="1">
          <a:off x="8750300" y="13565606"/>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138671</xdr:rowOff>
    </xdr:from>
    <xdr:to>
      <xdr:col>45</xdr:col>
      <xdr:colOff>177800</xdr:colOff>
      <xdr:row>79</xdr:row>
      <xdr:rowOff>41946</xdr:rowOff>
    </xdr:to>
    <xdr:cxnSp macro="">
      <xdr:nvCxnSpPr>
        <xdr:cNvPr id="410" name="直線コネクタ 409"/>
        <xdr:cNvCxnSpPr/>
      </xdr:nvCxnSpPr>
      <xdr:spPr>
        <a:xfrm>
          <a:off x="7861300" y="13511771"/>
          <a:ext cx="889000" cy="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98289</xdr:rowOff>
    </xdr:from>
    <xdr:to>
      <xdr:col>41</xdr:col>
      <xdr:colOff>50800</xdr:colOff>
      <xdr:row>78</xdr:row>
      <xdr:rowOff>138671</xdr:rowOff>
    </xdr:to>
    <xdr:cxnSp macro="">
      <xdr:nvCxnSpPr>
        <xdr:cNvPr id="413" name="直線コネクタ 412"/>
        <xdr:cNvCxnSpPr/>
      </xdr:nvCxnSpPr>
      <xdr:spPr>
        <a:xfrm>
          <a:off x="6972300" y="13299939"/>
          <a:ext cx="889000" cy="2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157141</xdr:rowOff>
    </xdr:from>
    <xdr:to>
      <xdr:col>55</xdr:col>
      <xdr:colOff>50800</xdr:colOff>
      <xdr:row>79</xdr:row>
      <xdr:rowOff>87291</xdr:rowOff>
    </xdr:to>
    <xdr:sp macro="" textlink="">
      <xdr:nvSpPr>
        <xdr:cNvPr id="423" name="楕円 422"/>
        <xdr:cNvSpPr/>
      </xdr:nvSpPr>
      <xdr:spPr>
        <a:xfrm>
          <a:off x="104267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72068</xdr:rowOff>
    </xdr:from>
    <xdr:ext cx="469744" cy="259045"/>
    <xdr:sp macro="" textlink="">
      <xdr:nvSpPr>
        <xdr:cNvPr id="424" name="普通建設事業費 （ うち新規整備　）該当値テキスト"/>
        <xdr:cNvSpPr txBox="1"/>
      </xdr:nvSpPr>
      <xdr:spPr>
        <a:xfrm>
          <a:off x="10528300" y="134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141706</xdr:rowOff>
    </xdr:from>
    <xdr:to>
      <xdr:col>50</xdr:col>
      <xdr:colOff>165100</xdr:colOff>
      <xdr:row>79</xdr:row>
      <xdr:rowOff>71856</xdr:rowOff>
    </xdr:to>
    <xdr:sp macro="" textlink="">
      <xdr:nvSpPr>
        <xdr:cNvPr id="425" name="楕円 424"/>
        <xdr:cNvSpPr/>
      </xdr:nvSpPr>
      <xdr:spPr>
        <a:xfrm>
          <a:off x="95885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62983</xdr:rowOff>
    </xdr:from>
    <xdr:ext cx="469744" cy="259045"/>
    <xdr:sp macro="" textlink="">
      <xdr:nvSpPr>
        <xdr:cNvPr id="426" name="テキスト ボックス 425"/>
        <xdr:cNvSpPr txBox="1"/>
      </xdr:nvSpPr>
      <xdr:spPr>
        <a:xfrm>
          <a:off x="9404428" y="136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162596</xdr:rowOff>
    </xdr:from>
    <xdr:to>
      <xdr:col>46</xdr:col>
      <xdr:colOff>38100</xdr:colOff>
      <xdr:row>79</xdr:row>
      <xdr:rowOff>92746</xdr:rowOff>
    </xdr:to>
    <xdr:sp macro="" textlink="">
      <xdr:nvSpPr>
        <xdr:cNvPr id="427" name="楕円 426"/>
        <xdr:cNvSpPr/>
      </xdr:nvSpPr>
      <xdr:spPr>
        <a:xfrm>
          <a:off x="8699500" y="135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83873</xdr:rowOff>
    </xdr:from>
    <xdr:ext cx="378565" cy="259045"/>
    <xdr:sp macro="" textlink="">
      <xdr:nvSpPr>
        <xdr:cNvPr id="428" name="テキスト ボックス 427"/>
        <xdr:cNvSpPr txBox="1"/>
      </xdr:nvSpPr>
      <xdr:spPr>
        <a:xfrm>
          <a:off x="8561017" y="13628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87871</xdr:rowOff>
    </xdr:from>
    <xdr:to>
      <xdr:col>41</xdr:col>
      <xdr:colOff>101600</xdr:colOff>
      <xdr:row>79</xdr:row>
      <xdr:rowOff>18021</xdr:rowOff>
    </xdr:to>
    <xdr:sp macro="" textlink="">
      <xdr:nvSpPr>
        <xdr:cNvPr id="429" name="楕円 428"/>
        <xdr:cNvSpPr/>
      </xdr:nvSpPr>
      <xdr:spPr>
        <a:xfrm>
          <a:off x="7810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9148</xdr:rowOff>
    </xdr:from>
    <xdr:ext cx="534377" cy="259045"/>
    <xdr:sp macro="" textlink="">
      <xdr:nvSpPr>
        <xdr:cNvPr id="430" name="テキスト ボックス 429"/>
        <xdr:cNvSpPr txBox="1"/>
      </xdr:nvSpPr>
      <xdr:spPr>
        <a:xfrm>
          <a:off x="7594111" y="135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47489</xdr:rowOff>
    </xdr:from>
    <xdr:to>
      <xdr:col>36</xdr:col>
      <xdr:colOff>165100</xdr:colOff>
      <xdr:row>77</xdr:row>
      <xdr:rowOff>149089</xdr:rowOff>
    </xdr:to>
    <xdr:sp macro="" textlink="">
      <xdr:nvSpPr>
        <xdr:cNvPr id="431" name="楕円 430"/>
        <xdr:cNvSpPr/>
      </xdr:nvSpPr>
      <xdr:spPr>
        <a:xfrm>
          <a:off x="6921500" y="132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165616</xdr:rowOff>
    </xdr:from>
    <xdr:ext cx="534377" cy="259045"/>
    <xdr:sp macro="" textlink="">
      <xdr:nvSpPr>
        <xdr:cNvPr id="432" name="テキスト ボックス 431"/>
        <xdr:cNvSpPr txBox="1"/>
      </xdr:nvSpPr>
      <xdr:spPr>
        <a:xfrm>
          <a:off x="6705111" y="130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113929</xdr:rowOff>
    </xdr:from>
    <xdr:to>
      <xdr:col>55</xdr:col>
      <xdr:colOff>0</xdr:colOff>
      <xdr:row>96</xdr:row>
      <xdr:rowOff>138602</xdr:rowOff>
    </xdr:to>
    <xdr:cxnSp macro="">
      <xdr:nvCxnSpPr>
        <xdr:cNvPr id="461" name="直線コネクタ 460"/>
        <xdr:cNvCxnSpPr/>
      </xdr:nvCxnSpPr>
      <xdr:spPr>
        <a:xfrm>
          <a:off x="9639300" y="16401679"/>
          <a:ext cx="838200" cy="1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113929</xdr:rowOff>
    </xdr:from>
    <xdr:to>
      <xdr:col>50</xdr:col>
      <xdr:colOff>114300</xdr:colOff>
      <xdr:row>96</xdr:row>
      <xdr:rowOff>169388</xdr:rowOff>
    </xdr:to>
    <xdr:cxnSp macro="">
      <xdr:nvCxnSpPr>
        <xdr:cNvPr id="464" name="直線コネクタ 463"/>
        <xdr:cNvCxnSpPr/>
      </xdr:nvCxnSpPr>
      <xdr:spPr>
        <a:xfrm flipV="1">
          <a:off x="8750300" y="16401679"/>
          <a:ext cx="889000" cy="2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169388</xdr:rowOff>
    </xdr:from>
    <xdr:to>
      <xdr:col>45</xdr:col>
      <xdr:colOff>177800</xdr:colOff>
      <xdr:row>98</xdr:row>
      <xdr:rowOff>34460</xdr:rowOff>
    </xdr:to>
    <xdr:cxnSp macro="">
      <xdr:nvCxnSpPr>
        <xdr:cNvPr id="467" name="直線コネクタ 466"/>
        <xdr:cNvCxnSpPr/>
      </xdr:nvCxnSpPr>
      <xdr:spPr>
        <a:xfrm flipV="1">
          <a:off x="7861300" y="16628588"/>
          <a:ext cx="889000" cy="20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34460</xdr:rowOff>
    </xdr:from>
    <xdr:to>
      <xdr:col>41</xdr:col>
      <xdr:colOff>50800</xdr:colOff>
      <xdr:row>99</xdr:row>
      <xdr:rowOff>8141</xdr:rowOff>
    </xdr:to>
    <xdr:cxnSp macro="">
      <xdr:nvCxnSpPr>
        <xdr:cNvPr id="470" name="直線コネクタ 469"/>
        <xdr:cNvCxnSpPr/>
      </xdr:nvCxnSpPr>
      <xdr:spPr>
        <a:xfrm flipV="1">
          <a:off x="6972300" y="16836560"/>
          <a:ext cx="889000" cy="14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87802</xdr:rowOff>
    </xdr:from>
    <xdr:to>
      <xdr:col>55</xdr:col>
      <xdr:colOff>50800</xdr:colOff>
      <xdr:row>97</xdr:row>
      <xdr:rowOff>17952</xdr:rowOff>
    </xdr:to>
    <xdr:sp macro="" textlink="">
      <xdr:nvSpPr>
        <xdr:cNvPr id="480" name="楕円 479"/>
        <xdr:cNvSpPr/>
      </xdr:nvSpPr>
      <xdr:spPr>
        <a:xfrm>
          <a:off x="10426700" y="165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110679</xdr:rowOff>
    </xdr:from>
    <xdr:ext cx="534377" cy="259045"/>
    <xdr:sp macro="" textlink="">
      <xdr:nvSpPr>
        <xdr:cNvPr id="481" name="普通建設事業費 （ うち更新整備　）該当値テキスト"/>
        <xdr:cNvSpPr txBox="1"/>
      </xdr:nvSpPr>
      <xdr:spPr>
        <a:xfrm>
          <a:off x="10528300" y="163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63129</xdr:rowOff>
    </xdr:from>
    <xdr:to>
      <xdr:col>50</xdr:col>
      <xdr:colOff>165100</xdr:colOff>
      <xdr:row>95</xdr:row>
      <xdr:rowOff>164729</xdr:rowOff>
    </xdr:to>
    <xdr:sp macro="" textlink="">
      <xdr:nvSpPr>
        <xdr:cNvPr id="482" name="楕円 481"/>
        <xdr:cNvSpPr/>
      </xdr:nvSpPr>
      <xdr:spPr>
        <a:xfrm>
          <a:off x="9588500" y="163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9806</xdr:rowOff>
    </xdr:from>
    <xdr:ext cx="534377" cy="259045"/>
    <xdr:sp macro="" textlink="">
      <xdr:nvSpPr>
        <xdr:cNvPr id="483" name="テキスト ボックス 482"/>
        <xdr:cNvSpPr txBox="1"/>
      </xdr:nvSpPr>
      <xdr:spPr>
        <a:xfrm>
          <a:off x="9372111" y="161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118588</xdr:rowOff>
    </xdr:from>
    <xdr:to>
      <xdr:col>46</xdr:col>
      <xdr:colOff>38100</xdr:colOff>
      <xdr:row>97</xdr:row>
      <xdr:rowOff>48738</xdr:rowOff>
    </xdr:to>
    <xdr:sp macro="" textlink="">
      <xdr:nvSpPr>
        <xdr:cNvPr id="484" name="楕円 483"/>
        <xdr:cNvSpPr/>
      </xdr:nvSpPr>
      <xdr:spPr>
        <a:xfrm>
          <a:off x="8699500" y="165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65265</xdr:rowOff>
    </xdr:from>
    <xdr:ext cx="534377" cy="259045"/>
    <xdr:sp macro="" textlink="">
      <xdr:nvSpPr>
        <xdr:cNvPr id="485" name="テキスト ボックス 484"/>
        <xdr:cNvSpPr txBox="1"/>
      </xdr:nvSpPr>
      <xdr:spPr>
        <a:xfrm>
          <a:off x="8483111" y="163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155110</xdr:rowOff>
    </xdr:from>
    <xdr:to>
      <xdr:col>41</xdr:col>
      <xdr:colOff>101600</xdr:colOff>
      <xdr:row>98</xdr:row>
      <xdr:rowOff>85260</xdr:rowOff>
    </xdr:to>
    <xdr:sp macro="" textlink="">
      <xdr:nvSpPr>
        <xdr:cNvPr id="486" name="楕円 485"/>
        <xdr:cNvSpPr/>
      </xdr:nvSpPr>
      <xdr:spPr>
        <a:xfrm>
          <a:off x="7810500" y="167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76387</xdr:rowOff>
    </xdr:from>
    <xdr:ext cx="534377" cy="259045"/>
    <xdr:sp macro="" textlink="">
      <xdr:nvSpPr>
        <xdr:cNvPr id="487" name="テキスト ボックス 486"/>
        <xdr:cNvSpPr txBox="1"/>
      </xdr:nvSpPr>
      <xdr:spPr>
        <a:xfrm>
          <a:off x="7594111" y="1687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128791</xdr:rowOff>
    </xdr:from>
    <xdr:to>
      <xdr:col>36</xdr:col>
      <xdr:colOff>165100</xdr:colOff>
      <xdr:row>99</xdr:row>
      <xdr:rowOff>58941</xdr:rowOff>
    </xdr:to>
    <xdr:sp macro="" textlink="">
      <xdr:nvSpPr>
        <xdr:cNvPr id="488" name="楕円 487"/>
        <xdr:cNvSpPr/>
      </xdr:nvSpPr>
      <xdr:spPr>
        <a:xfrm>
          <a:off x="69215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50068</xdr:rowOff>
    </xdr:from>
    <xdr:ext cx="469744" cy="259045"/>
    <xdr:sp macro="" textlink="">
      <xdr:nvSpPr>
        <xdr:cNvPr id="489" name="テキスト ボックス 488"/>
        <xdr:cNvSpPr txBox="1"/>
      </xdr:nvSpPr>
      <xdr:spPr>
        <a:xfrm>
          <a:off x="6737428" y="170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105747</xdr:rowOff>
    </xdr:from>
    <xdr:to>
      <xdr:col>85</xdr:col>
      <xdr:colOff>127000</xdr:colOff>
      <xdr:row>38</xdr:row>
      <xdr:rowOff>6449</xdr:rowOff>
    </xdr:to>
    <xdr:cxnSp macro="">
      <xdr:nvCxnSpPr>
        <xdr:cNvPr id="514" name="直線コネクタ 513"/>
        <xdr:cNvCxnSpPr/>
      </xdr:nvCxnSpPr>
      <xdr:spPr>
        <a:xfrm flipV="1">
          <a:off x="15481300" y="6449397"/>
          <a:ext cx="838200" cy="7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147444</xdr:rowOff>
    </xdr:from>
    <xdr:to>
      <xdr:col>81</xdr:col>
      <xdr:colOff>50800</xdr:colOff>
      <xdr:row>38</xdr:row>
      <xdr:rowOff>6449</xdr:rowOff>
    </xdr:to>
    <xdr:cxnSp macro="">
      <xdr:nvCxnSpPr>
        <xdr:cNvPr id="517" name="直線コネクタ 516"/>
        <xdr:cNvCxnSpPr/>
      </xdr:nvCxnSpPr>
      <xdr:spPr>
        <a:xfrm>
          <a:off x="14592300" y="6491094"/>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147444</xdr:rowOff>
    </xdr:from>
    <xdr:to>
      <xdr:col>76</xdr:col>
      <xdr:colOff>114300</xdr:colOff>
      <xdr:row>37</xdr:row>
      <xdr:rowOff>158468</xdr:rowOff>
    </xdr:to>
    <xdr:cxnSp macro="">
      <xdr:nvCxnSpPr>
        <xdr:cNvPr id="520" name="直線コネクタ 519"/>
        <xdr:cNvCxnSpPr/>
      </xdr:nvCxnSpPr>
      <xdr:spPr>
        <a:xfrm flipV="1">
          <a:off x="13703300" y="6491094"/>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158468</xdr:rowOff>
    </xdr:from>
    <xdr:to>
      <xdr:col>71</xdr:col>
      <xdr:colOff>177800</xdr:colOff>
      <xdr:row>38</xdr:row>
      <xdr:rowOff>7827</xdr:rowOff>
    </xdr:to>
    <xdr:cxnSp macro="">
      <xdr:nvCxnSpPr>
        <xdr:cNvPr id="523" name="直線コネクタ 522"/>
        <xdr:cNvCxnSpPr/>
      </xdr:nvCxnSpPr>
      <xdr:spPr>
        <a:xfrm flipV="1">
          <a:off x="12814300" y="6502118"/>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54947</xdr:rowOff>
    </xdr:from>
    <xdr:to>
      <xdr:col>85</xdr:col>
      <xdr:colOff>177800</xdr:colOff>
      <xdr:row>37</xdr:row>
      <xdr:rowOff>156547</xdr:rowOff>
    </xdr:to>
    <xdr:sp macro="" textlink="">
      <xdr:nvSpPr>
        <xdr:cNvPr id="533" name="楕円 532"/>
        <xdr:cNvSpPr/>
      </xdr:nvSpPr>
      <xdr:spPr>
        <a:xfrm>
          <a:off x="16268700" y="63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14324</xdr:rowOff>
    </xdr:from>
    <xdr:ext cx="534377" cy="259045"/>
    <xdr:sp macro="" textlink="">
      <xdr:nvSpPr>
        <xdr:cNvPr id="534" name="災害復旧事業費該当値テキスト"/>
        <xdr:cNvSpPr txBox="1"/>
      </xdr:nvSpPr>
      <xdr:spPr>
        <a:xfrm>
          <a:off x="16370300" y="61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127099</xdr:rowOff>
    </xdr:from>
    <xdr:to>
      <xdr:col>81</xdr:col>
      <xdr:colOff>101600</xdr:colOff>
      <xdr:row>38</xdr:row>
      <xdr:rowOff>57249</xdr:rowOff>
    </xdr:to>
    <xdr:sp macro="" textlink="">
      <xdr:nvSpPr>
        <xdr:cNvPr id="535" name="楕円 534"/>
        <xdr:cNvSpPr/>
      </xdr:nvSpPr>
      <xdr:spPr>
        <a:xfrm>
          <a:off x="15430500" y="64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73776</xdr:rowOff>
    </xdr:from>
    <xdr:ext cx="469744" cy="259045"/>
    <xdr:sp macro="" textlink="">
      <xdr:nvSpPr>
        <xdr:cNvPr id="536" name="テキスト ボックス 535"/>
        <xdr:cNvSpPr txBox="1"/>
      </xdr:nvSpPr>
      <xdr:spPr>
        <a:xfrm>
          <a:off x="15246428" y="624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96644</xdr:rowOff>
    </xdr:from>
    <xdr:to>
      <xdr:col>76</xdr:col>
      <xdr:colOff>165100</xdr:colOff>
      <xdr:row>38</xdr:row>
      <xdr:rowOff>26794</xdr:rowOff>
    </xdr:to>
    <xdr:sp macro="" textlink="">
      <xdr:nvSpPr>
        <xdr:cNvPr id="537" name="楕円 536"/>
        <xdr:cNvSpPr/>
      </xdr:nvSpPr>
      <xdr:spPr>
        <a:xfrm>
          <a:off x="14541500" y="64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43321</xdr:rowOff>
    </xdr:from>
    <xdr:ext cx="469744" cy="259045"/>
    <xdr:sp macro="" textlink="">
      <xdr:nvSpPr>
        <xdr:cNvPr id="538" name="テキスト ボックス 537"/>
        <xdr:cNvSpPr txBox="1"/>
      </xdr:nvSpPr>
      <xdr:spPr>
        <a:xfrm>
          <a:off x="14357428" y="621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107668</xdr:rowOff>
    </xdr:from>
    <xdr:to>
      <xdr:col>72</xdr:col>
      <xdr:colOff>38100</xdr:colOff>
      <xdr:row>38</xdr:row>
      <xdr:rowOff>37818</xdr:rowOff>
    </xdr:to>
    <xdr:sp macro="" textlink="">
      <xdr:nvSpPr>
        <xdr:cNvPr id="539" name="楕円 538"/>
        <xdr:cNvSpPr/>
      </xdr:nvSpPr>
      <xdr:spPr>
        <a:xfrm>
          <a:off x="13652500" y="64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54345</xdr:rowOff>
    </xdr:from>
    <xdr:ext cx="469744" cy="259045"/>
    <xdr:sp macro="" textlink="">
      <xdr:nvSpPr>
        <xdr:cNvPr id="540" name="テキスト ボックス 539"/>
        <xdr:cNvSpPr txBox="1"/>
      </xdr:nvSpPr>
      <xdr:spPr>
        <a:xfrm>
          <a:off x="13468428" y="622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128476</xdr:rowOff>
    </xdr:from>
    <xdr:to>
      <xdr:col>67</xdr:col>
      <xdr:colOff>101600</xdr:colOff>
      <xdr:row>38</xdr:row>
      <xdr:rowOff>58626</xdr:rowOff>
    </xdr:to>
    <xdr:sp macro="" textlink="">
      <xdr:nvSpPr>
        <xdr:cNvPr id="541" name="楕円 540"/>
        <xdr:cNvSpPr/>
      </xdr:nvSpPr>
      <xdr:spPr>
        <a:xfrm>
          <a:off x="12763500" y="64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49754</xdr:rowOff>
    </xdr:from>
    <xdr:ext cx="469744" cy="259045"/>
    <xdr:sp macro="" textlink="">
      <xdr:nvSpPr>
        <xdr:cNvPr id="542" name="テキスト ボックス 541"/>
        <xdr:cNvSpPr txBox="1"/>
      </xdr:nvSpPr>
      <xdr:spPr>
        <a:xfrm>
          <a:off x="12579428" y="656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144332</xdr:rowOff>
    </xdr:from>
    <xdr:to>
      <xdr:col>85</xdr:col>
      <xdr:colOff>127000</xdr:colOff>
      <xdr:row>77</xdr:row>
      <xdr:rowOff>59263</xdr:rowOff>
    </xdr:to>
    <xdr:cxnSp macro="">
      <xdr:nvCxnSpPr>
        <xdr:cNvPr id="620" name="直線コネクタ 619"/>
        <xdr:cNvCxnSpPr/>
      </xdr:nvCxnSpPr>
      <xdr:spPr>
        <a:xfrm>
          <a:off x="15481300" y="13174532"/>
          <a:ext cx="8382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66273</xdr:rowOff>
    </xdr:from>
    <xdr:to>
      <xdr:col>81</xdr:col>
      <xdr:colOff>50800</xdr:colOff>
      <xdr:row>76</xdr:row>
      <xdr:rowOff>144332</xdr:rowOff>
    </xdr:to>
    <xdr:cxnSp macro="">
      <xdr:nvCxnSpPr>
        <xdr:cNvPr id="623" name="直線コネクタ 622"/>
        <xdr:cNvCxnSpPr/>
      </xdr:nvCxnSpPr>
      <xdr:spPr>
        <a:xfrm>
          <a:off x="14592300" y="12925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100046</xdr:rowOff>
    </xdr:from>
    <xdr:to>
      <xdr:col>76</xdr:col>
      <xdr:colOff>114300</xdr:colOff>
      <xdr:row>75</xdr:row>
      <xdr:rowOff>66273</xdr:rowOff>
    </xdr:to>
    <xdr:cxnSp macro="">
      <xdr:nvCxnSpPr>
        <xdr:cNvPr id="626" name="直線コネクタ 625"/>
        <xdr:cNvCxnSpPr/>
      </xdr:nvCxnSpPr>
      <xdr:spPr>
        <a:xfrm>
          <a:off x="13703300" y="12787346"/>
          <a:ext cx="889000" cy="1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85278</xdr:rowOff>
    </xdr:from>
    <xdr:to>
      <xdr:col>71</xdr:col>
      <xdr:colOff>177800</xdr:colOff>
      <xdr:row>74</xdr:row>
      <xdr:rowOff>100046</xdr:rowOff>
    </xdr:to>
    <xdr:cxnSp macro="">
      <xdr:nvCxnSpPr>
        <xdr:cNvPr id="629" name="直線コネクタ 628"/>
        <xdr:cNvCxnSpPr/>
      </xdr:nvCxnSpPr>
      <xdr:spPr>
        <a:xfrm>
          <a:off x="12814300" y="12429678"/>
          <a:ext cx="889000" cy="3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8463</xdr:rowOff>
    </xdr:from>
    <xdr:to>
      <xdr:col>85</xdr:col>
      <xdr:colOff>177800</xdr:colOff>
      <xdr:row>77</xdr:row>
      <xdr:rowOff>110063</xdr:rowOff>
    </xdr:to>
    <xdr:sp macro="" textlink="">
      <xdr:nvSpPr>
        <xdr:cNvPr id="639" name="楕円 638"/>
        <xdr:cNvSpPr/>
      </xdr:nvSpPr>
      <xdr:spPr>
        <a:xfrm>
          <a:off x="16268700" y="132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158340</xdr:rowOff>
    </xdr:from>
    <xdr:ext cx="534377" cy="259045"/>
    <xdr:sp macro="" textlink="">
      <xdr:nvSpPr>
        <xdr:cNvPr id="640" name="公債費該当値テキスト"/>
        <xdr:cNvSpPr txBox="1"/>
      </xdr:nvSpPr>
      <xdr:spPr>
        <a:xfrm>
          <a:off x="16370300" y="131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93532</xdr:rowOff>
    </xdr:from>
    <xdr:to>
      <xdr:col>81</xdr:col>
      <xdr:colOff>101600</xdr:colOff>
      <xdr:row>77</xdr:row>
      <xdr:rowOff>23682</xdr:rowOff>
    </xdr:to>
    <xdr:sp macro="" textlink="">
      <xdr:nvSpPr>
        <xdr:cNvPr id="641" name="楕円 640"/>
        <xdr:cNvSpPr/>
      </xdr:nvSpPr>
      <xdr:spPr>
        <a:xfrm>
          <a:off x="15430500" y="131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40210</xdr:rowOff>
    </xdr:from>
    <xdr:ext cx="534377" cy="259045"/>
    <xdr:sp macro="" textlink="">
      <xdr:nvSpPr>
        <xdr:cNvPr id="642" name="テキスト ボックス 641"/>
        <xdr:cNvSpPr txBox="1"/>
      </xdr:nvSpPr>
      <xdr:spPr>
        <a:xfrm>
          <a:off x="15214111" y="128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15473</xdr:rowOff>
    </xdr:from>
    <xdr:to>
      <xdr:col>76</xdr:col>
      <xdr:colOff>165100</xdr:colOff>
      <xdr:row>75</xdr:row>
      <xdr:rowOff>117073</xdr:rowOff>
    </xdr:to>
    <xdr:sp macro="" textlink="">
      <xdr:nvSpPr>
        <xdr:cNvPr id="643" name="楕円 642"/>
        <xdr:cNvSpPr/>
      </xdr:nvSpPr>
      <xdr:spPr>
        <a:xfrm>
          <a:off x="145415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133600</xdr:rowOff>
    </xdr:from>
    <xdr:ext cx="534377" cy="259045"/>
    <xdr:sp macro="" textlink="">
      <xdr:nvSpPr>
        <xdr:cNvPr id="644" name="テキスト ボックス 643"/>
        <xdr:cNvSpPr txBox="1"/>
      </xdr:nvSpPr>
      <xdr:spPr>
        <a:xfrm>
          <a:off x="14325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49246</xdr:rowOff>
    </xdr:from>
    <xdr:to>
      <xdr:col>72</xdr:col>
      <xdr:colOff>38100</xdr:colOff>
      <xdr:row>74</xdr:row>
      <xdr:rowOff>150846</xdr:rowOff>
    </xdr:to>
    <xdr:sp macro="" textlink="">
      <xdr:nvSpPr>
        <xdr:cNvPr id="645" name="楕円 644"/>
        <xdr:cNvSpPr/>
      </xdr:nvSpPr>
      <xdr:spPr>
        <a:xfrm>
          <a:off x="13652500" y="12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167373</xdr:rowOff>
    </xdr:from>
    <xdr:ext cx="599010" cy="259045"/>
    <xdr:sp macro="" textlink="">
      <xdr:nvSpPr>
        <xdr:cNvPr id="646" name="テキスト ボックス 645"/>
        <xdr:cNvSpPr txBox="1"/>
      </xdr:nvSpPr>
      <xdr:spPr>
        <a:xfrm>
          <a:off x="13403795" y="125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34478</xdr:rowOff>
    </xdr:from>
    <xdr:to>
      <xdr:col>67</xdr:col>
      <xdr:colOff>101600</xdr:colOff>
      <xdr:row>72</xdr:row>
      <xdr:rowOff>136078</xdr:rowOff>
    </xdr:to>
    <xdr:sp macro="" textlink="">
      <xdr:nvSpPr>
        <xdr:cNvPr id="647" name="楕円 646"/>
        <xdr:cNvSpPr/>
      </xdr:nvSpPr>
      <xdr:spPr>
        <a:xfrm>
          <a:off x="12763500" y="123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152605</xdr:rowOff>
    </xdr:from>
    <xdr:ext cx="599010" cy="259045"/>
    <xdr:sp macro="" textlink="">
      <xdr:nvSpPr>
        <xdr:cNvPr id="648" name="テキスト ボックス 647"/>
        <xdr:cNvSpPr txBox="1"/>
      </xdr:nvSpPr>
      <xdr:spPr>
        <a:xfrm>
          <a:off x="12514795" y="12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134051</xdr:rowOff>
    </xdr:from>
    <xdr:to>
      <xdr:col>85</xdr:col>
      <xdr:colOff>127000</xdr:colOff>
      <xdr:row>95</xdr:row>
      <xdr:rowOff>154189</xdr:rowOff>
    </xdr:to>
    <xdr:cxnSp macro="">
      <xdr:nvCxnSpPr>
        <xdr:cNvPr id="679" name="直線コネクタ 678"/>
        <xdr:cNvCxnSpPr/>
      </xdr:nvCxnSpPr>
      <xdr:spPr>
        <a:xfrm flipV="1">
          <a:off x="15481300" y="16421801"/>
          <a:ext cx="8382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154189</xdr:rowOff>
    </xdr:from>
    <xdr:to>
      <xdr:col>81</xdr:col>
      <xdr:colOff>50800</xdr:colOff>
      <xdr:row>96</xdr:row>
      <xdr:rowOff>90181</xdr:rowOff>
    </xdr:to>
    <xdr:cxnSp macro="">
      <xdr:nvCxnSpPr>
        <xdr:cNvPr id="682" name="直線コネクタ 681"/>
        <xdr:cNvCxnSpPr/>
      </xdr:nvCxnSpPr>
      <xdr:spPr>
        <a:xfrm flipV="1">
          <a:off x="14592300" y="16441939"/>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90181</xdr:rowOff>
    </xdr:from>
    <xdr:to>
      <xdr:col>76</xdr:col>
      <xdr:colOff>114300</xdr:colOff>
      <xdr:row>99</xdr:row>
      <xdr:rowOff>87133</xdr:rowOff>
    </xdr:to>
    <xdr:cxnSp macro="">
      <xdr:nvCxnSpPr>
        <xdr:cNvPr id="685" name="直線コネクタ 684"/>
        <xdr:cNvCxnSpPr/>
      </xdr:nvCxnSpPr>
      <xdr:spPr>
        <a:xfrm flipV="1">
          <a:off x="13703300" y="16549381"/>
          <a:ext cx="889000" cy="5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19207</xdr:rowOff>
    </xdr:from>
    <xdr:to>
      <xdr:col>71</xdr:col>
      <xdr:colOff>177800</xdr:colOff>
      <xdr:row>99</xdr:row>
      <xdr:rowOff>87133</xdr:rowOff>
    </xdr:to>
    <xdr:cxnSp macro="">
      <xdr:nvCxnSpPr>
        <xdr:cNvPr id="688" name="直線コネクタ 687"/>
        <xdr:cNvCxnSpPr/>
      </xdr:nvCxnSpPr>
      <xdr:spPr>
        <a:xfrm>
          <a:off x="12814300" y="16821307"/>
          <a:ext cx="889000" cy="2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83251</xdr:rowOff>
    </xdr:from>
    <xdr:to>
      <xdr:col>85</xdr:col>
      <xdr:colOff>177800</xdr:colOff>
      <xdr:row>96</xdr:row>
      <xdr:rowOff>13401</xdr:rowOff>
    </xdr:to>
    <xdr:sp macro="" textlink="">
      <xdr:nvSpPr>
        <xdr:cNvPr id="698" name="楕円 697"/>
        <xdr:cNvSpPr/>
      </xdr:nvSpPr>
      <xdr:spPr>
        <a:xfrm>
          <a:off x="16268700" y="163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106128</xdr:rowOff>
    </xdr:from>
    <xdr:ext cx="534377" cy="259045"/>
    <xdr:sp macro="" textlink="">
      <xdr:nvSpPr>
        <xdr:cNvPr id="699" name="積立金該当値テキスト"/>
        <xdr:cNvSpPr txBox="1"/>
      </xdr:nvSpPr>
      <xdr:spPr>
        <a:xfrm>
          <a:off x="16370300" y="1622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103389</xdr:rowOff>
    </xdr:from>
    <xdr:to>
      <xdr:col>81</xdr:col>
      <xdr:colOff>101600</xdr:colOff>
      <xdr:row>96</xdr:row>
      <xdr:rowOff>33539</xdr:rowOff>
    </xdr:to>
    <xdr:sp macro="" textlink="">
      <xdr:nvSpPr>
        <xdr:cNvPr id="700" name="楕円 699"/>
        <xdr:cNvSpPr/>
      </xdr:nvSpPr>
      <xdr:spPr>
        <a:xfrm>
          <a:off x="15430500" y="163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50066</xdr:rowOff>
    </xdr:from>
    <xdr:ext cx="534377" cy="259045"/>
    <xdr:sp macro="" textlink="">
      <xdr:nvSpPr>
        <xdr:cNvPr id="701" name="テキスト ボックス 700"/>
        <xdr:cNvSpPr txBox="1"/>
      </xdr:nvSpPr>
      <xdr:spPr>
        <a:xfrm>
          <a:off x="15214111" y="161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39381</xdr:rowOff>
    </xdr:from>
    <xdr:to>
      <xdr:col>76</xdr:col>
      <xdr:colOff>165100</xdr:colOff>
      <xdr:row>96</xdr:row>
      <xdr:rowOff>140981</xdr:rowOff>
    </xdr:to>
    <xdr:sp macro="" textlink="">
      <xdr:nvSpPr>
        <xdr:cNvPr id="702" name="楕円 701"/>
        <xdr:cNvSpPr/>
      </xdr:nvSpPr>
      <xdr:spPr>
        <a:xfrm>
          <a:off x="14541500" y="1649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157508</xdr:rowOff>
    </xdr:from>
    <xdr:ext cx="534377" cy="259045"/>
    <xdr:sp macro="" textlink="">
      <xdr:nvSpPr>
        <xdr:cNvPr id="703" name="テキスト ボックス 702"/>
        <xdr:cNvSpPr txBox="1"/>
      </xdr:nvSpPr>
      <xdr:spPr>
        <a:xfrm>
          <a:off x="14325111" y="1627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36333</xdr:rowOff>
    </xdr:from>
    <xdr:to>
      <xdr:col>72</xdr:col>
      <xdr:colOff>38100</xdr:colOff>
      <xdr:row>99</xdr:row>
      <xdr:rowOff>137933</xdr:rowOff>
    </xdr:to>
    <xdr:sp macro="" textlink="">
      <xdr:nvSpPr>
        <xdr:cNvPr id="704" name="楕円 703"/>
        <xdr:cNvSpPr/>
      </xdr:nvSpPr>
      <xdr:spPr>
        <a:xfrm>
          <a:off x="13652500" y="170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129060</xdr:rowOff>
    </xdr:from>
    <xdr:ext cx="469744" cy="259045"/>
    <xdr:sp macro="" textlink="">
      <xdr:nvSpPr>
        <xdr:cNvPr id="705" name="テキスト ボックス 704"/>
        <xdr:cNvSpPr txBox="1"/>
      </xdr:nvSpPr>
      <xdr:spPr>
        <a:xfrm>
          <a:off x="13468428" y="1710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139857</xdr:rowOff>
    </xdr:from>
    <xdr:to>
      <xdr:col>67</xdr:col>
      <xdr:colOff>101600</xdr:colOff>
      <xdr:row>98</xdr:row>
      <xdr:rowOff>70007</xdr:rowOff>
    </xdr:to>
    <xdr:sp macro="" textlink="">
      <xdr:nvSpPr>
        <xdr:cNvPr id="706" name="楕円 705"/>
        <xdr:cNvSpPr/>
      </xdr:nvSpPr>
      <xdr:spPr>
        <a:xfrm>
          <a:off x="12763500" y="167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61134</xdr:rowOff>
    </xdr:from>
    <xdr:ext cx="534377" cy="259045"/>
    <xdr:sp macro="" textlink="">
      <xdr:nvSpPr>
        <xdr:cNvPr id="707" name="テキスト ボックス 706"/>
        <xdr:cNvSpPr txBox="1"/>
      </xdr:nvSpPr>
      <xdr:spPr>
        <a:xfrm>
          <a:off x="12547111" y="168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105227</xdr:rowOff>
    </xdr:from>
    <xdr:to>
      <xdr:col>116</xdr:col>
      <xdr:colOff>63500</xdr:colOff>
      <xdr:row>73</xdr:row>
      <xdr:rowOff>149644</xdr:rowOff>
    </xdr:to>
    <xdr:cxnSp macro="">
      <xdr:nvCxnSpPr>
        <xdr:cNvPr id="852" name="直線コネクタ 851"/>
        <xdr:cNvCxnSpPr/>
      </xdr:nvCxnSpPr>
      <xdr:spPr>
        <a:xfrm flipV="1">
          <a:off x="21323300" y="12621077"/>
          <a:ext cx="8382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149644</xdr:rowOff>
    </xdr:from>
    <xdr:to>
      <xdr:col>111</xdr:col>
      <xdr:colOff>177800</xdr:colOff>
      <xdr:row>74</xdr:row>
      <xdr:rowOff>11288</xdr:rowOff>
    </xdr:to>
    <xdr:cxnSp macro="">
      <xdr:nvCxnSpPr>
        <xdr:cNvPr id="855" name="直線コネクタ 854"/>
        <xdr:cNvCxnSpPr/>
      </xdr:nvCxnSpPr>
      <xdr:spPr>
        <a:xfrm flipV="1">
          <a:off x="20434300" y="12665494"/>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11288</xdr:rowOff>
    </xdr:from>
    <xdr:to>
      <xdr:col>107</xdr:col>
      <xdr:colOff>50800</xdr:colOff>
      <xdr:row>74</xdr:row>
      <xdr:rowOff>20751</xdr:rowOff>
    </xdr:to>
    <xdr:cxnSp macro="">
      <xdr:nvCxnSpPr>
        <xdr:cNvPr id="858" name="直線コネクタ 857"/>
        <xdr:cNvCxnSpPr/>
      </xdr:nvCxnSpPr>
      <xdr:spPr>
        <a:xfrm flipV="1">
          <a:off x="19545300" y="12698588"/>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16172</xdr:rowOff>
    </xdr:from>
    <xdr:to>
      <xdr:col>102</xdr:col>
      <xdr:colOff>114300</xdr:colOff>
      <xdr:row>74</xdr:row>
      <xdr:rowOff>20751</xdr:rowOff>
    </xdr:to>
    <xdr:cxnSp macro="">
      <xdr:nvCxnSpPr>
        <xdr:cNvPr id="861" name="直線コネクタ 860"/>
        <xdr:cNvCxnSpPr/>
      </xdr:nvCxnSpPr>
      <xdr:spPr>
        <a:xfrm>
          <a:off x="18656300" y="12703472"/>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54427</xdr:rowOff>
    </xdr:from>
    <xdr:to>
      <xdr:col>116</xdr:col>
      <xdr:colOff>114300</xdr:colOff>
      <xdr:row>73</xdr:row>
      <xdr:rowOff>156027</xdr:rowOff>
    </xdr:to>
    <xdr:sp macro="" textlink="">
      <xdr:nvSpPr>
        <xdr:cNvPr id="871" name="楕円 870"/>
        <xdr:cNvSpPr/>
      </xdr:nvSpPr>
      <xdr:spPr>
        <a:xfrm>
          <a:off x="22110700" y="125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77304</xdr:rowOff>
    </xdr:from>
    <xdr:ext cx="599010" cy="259045"/>
    <xdr:sp macro="" textlink="">
      <xdr:nvSpPr>
        <xdr:cNvPr id="872" name="繰出金該当値テキスト"/>
        <xdr:cNvSpPr txBox="1"/>
      </xdr:nvSpPr>
      <xdr:spPr>
        <a:xfrm>
          <a:off x="22212300" y="1242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98844</xdr:rowOff>
    </xdr:from>
    <xdr:to>
      <xdr:col>112</xdr:col>
      <xdr:colOff>38100</xdr:colOff>
      <xdr:row>74</xdr:row>
      <xdr:rowOff>28994</xdr:rowOff>
    </xdr:to>
    <xdr:sp macro="" textlink="">
      <xdr:nvSpPr>
        <xdr:cNvPr id="873" name="楕円 872"/>
        <xdr:cNvSpPr/>
      </xdr:nvSpPr>
      <xdr:spPr>
        <a:xfrm>
          <a:off x="21272500" y="126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45521</xdr:rowOff>
    </xdr:from>
    <xdr:ext cx="599010" cy="259045"/>
    <xdr:sp macro="" textlink="">
      <xdr:nvSpPr>
        <xdr:cNvPr id="874" name="テキスト ボックス 873"/>
        <xdr:cNvSpPr txBox="1"/>
      </xdr:nvSpPr>
      <xdr:spPr>
        <a:xfrm>
          <a:off x="21023795" y="1238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131938</xdr:rowOff>
    </xdr:from>
    <xdr:to>
      <xdr:col>107</xdr:col>
      <xdr:colOff>101600</xdr:colOff>
      <xdr:row>74</xdr:row>
      <xdr:rowOff>62088</xdr:rowOff>
    </xdr:to>
    <xdr:sp macro="" textlink="">
      <xdr:nvSpPr>
        <xdr:cNvPr id="875" name="楕円 874"/>
        <xdr:cNvSpPr/>
      </xdr:nvSpPr>
      <xdr:spPr>
        <a:xfrm>
          <a:off x="20383500" y="12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78615</xdr:rowOff>
    </xdr:from>
    <xdr:ext cx="599010" cy="259045"/>
    <xdr:sp macro="" textlink="">
      <xdr:nvSpPr>
        <xdr:cNvPr id="876" name="テキスト ボックス 875"/>
        <xdr:cNvSpPr txBox="1"/>
      </xdr:nvSpPr>
      <xdr:spPr>
        <a:xfrm>
          <a:off x="20134795" y="1242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141401</xdr:rowOff>
    </xdr:from>
    <xdr:to>
      <xdr:col>102</xdr:col>
      <xdr:colOff>165100</xdr:colOff>
      <xdr:row>74</xdr:row>
      <xdr:rowOff>71551</xdr:rowOff>
    </xdr:to>
    <xdr:sp macro="" textlink="">
      <xdr:nvSpPr>
        <xdr:cNvPr id="877" name="楕円 876"/>
        <xdr:cNvSpPr/>
      </xdr:nvSpPr>
      <xdr:spPr>
        <a:xfrm>
          <a:off x="19494500" y="12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88078</xdr:rowOff>
    </xdr:from>
    <xdr:ext cx="599010" cy="259045"/>
    <xdr:sp macro="" textlink="">
      <xdr:nvSpPr>
        <xdr:cNvPr id="878" name="テキスト ボックス 877"/>
        <xdr:cNvSpPr txBox="1"/>
      </xdr:nvSpPr>
      <xdr:spPr>
        <a:xfrm>
          <a:off x="19245795" y="124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136822</xdr:rowOff>
    </xdr:from>
    <xdr:to>
      <xdr:col>98</xdr:col>
      <xdr:colOff>38100</xdr:colOff>
      <xdr:row>74</xdr:row>
      <xdr:rowOff>66972</xdr:rowOff>
    </xdr:to>
    <xdr:sp macro="" textlink="">
      <xdr:nvSpPr>
        <xdr:cNvPr id="879" name="楕円 878"/>
        <xdr:cNvSpPr/>
      </xdr:nvSpPr>
      <xdr:spPr>
        <a:xfrm>
          <a:off x="18605500" y="126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83499</xdr:rowOff>
    </xdr:from>
    <xdr:ext cx="599010" cy="259045"/>
    <xdr:sp macro="" textlink="">
      <xdr:nvSpPr>
        <xdr:cNvPr id="880" name="テキスト ボックス 879"/>
        <xdr:cNvSpPr txBox="1"/>
      </xdr:nvSpPr>
      <xdr:spPr>
        <a:xfrm>
          <a:off x="18356795" y="124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歳出決算総額は、住民一人当たりのコストとして、約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716,712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性質別項目を比較すると概ね類似団体の平均に近い項目が多いが、中でも突出して上回っているものとしては繰出金となっている。本町における地形的要素により、水道事業、下水道事業が広範囲にわたり、非効率な部分が多いことが理由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また、人件費、維持補修費も同様全国平均を上回る項目となり、その理由として前項同様に地形的な条件や町の面積及び過疎化による人口減少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施設の老朽化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に対する維持費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などにより行政コストが嵩む結果が考えられる。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ことに伴い普通建設事業費の新規整備分は平均を大きく下回り、更新整備事業が平均を上回っている状況から見てとれるように、施設老朽化対応やソフト事業強化への転換を図り、来るべきインフラ施設の更新を見据えた事業展開を行ってい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的な人口減少や少子高齢化への対策は、本町においても喫緊の課題となっているが、地方交付税の縮小により財政規模も減少傾向の中で一定の負担や新たな財源確保などにより必要な措置を講じることで、本町の将来ビジョンを基軸に「まち・ひと・しごと創生総合戦略」に基づき、計画と実施結果を評価しつ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また、公共施設の適正配置等により行政の効率化を進め、より適正な定員管理に努めるなど、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必要な対策と行動により課題解消に向けて進めていくと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11,892
11,754
301.98
9,317,496
8,543,934
742,448
5,973,193
4,984,202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23685</xdr:rowOff>
    </xdr:from>
    <xdr:to>
      <xdr:col>24</xdr:col>
      <xdr:colOff>63500</xdr:colOff>
      <xdr:row>37</xdr:row>
      <xdr:rowOff>90170</xdr:rowOff>
    </xdr:to>
    <xdr:cxnSp macro="">
      <xdr:nvCxnSpPr>
        <xdr:cNvPr id="61" name="直線コネクタ 60"/>
        <xdr:cNvCxnSpPr/>
      </xdr:nvCxnSpPr>
      <xdr:spPr>
        <a:xfrm flipV="1">
          <a:off x="3797300" y="6367335"/>
          <a:ext cx="8382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90170</xdr:rowOff>
    </xdr:from>
    <xdr:to>
      <xdr:col>19</xdr:col>
      <xdr:colOff>177800</xdr:colOff>
      <xdr:row>37</xdr:row>
      <xdr:rowOff>103886</xdr:rowOff>
    </xdr:to>
    <xdr:cxnSp macro="">
      <xdr:nvCxnSpPr>
        <xdr:cNvPr id="64" name="直線コネクタ 63"/>
        <xdr:cNvCxnSpPr/>
      </xdr:nvCxnSpPr>
      <xdr:spPr>
        <a:xfrm flipV="1">
          <a:off x="2908300" y="64338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45022</xdr:rowOff>
    </xdr:from>
    <xdr:to>
      <xdr:col>15</xdr:col>
      <xdr:colOff>50800</xdr:colOff>
      <xdr:row>37</xdr:row>
      <xdr:rowOff>103886</xdr:rowOff>
    </xdr:to>
    <xdr:cxnSp macro="">
      <xdr:nvCxnSpPr>
        <xdr:cNvPr id="67" name="直線コネクタ 66"/>
        <xdr:cNvCxnSpPr/>
      </xdr:nvCxnSpPr>
      <xdr:spPr>
        <a:xfrm>
          <a:off x="2019300" y="6388672"/>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45022</xdr:rowOff>
    </xdr:from>
    <xdr:to>
      <xdr:col>10</xdr:col>
      <xdr:colOff>114300</xdr:colOff>
      <xdr:row>37</xdr:row>
      <xdr:rowOff>106172</xdr:rowOff>
    </xdr:to>
    <xdr:cxnSp macro="">
      <xdr:nvCxnSpPr>
        <xdr:cNvPr id="70" name="直線コネクタ 69"/>
        <xdr:cNvCxnSpPr/>
      </xdr:nvCxnSpPr>
      <xdr:spPr>
        <a:xfrm flipV="1">
          <a:off x="1130300" y="638867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144335</xdr:rowOff>
    </xdr:from>
    <xdr:to>
      <xdr:col>24</xdr:col>
      <xdr:colOff>114300</xdr:colOff>
      <xdr:row>37</xdr:row>
      <xdr:rowOff>74485</xdr:rowOff>
    </xdr:to>
    <xdr:sp macro="" textlink="">
      <xdr:nvSpPr>
        <xdr:cNvPr id="80" name="楕円 79"/>
        <xdr:cNvSpPr/>
      </xdr:nvSpPr>
      <xdr:spPr>
        <a:xfrm>
          <a:off x="45847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122762</xdr:rowOff>
    </xdr:from>
    <xdr:ext cx="469744" cy="259045"/>
    <xdr:sp macro="" textlink="">
      <xdr:nvSpPr>
        <xdr:cNvPr id="81" name="議会費該当値テキスト"/>
        <xdr:cNvSpPr txBox="1"/>
      </xdr:nvSpPr>
      <xdr:spPr>
        <a:xfrm>
          <a:off x="4686300" y="62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39370</xdr:rowOff>
    </xdr:from>
    <xdr:to>
      <xdr:col>20</xdr:col>
      <xdr:colOff>38100</xdr:colOff>
      <xdr:row>37</xdr:row>
      <xdr:rowOff>140970</xdr:rowOff>
    </xdr:to>
    <xdr:sp macro="" textlink="">
      <xdr:nvSpPr>
        <xdr:cNvPr id="82" name="楕円 81"/>
        <xdr:cNvSpPr/>
      </xdr:nvSpPr>
      <xdr:spPr>
        <a:xfrm>
          <a:off x="3746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132097</xdr:rowOff>
    </xdr:from>
    <xdr:ext cx="469744" cy="259045"/>
    <xdr:sp macro="" textlink="">
      <xdr:nvSpPr>
        <xdr:cNvPr id="83" name="テキスト ボックス 82"/>
        <xdr:cNvSpPr txBox="1"/>
      </xdr:nvSpPr>
      <xdr:spPr>
        <a:xfrm>
          <a:off x="3562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53086</xdr:rowOff>
    </xdr:from>
    <xdr:to>
      <xdr:col>15</xdr:col>
      <xdr:colOff>101600</xdr:colOff>
      <xdr:row>37</xdr:row>
      <xdr:rowOff>154686</xdr:rowOff>
    </xdr:to>
    <xdr:sp macro="" textlink="">
      <xdr:nvSpPr>
        <xdr:cNvPr id="84" name="楕円 83"/>
        <xdr:cNvSpPr/>
      </xdr:nvSpPr>
      <xdr:spPr>
        <a:xfrm>
          <a:off x="2857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85" name="テキスト ボックス 84"/>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165672</xdr:rowOff>
    </xdr:from>
    <xdr:to>
      <xdr:col>10</xdr:col>
      <xdr:colOff>165100</xdr:colOff>
      <xdr:row>37</xdr:row>
      <xdr:rowOff>95822</xdr:rowOff>
    </xdr:to>
    <xdr:sp macro="" textlink="">
      <xdr:nvSpPr>
        <xdr:cNvPr id="86" name="楕円 85"/>
        <xdr:cNvSpPr/>
      </xdr:nvSpPr>
      <xdr:spPr>
        <a:xfrm>
          <a:off x="1968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86949</xdr:rowOff>
    </xdr:from>
    <xdr:ext cx="469744" cy="259045"/>
    <xdr:sp macro="" textlink="">
      <xdr:nvSpPr>
        <xdr:cNvPr id="87" name="テキスト ボックス 86"/>
        <xdr:cNvSpPr txBox="1"/>
      </xdr:nvSpPr>
      <xdr:spPr>
        <a:xfrm>
          <a:off x="1784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55372</xdr:rowOff>
    </xdr:from>
    <xdr:to>
      <xdr:col>6</xdr:col>
      <xdr:colOff>38100</xdr:colOff>
      <xdr:row>37</xdr:row>
      <xdr:rowOff>156972</xdr:rowOff>
    </xdr:to>
    <xdr:sp macro="" textlink="">
      <xdr:nvSpPr>
        <xdr:cNvPr id="88" name="楕円 87"/>
        <xdr:cNvSpPr/>
      </xdr:nvSpPr>
      <xdr:spPr>
        <a:xfrm>
          <a:off x="1079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148099</xdr:rowOff>
    </xdr:from>
    <xdr:ext cx="469744" cy="259045"/>
    <xdr:sp macro="" textlink="">
      <xdr:nvSpPr>
        <xdr:cNvPr id="89" name="テキスト ボックス 88"/>
        <xdr:cNvSpPr txBox="1"/>
      </xdr:nvSpPr>
      <xdr:spPr>
        <a:xfrm>
          <a:off x="895428"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64136</xdr:rowOff>
    </xdr:from>
    <xdr:to>
      <xdr:col>24</xdr:col>
      <xdr:colOff>63500</xdr:colOff>
      <xdr:row>57</xdr:row>
      <xdr:rowOff>80713</xdr:rowOff>
    </xdr:to>
    <xdr:cxnSp macro="">
      <xdr:nvCxnSpPr>
        <xdr:cNvPr id="122" name="直線コネクタ 121"/>
        <xdr:cNvCxnSpPr/>
      </xdr:nvCxnSpPr>
      <xdr:spPr>
        <a:xfrm flipV="1">
          <a:off x="3797300" y="9836786"/>
          <a:ext cx="8382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80713</xdr:rowOff>
    </xdr:from>
    <xdr:to>
      <xdr:col>19</xdr:col>
      <xdr:colOff>177800</xdr:colOff>
      <xdr:row>57</xdr:row>
      <xdr:rowOff>119175</xdr:rowOff>
    </xdr:to>
    <xdr:cxnSp macro="">
      <xdr:nvCxnSpPr>
        <xdr:cNvPr id="125" name="直線コネクタ 124"/>
        <xdr:cNvCxnSpPr/>
      </xdr:nvCxnSpPr>
      <xdr:spPr>
        <a:xfrm flipV="1">
          <a:off x="2908300" y="9853363"/>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119175</xdr:rowOff>
    </xdr:from>
    <xdr:to>
      <xdr:col>15</xdr:col>
      <xdr:colOff>50800</xdr:colOff>
      <xdr:row>58</xdr:row>
      <xdr:rowOff>52941</xdr:rowOff>
    </xdr:to>
    <xdr:cxnSp macro="">
      <xdr:nvCxnSpPr>
        <xdr:cNvPr id="128" name="直線コネクタ 127"/>
        <xdr:cNvCxnSpPr/>
      </xdr:nvCxnSpPr>
      <xdr:spPr>
        <a:xfrm flipV="1">
          <a:off x="2019300" y="9891825"/>
          <a:ext cx="889000" cy="10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169004</xdr:rowOff>
    </xdr:from>
    <xdr:to>
      <xdr:col>10</xdr:col>
      <xdr:colOff>114300</xdr:colOff>
      <xdr:row>58</xdr:row>
      <xdr:rowOff>52941</xdr:rowOff>
    </xdr:to>
    <xdr:cxnSp macro="">
      <xdr:nvCxnSpPr>
        <xdr:cNvPr id="131" name="直線コネクタ 130"/>
        <xdr:cNvCxnSpPr/>
      </xdr:nvCxnSpPr>
      <xdr:spPr>
        <a:xfrm>
          <a:off x="1130300" y="9941654"/>
          <a:ext cx="889000" cy="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13336</xdr:rowOff>
    </xdr:from>
    <xdr:to>
      <xdr:col>24</xdr:col>
      <xdr:colOff>114300</xdr:colOff>
      <xdr:row>57</xdr:row>
      <xdr:rowOff>114936</xdr:rowOff>
    </xdr:to>
    <xdr:sp macro="" textlink="">
      <xdr:nvSpPr>
        <xdr:cNvPr id="141" name="楕円 140"/>
        <xdr:cNvSpPr/>
      </xdr:nvSpPr>
      <xdr:spPr>
        <a:xfrm>
          <a:off x="4584700" y="97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36213</xdr:rowOff>
    </xdr:from>
    <xdr:ext cx="599010" cy="259045"/>
    <xdr:sp macro="" textlink="">
      <xdr:nvSpPr>
        <xdr:cNvPr id="142" name="総務費該当値テキスト"/>
        <xdr:cNvSpPr txBox="1"/>
      </xdr:nvSpPr>
      <xdr:spPr>
        <a:xfrm>
          <a:off x="4686300" y="963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29913</xdr:rowOff>
    </xdr:from>
    <xdr:to>
      <xdr:col>20</xdr:col>
      <xdr:colOff>38100</xdr:colOff>
      <xdr:row>57</xdr:row>
      <xdr:rowOff>131513</xdr:rowOff>
    </xdr:to>
    <xdr:sp macro="" textlink="">
      <xdr:nvSpPr>
        <xdr:cNvPr id="143" name="楕円 142"/>
        <xdr:cNvSpPr/>
      </xdr:nvSpPr>
      <xdr:spPr>
        <a:xfrm>
          <a:off x="3746500" y="98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148040</xdr:rowOff>
    </xdr:from>
    <xdr:ext cx="599010" cy="259045"/>
    <xdr:sp macro="" textlink="">
      <xdr:nvSpPr>
        <xdr:cNvPr id="144" name="テキスト ボックス 143"/>
        <xdr:cNvSpPr txBox="1"/>
      </xdr:nvSpPr>
      <xdr:spPr>
        <a:xfrm>
          <a:off x="3497795" y="957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68375</xdr:rowOff>
    </xdr:from>
    <xdr:to>
      <xdr:col>15</xdr:col>
      <xdr:colOff>101600</xdr:colOff>
      <xdr:row>57</xdr:row>
      <xdr:rowOff>169975</xdr:rowOff>
    </xdr:to>
    <xdr:sp macro="" textlink="">
      <xdr:nvSpPr>
        <xdr:cNvPr id="145" name="楕円 144"/>
        <xdr:cNvSpPr/>
      </xdr:nvSpPr>
      <xdr:spPr>
        <a:xfrm>
          <a:off x="2857500" y="9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15052</xdr:rowOff>
    </xdr:from>
    <xdr:ext cx="599010" cy="259045"/>
    <xdr:sp macro="" textlink="">
      <xdr:nvSpPr>
        <xdr:cNvPr id="146" name="テキスト ボックス 145"/>
        <xdr:cNvSpPr txBox="1"/>
      </xdr:nvSpPr>
      <xdr:spPr>
        <a:xfrm>
          <a:off x="2608795" y="961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2141</xdr:rowOff>
    </xdr:from>
    <xdr:to>
      <xdr:col>10</xdr:col>
      <xdr:colOff>165100</xdr:colOff>
      <xdr:row>58</xdr:row>
      <xdr:rowOff>103741</xdr:rowOff>
    </xdr:to>
    <xdr:sp macro="" textlink="">
      <xdr:nvSpPr>
        <xdr:cNvPr id="147" name="楕円 146"/>
        <xdr:cNvSpPr/>
      </xdr:nvSpPr>
      <xdr:spPr>
        <a:xfrm>
          <a:off x="1968500" y="99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94868</xdr:rowOff>
    </xdr:from>
    <xdr:ext cx="534377" cy="259045"/>
    <xdr:sp macro="" textlink="">
      <xdr:nvSpPr>
        <xdr:cNvPr id="148" name="テキスト ボックス 147"/>
        <xdr:cNvSpPr txBox="1"/>
      </xdr:nvSpPr>
      <xdr:spPr>
        <a:xfrm>
          <a:off x="1752111" y="100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118204</xdr:rowOff>
    </xdr:from>
    <xdr:to>
      <xdr:col>6</xdr:col>
      <xdr:colOff>38100</xdr:colOff>
      <xdr:row>58</xdr:row>
      <xdr:rowOff>48354</xdr:rowOff>
    </xdr:to>
    <xdr:sp macro="" textlink="">
      <xdr:nvSpPr>
        <xdr:cNvPr id="149" name="楕円 148"/>
        <xdr:cNvSpPr/>
      </xdr:nvSpPr>
      <xdr:spPr>
        <a:xfrm>
          <a:off x="1079500" y="98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39481</xdr:rowOff>
    </xdr:from>
    <xdr:ext cx="599010" cy="259045"/>
    <xdr:sp macro="" textlink="">
      <xdr:nvSpPr>
        <xdr:cNvPr id="150" name="テキスト ボックス 149"/>
        <xdr:cNvSpPr txBox="1"/>
      </xdr:nvSpPr>
      <xdr:spPr>
        <a:xfrm>
          <a:off x="830795" y="998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127831</xdr:rowOff>
    </xdr:from>
    <xdr:to>
      <xdr:col>24</xdr:col>
      <xdr:colOff>63500</xdr:colOff>
      <xdr:row>74</xdr:row>
      <xdr:rowOff>155235</xdr:rowOff>
    </xdr:to>
    <xdr:cxnSp macro="">
      <xdr:nvCxnSpPr>
        <xdr:cNvPr id="178" name="直線コネクタ 177"/>
        <xdr:cNvCxnSpPr/>
      </xdr:nvCxnSpPr>
      <xdr:spPr>
        <a:xfrm flipV="1">
          <a:off x="3797300" y="12815131"/>
          <a:ext cx="8382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155235</xdr:rowOff>
    </xdr:from>
    <xdr:to>
      <xdr:col>19</xdr:col>
      <xdr:colOff>177800</xdr:colOff>
      <xdr:row>75</xdr:row>
      <xdr:rowOff>32295</xdr:rowOff>
    </xdr:to>
    <xdr:cxnSp macro="">
      <xdr:nvCxnSpPr>
        <xdr:cNvPr id="181" name="直線コネクタ 180"/>
        <xdr:cNvCxnSpPr/>
      </xdr:nvCxnSpPr>
      <xdr:spPr>
        <a:xfrm flipV="1">
          <a:off x="2908300" y="12842535"/>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23709</xdr:rowOff>
    </xdr:from>
    <xdr:to>
      <xdr:col>15</xdr:col>
      <xdr:colOff>50800</xdr:colOff>
      <xdr:row>75</xdr:row>
      <xdr:rowOff>32295</xdr:rowOff>
    </xdr:to>
    <xdr:cxnSp macro="">
      <xdr:nvCxnSpPr>
        <xdr:cNvPr id="184" name="直線コネクタ 183"/>
        <xdr:cNvCxnSpPr/>
      </xdr:nvCxnSpPr>
      <xdr:spPr>
        <a:xfrm>
          <a:off x="2019300" y="12882459"/>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23709</xdr:rowOff>
    </xdr:from>
    <xdr:to>
      <xdr:col>10</xdr:col>
      <xdr:colOff>114300</xdr:colOff>
      <xdr:row>75</xdr:row>
      <xdr:rowOff>72153</xdr:rowOff>
    </xdr:to>
    <xdr:cxnSp macro="">
      <xdr:nvCxnSpPr>
        <xdr:cNvPr id="187" name="直線コネクタ 186"/>
        <xdr:cNvCxnSpPr/>
      </xdr:nvCxnSpPr>
      <xdr:spPr>
        <a:xfrm flipV="1">
          <a:off x="1130300" y="1288245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77031</xdr:rowOff>
    </xdr:from>
    <xdr:to>
      <xdr:col>24</xdr:col>
      <xdr:colOff>114300</xdr:colOff>
      <xdr:row>75</xdr:row>
      <xdr:rowOff>7181</xdr:rowOff>
    </xdr:to>
    <xdr:sp macro="" textlink="">
      <xdr:nvSpPr>
        <xdr:cNvPr id="197" name="楕円 196"/>
        <xdr:cNvSpPr/>
      </xdr:nvSpPr>
      <xdr:spPr>
        <a:xfrm>
          <a:off x="4584700" y="127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99908</xdr:rowOff>
    </xdr:from>
    <xdr:ext cx="599010" cy="259045"/>
    <xdr:sp macro="" textlink="">
      <xdr:nvSpPr>
        <xdr:cNvPr id="198" name="民生費該当値テキスト"/>
        <xdr:cNvSpPr txBox="1"/>
      </xdr:nvSpPr>
      <xdr:spPr>
        <a:xfrm>
          <a:off x="4686300" y="1261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104435</xdr:rowOff>
    </xdr:from>
    <xdr:to>
      <xdr:col>20</xdr:col>
      <xdr:colOff>38100</xdr:colOff>
      <xdr:row>75</xdr:row>
      <xdr:rowOff>34585</xdr:rowOff>
    </xdr:to>
    <xdr:sp macro="" textlink="">
      <xdr:nvSpPr>
        <xdr:cNvPr id="199" name="楕円 198"/>
        <xdr:cNvSpPr/>
      </xdr:nvSpPr>
      <xdr:spPr>
        <a:xfrm>
          <a:off x="3746500" y="127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51112</xdr:rowOff>
    </xdr:from>
    <xdr:ext cx="599010" cy="259045"/>
    <xdr:sp macro="" textlink="">
      <xdr:nvSpPr>
        <xdr:cNvPr id="200" name="テキスト ボックス 199"/>
        <xdr:cNvSpPr txBox="1"/>
      </xdr:nvSpPr>
      <xdr:spPr>
        <a:xfrm>
          <a:off x="3497795" y="125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152945</xdr:rowOff>
    </xdr:from>
    <xdr:to>
      <xdr:col>15</xdr:col>
      <xdr:colOff>101600</xdr:colOff>
      <xdr:row>75</xdr:row>
      <xdr:rowOff>83095</xdr:rowOff>
    </xdr:to>
    <xdr:sp macro="" textlink="">
      <xdr:nvSpPr>
        <xdr:cNvPr id="201" name="楕円 200"/>
        <xdr:cNvSpPr/>
      </xdr:nvSpPr>
      <xdr:spPr>
        <a:xfrm>
          <a:off x="2857500" y="128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99622</xdr:rowOff>
    </xdr:from>
    <xdr:ext cx="599010" cy="259045"/>
    <xdr:sp macro="" textlink="">
      <xdr:nvSpPr>
        <xdr:cNvPr id="202" name="テキスト ボックス 201"/>
        <xdr:cNvSpPr txBox="1"/>
      </xdr:nvSpPr>
      <xdr:spPr>
        <a:xfrm>
          <a:off x="2608795" y="1261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144359</xdr:rowOff>
    </xdr:from>
    <xdr:to>
      <xdr:col>10</xdr:col>
      <xdr:colOff>165100</xdr:colOff>
      <xdr:row>75</xdr:row>
      <xdr:rowOff>74509</xdr:rowOff>
    </xdr:to>
    <xdr:sp macro="" textlink="">
      <xdr:nvSpPr>
        <xdr:cNvPr id="203" name="楕円 202"/>
        <xdr:cNvSpPr/>
      </xdr:nvSpPr>
      <xdr:spPr>
        <a:xfrm>
          <a:off x="1968500" y="128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91036</xdr:rowOff>
    </xdr:from>
    <xdr:ext cx="599010" cy="259045"/>
    <xdr:sp macro="" textlink="">
      <xdr:nvSpPr>
        <xdr:cNvPr id="204" name="テキスト ボックス 203"/>
        <xdr:cNvSpPr txBox="1"/>
      </xdr:nvSpPr>
      <xdr:spPr>
        <a:xfrm>
          <a:off x="1719795" y="1260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21353</xdr:rowOff>
    </xdr:from>
    <xdr:to>
      <xdr:col>6</xdr:col>
      <xdr:colOff>38100</xdr:colOff>
      <xdr:row>75</xdr:row>
      <xdr:rowOff>122953</xdr:rowOff>
    </xdr:to>
    <xdr:sp macro="" textlink="">
      <xdr:nvSpPr>
        <xdr:cNvPr id="205" name="楕円 204"/>
        <xdr:cNvSpPr/>
      </xdr:nvSpPr>
      <xdr:spPr>
        <a:xfrm>
          <a:off x="1079500" y="128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139480</xdr:rowOff>
    </xdr:from>
    <xdr:ext cx="599010" cy="259045"/>
    <xdr:sp macro="" textlink="">
      <xdr:nvSpPr>
        <xdr:cNvPr id="206" name="テキスト ボックス 205"/>
        <xdr:cNvSpPr txBox="1"/>
      </xdr:nvSpPr>
      <xdr:spPr>
        <a:xfrm>
          <a:off x="830795" y="1265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168565</xdr:rowOff>
    </xdr:from>
    <xdr:to>
      <xdr:col>24</xdr:col>
      <xdr:colOff>63500</xdr:colOff>
      <xdr:row>96</xdr:row>
      <xdr:rowOff>73650</xdr:rowOff>
    </xdr:to>
    <xdr:cxnSp macro="">
      <xdr:nvCxnSpPr>
        <xdr:cNvPr id="235" name="直線コネクタ 234"/>
        <xdr:cNvCxnSpPr/>
      </xdr:nvCxnSpPr>
      <xdr:spPr>
        <a:xfrm flipV="1">
          <a:off x="3797300" y="16456315"/>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73650</xdr:rowOff>
    </xdr:from>
    <xdr:to>
      <xdr:col>19</xdr:col>
      <xdr:colOff>177800</xdr:colOff>
      <xdr:row>96</xdr:row>
      <xdr:rowOff>87571</xdr:rowOff>
    </xdr:to>
    <xdr:cxnSp macro="">
      <xdr:nvCxnSpPr>
        <xdr:cNvPr id="238" name="直線コネクタ 237"/>
        <xdr:cNvCxnSpPr/>
      </xdr:nvCxnSpPr>
      <xdr:spPr>
        <a:xfrm flipV="1">
          <a:off x="2908300" y="1653285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87571</xdr:rowOff>
    </xdr:from>
    <xdr:to>
      <xdr:col>15</xdr:col>
      <xdr:colOff>50800</xdr:colOff>
      <xdr:row>96</xdr:row>
      <xdr:rowOff>93180</xdr:rowOff>
    </xdr:to>
    <xdr:cxnSp macro="">
      <xdr:nvCxnSpPr>
        <xdr:cNvPr id="241" name="直線コネクタ 240"/>
        <xdr:cNvCxnSpPr/>
      </xdr:nvCxnSpPr>
      <xdr:spPr>
        <a:xfrm flipV="1">
          <a:off x="2019300" y="16546771"/>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55347</xdr:rowOff>
    </xdr:from>
    <xdr:to>
      <xdr:col>10</xdr:col>
      <xdr:colOff>114300</xdr:colOff>
      <xdr:row>96</xdr:row>
      <xdr:rowOff>93180</xdr:rowOff>
    </xdr:to>
    <xdr:cxnSp macro="">
      <xdr:nvCxnSpPr>
        <xdr:cNvPr id="244" name="直線コネクタ 243"/>
        <xdr:cNvCxnSpPr/>
      </xdr:nvCxnSpPr>
      <xdr:spPr>
        <a:xfrm>
          <a:off x="1130300" y="16514547"/>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117765</xdr:rowOff>
    </xdr:from>
    <xdr:to>
      <xdr:col>24</xdr:col>
      <xdr:colOff>114300</xdr:colOff>
      <xdr:row>96</xdr:row>
      <xdr:rowOff>47915</xdr:rowOff>
    </xdr:to>
    <xdr:sp macro="" textlink="">
      <xdr:nvSpPr>
        <xdr:cNvPr id="254" name="楕円 253"/>
        <xdr:cNvSpPr/>
      </xdr:nvSpPr>
      <xdr:spPr>
        <a:xfrm>
          <a:off x="4584700" y="164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140642</xdr:rowOff>
    </xdr:from>
    <xdr:ext cx="534377" cy="259045"/>
    <xdr:sp macro="" textlink="">
      <xdr:nvSpPr>
        <xdr:cNvPr id="255" name="衛生費該当値テキスト"/>
        <xdr:cNvSpPr txBox="1"/>
      </xdr:nvSpPr>
      <xdr:spPr>
        <a:xfrm>
          <a:off x="4686300" y="162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22850</xdr:rowOff>
    </xdr:from>
    <xdr:to>
      <xdr:col>20</xdr:col>
      <xdr:colOff>38100</xdr:colOff>
      <xdr:row>96</xdr:row>
      <xdr:rowOff>124450</xdr:rowOff>
    </xdr:to>
    <xdr:sp macro="" textlink="">
      <xdr:nvSpPr>
        <xdr:cNvPr id="256" name="楕円 255"/>
        <xdr:cNvSpPr/>
      </xdr:nvSpPr>
      <xdr:spPr>
        <a:xfrm>
          <a:off x="3746500" y="164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140977</xdr:rowOff>
    </xdr:from>
    <xdr:ext cx="534377" cy="259045"/>
    <xdr:sp macro="" textlink="">
      <xdr:nvSpPr>
        <xdr:cNvPr id="257" name="テキスト ボックス 256"/>
        <xdr:cNvSpPr txBox="1"/>
      </xdr:nvSpPr>
      <xdr:spPr>
        <a:xfrm>
          <a:off x="3530111" y="162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36771</xdr:rowOff>
    </xdr:from>
    <xdr:to>
      <xdr:col>15</xdr:col>
      <xdr:colOff>101600</xdr:colOff>
      <xdr:row>96</xdr:row>
      <xdr:rowOff>138371</xdr:rowOff>
    </xdr:to>
    <xdr:sp macro="" textlink="">
      <xdr:nvSpPr>
        <xdr:cNvPr id="258" name="楕円 257"/>
        <xdr:cNvSpPr/>
      </xdr:nvSpPr>
      <xdr:spPr>
        <a:xfrm>
          <a:off x="2857500" y="164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154898</xdr:rowOff>
    </xdr:from>
    <xdr:ext cx="534377" cy="259045"/>
    <xdr:sp macro="" textlink="">
      <xdr:nvSpPr>
        <xdr:cNvPr id="259" name="テキスト ボックス 258"/>
        <xdr:cNvSpPr txBox="1"/>
      </xdr:nvSpPr>
      <xdr:spPr>
        <a:xfrm>
          <a:off x="2641111" y="162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42380</xdr:rowOff>
    </xdr:from>
    <xdr:to>
      <xdr:col>10</xdr:col>
      <xdr:colOff>165100</xdr:colOff>
      <xdr:row>96</xdr:row>
      <xdr:rowOff>143980</xdr:rowOff>
    </xdr:to>
    <xdr:sp macro="" textlink="">
      <xdr:nvSpPr>
        <xdr:cNvPr id="260" name="楕円 259"/>
        <xdr:cNvSpPr/>
      </xdr:nvSpPr>
      <xdr:spPr>
        <a:xfrm>
          <a:off x="1968500" y="165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160507</xdr:rowOff>
    </xdr:from>
    <xdr:ext cx="534377" cy="259045"/>
    <xdr:sp macro="" textlink="">
      <xdr:nvSpPr>
        <xdr:cNvPr id="261" name="テキスト ボックス 260"/>
        <xdr:cNvSpPr txBox="1"/>
      </xdr:nvSpPr>
      <xdr:spPr>
        <a:xfrm>
          <a:off x="1752111" y="162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4547</xdr:rowOff>
    </xdr:from>
    <xdr:to>
      <xdr:col>6</xdr:col>
      <xdr:colOff>38100</xdr:colOff>
      <xdr:row>96</xdr:row>
      <xdr:rowOff>106147</xdr:rowOff>
    </xdr:to>
    <xdr:sp macro="" textlink="">
      <xdr:nvSpPr>
        <xdr:cNvPr id="262" name="楕円 261"/>
        <xdr:cNvSpPr/>
      </xdr:nvSpPr>
      <xdr:spPr>
        <a:xfrm>
          <a:off x="1079500" y="164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122674</xdr:rowOff>
    </xdr:from>
    <xdr:ext cx="534377" cy="259045"/>
    <xdr:sp macro="" textlink="">
      <xdr:nvSpPr>
        <xdr:cNvPr id="263" name="テキスト ボックス 262"/>
        <xdr:cNvSpPr txBox="1"/>
      </xdr:nvSpPr>
      <xdr:spPr>
        <a:xfrm>
          <a:off x="863111" y="162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100152</xdr:rowOff>
    </xdr:from>
    <xdr:to>
      <xdr:col>55</xdr:col>
      <xdr:colOff>0</xdr:colOff>
      <xdr:row>38</xdr:row>
      <xdr:rowOff>134900</xdr:rowOff>
    </xdr:to>
    <xdr:cxnSp macro="">
      <xdr:nvCxnSpPr>
        <xdr:cNvPr id="290" name="直線コネクタ 289"/>
        <xdr:cNvCxnSpPr/>
      </xdr:nvCxnSpPr>
      <xdr:spPr>
        <a:xfrm flipV="1">
          <a:off x="9639300" y="6615252"/>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88951</xdr:rowOff>
    </xdr:from>
    <xdr:to>
      <xdr:col>50</xdr:col>
      <xdr:colOff>114300</xdr:colOff>
      <xdr:row>38</xdr:row>
      <xdr:rowOff>134900</xdr:rowOff>
    </xdr:to>
    <xdr:cxnSp macro="">
      <xdr:nvCxnSpPr>
        <xdr:cNvPr id="293" name="直線コネクタ 292"/>
        <xdr:cNvCxnSpPr/>
      </xdr:nvCxnSpPr>
      <xdr:spPr>
        <a:xfrm>
          <a:off x="8750300" y="6089701"/>
          <a:ext cx="889000" cy="56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88951</xdr:rowOff>
    </xdr:from>
    <xdr:to>
      <xdr:col>45</xdr:col>
      <xdr:colOff>177800</xdr:colOff>
      <xdr:row>35</xdr:row>
      <xdr:rowOff>122326</xdr:rowOff>
    </xdr:to>
    <xdr:cxnSp macro="">
      <xdr:nvCxnSpPr>
        <xdr:cNvPr id="296" name="直線コネクタ 295"/>
        <xdr:cNvCxnSpPr/>
      </xdr:nvCxnSpPr>
      <xdr:spPr>
        <a:xfrm flipV="1">
          <a:off x="7861300" y="608970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119583</xdr:rowOff>
    </xdr:from>
    <xdr:to>
      <xdr:col>41</xdr:col>
      <xdr:colOff>50800</xdr:colOff>
      <xdr:row>35</xdr:row>
      <xdr:rowOff>122326</xdr:rowOff>
    </xdr:to>
    <xdr:cxnSp macro="">
      <xdr:nvCxnSpPr>
        <xdr:cNvPr id="299" name="直線コネクタ 298"/>
        <xdr:cNvCxnSpPr/>
      </xdr:nvCxnSpPr>
      <xdr:spPr>
        <a:xfrm>
          <a:off x="6972300" y="594888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49352</xdr:rowOff>
    </xdr:from>
    <xdr:to>
      <xdr:col>55</xdr:col>
      <xdr:colOff>50800</xdr:colOff>
      <xdr:row>38</xdr:row>
      <xdr:rowOff>150952</xdr:rowOff>
    </xdr:to>
    <xdr:sp macro="" textlink="">
      <xdr:nvSpPr>
        <xdr:cNvPr id="309" name="楕円 308"/>
        <xdr:cNvSpPr/>
      </xdr:nvSpPr>
      <xdr:spPr>
        <a:xfrm>
          <a:off x="104267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135729</xdr:rowOff>
    </xdr:from>
    <xdr:ext cx="378565" cy="259045"/>
    <xdr:sp macro="" textlink="">
      <xdr:nvSpPr>
        <xdr:cNvPr id="310" name="労働費該当値テキスト"/>
        <xdr:cNvSpPr txBox="1"/>
      </xdr:nvSpPr>
      <xdr:spPr>
        <a:xfrm>
          <a:off x="10528300" y="64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84100</xdr:rowOff>
    </xdr:from>
    <xdr:to>
      <xdr:col>50</xdr:col>
      <xdr:colOff>165100</xdr:colOff>
      <xdr:row>39</xdr:row>
      <xdr:rowOff>14250</xdr:rowOff>
    </xdr:to>
    <xdr:sp macro="" textlink="">
      <xdr:nvSpPr>
        <xdr:cNvPr id="311" name="楕円 310"/>
        <xdr:cNvSpPr/>
      </xdr:nvSpPr>
      <xdr:spPr>
        <a:xfrm>
          <a:off x="9588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5377</xdr:rowOff>
    </xdr:from>
    <xdr:ext cx="313932" cy="259045"/>
    <xdr:sp macro="" textlink="">
      <xdr:nvSpPr>
        <xdr:cNvPr id="312" name="テキスト ボックス 311"/>
        <xdr:cNvSpPr txBox="1"/>
      </xdr:nvSpPr>
      <xdr:spPr>
        <a:xfrm>
          <a:off x="9482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38151</xdr:rowOff>
    </xdr:from>
    <xdr:to>
      <xdr:col>46</xdr:col>
      <xdr:colOff>38100</xdr:colOff>
      <xdr:row>35</xdr:row>
      <xdr:rowOff>139751</xdr:rowOff>
    </xdr:to>
    <xdr:sp macro="" textlink="">
      <xdr:nvSpPr>
        <xdr:cNvPr id="313" name="楕円 312"/>
        <xdr:cNvSpPr/>
      </xdr:nvSpPr>
      <xdr:spPr>
        <a:xfrm>
          <a:off x="8699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156278</xdr:rowOff>
    </xdr:from>
    <xdr:ext cx="469744" cy="259045"/>
    <xdr:sp macro="" textlink="">
      <xdr:nvSpPr>
        <xdr:cNvPr id="314" name="テキスト ボックス 313"/>
        <xdr:cNvSpPr txBox="1"/>
      </xdr:nvSpPr>
      <xdr:spPr>
        <a:xfrm>
          <a:off x="8515428" y="58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71526</xdr:rowOff>
    </xdr:from>
    <xdr:to>
      <xdr:col>41</xdr:col>
      <xdr:colOff>101600</xdr:colOff>
      <xdr:row>36</xdr:row>
      <xdr:rowOff>1676</xdr:rowOff>
    </xdr:to>
    <xdr:sp macro="" textlink="">
      <xdr:nvSpPr>
        <xdr:cNvPr id="315" name="楕円 314"/>
        <xdr:cNvSpPr/>
      </xdr:nvSpPr>
      <xdr:spPr>
        <a:xfrm>
          <a:off x="7810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18203</xdr:rowOff>
    </xdr:from>
    <xdr:ext cx="469744" cy="259045"/>
    <xdr:sp macro="" textlink="">
      <xdr:nvSpPr>
        <xdr:cNvPr id="316" name="テキスト ボックス 315"/>
        <xdr:cNvSpPr txBox="1"/>
      </xdr:nvSpPr>
      <xdr:spPr>
        <a:xfrm>
          <a:off x="7626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68783</xdr:rowOff>
    </xdr:from>
    <xdr:to>
      <xdr:col>36</xdr:col>
      <xdr:colOff>165100</xdr:colOff>
      <xdr:row>34</xdr:row>
      <xdr:rowOff>170383</xdr:rowOff>
    </xdr:to>
    <xdr:sp macro="" textlink="">
      <xdr:nvSpPr>
        <xdr:cNvPr id="317" name="楕円 316"/>
        <xdr:cNvSpPr/>
      </xdr:nvSpPr>
      <xdr:spPr>
        <a:xfrm>
          <a:off x="6921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15460</xdr:rowOff>
    </xdr:from>
    <xdr:ext cx="469744" cy="259045"/>
    <xdr:sp macro="" textlink="">
      <xdr:nvSpPr>
        <xdr:cNvPr id="318" name="テキスト ボックス 317"/>
        <xdr:cNvSpPr txBox="1"/>
      </xdr:nvSpPr>
      <xdr:spPr>
        <a:xfrm>
          <a:off x="6737428" y="56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79248</xdr:rowOff>
    </xdr:from>
    <xdr:to>
      <xdr:col>55</xdr:col>
      <xdr:colOff>0</xdr:colOff>
      <xdr:row>55</xdr:row>
      <xdr:rowOff>157569</xdr:rowOff>
    </xdr:to>
    <xdr:cxnSp macro="">
      <xdr:nvCxnSpPr>
        <xdr:cNvPr id="347" name="直線コネクタ 346"/>
        <xdr:cNvCxnSpPr/>
      </xdr:nvCxnSpPr>
      <xdr:spPr>
        <a:xfrm>
          <a:off x="9639300" y="9508998"/>
          <a:ext cx="8382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79248</xdr:rowOff>
    </xdr:from>
    <xdr:to>
      <xdr:col>50</xdr:col>
      <xdr:colOff>114300</xdr:colOff>
      <xdr:row>56</xdr:row>
      <xdr:rowOff>112471</xdr:rowOff>
    </xdr:to>
    <xdr:cxnSp macro="">
      <xdr:nvCxnSpPr>
        <xdr:cNvPr id="350" name="直線コネクタ 349"/>
        <xdr:cNvCxnSpPr/>
      </xdr:nvCxnSpPr>
      <xdr:spPr>
        <a:xfrm flipV="1">
          <a:off x="8750300" y="9508998"/>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112471</xdr:rowOff>
    </xdr:from>
    <xdr:to>
      <xdr:col>45</xdr:col>
      <xdr:colOff>177800</xdr:colOff>
      <xdr:row>56</xdr:row>
      <xdr:rowOff>138265</xdr:rowOff>
    </xdr:to>
    <xdr:cxnSp macro="">
      <xdr:nvCxnSpPr>
        <xdr:cNvPr id="353" name="直線コネクタ 352"/>
        <xdr:cNvCxnSpPr/>
      </xdr:nvCxnSpPr>
      <xdr:spPr>
        <a:xfrm flipV="1">
          <a:off x="7861300" y="9713671"/>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138265</xdr:rowOff>
    </xdr:from>
    <xdr:to>
      <xdr:col>41</xdr:col>
      <xdr:colOff>50800</xdr:colOff>
      <xdr:row>56</xdr:row>
      <xdr:rowOff>141415</xdr:rowOff>
    </xdr:to>
    <xdr:cxnSp macro="">
      <xdr:nvCxnSpPr>
        <xdr:cNvPr id="356" name="直線コネクタ 355"/>
        <xdr:cNvCxnSpPr/>
      </xdr:nvCxnSpPr>
      <xdr:spPr>
        <a:xfrm flipV="1">
          <a:off x="6972300" y="9739465"/>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106769</xdr:rowOff>
    </xdr:from>
    <xdr:to>
      <xdr:col>55</xdr:col>
      <xdr:colOff>50800</xdr:colOff>
      <xdr:row>56</xdr:row>
      <xdr:rowOff>36919</xdr:rowOff>
    </xdr:to>
    <xdr:sp macro="" textlink="">
      <xdr:nvSpPr>
        <xdr:cNvPr id="366" name="楕円 365"/>
        <xdr:cNvSpPr/>
      </xdr:nvSpPr>
      <xdr:spPr>
        <a:xfrm>
          <a:off x="10426700" y="95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129646</xdr:rowOff>
    </xdr:from>
    <xdr:ext cx="534377" cy="259045"/>
    <xdr:sp macro="" textlink="">
      <xdr:nvSpPr>
        <xdr:cNvPr id="367" name="農林水産業費該当値テキスト"/>
        <xdr:cNvSpPr txBox="1"/>
      </xdr:nvSpPr>
      <xdr:spPr>
        <a:xfrm>
          <a:off x="10528300" y="93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28448</xdr:rowOff>
    </xdr:from>
    <xdr:to>
      <xdr:col>50</xdr:col>
      <xdr:colOff>165100</xdr:colOff>
      <xdr:row>55</xdr:row>
      <xdr:rowOff>130048</xdr:rowOff>
    </xdr:to>
    <xdr:sp macro="" textlink="">
      <xdr:nvSpPr>
        <xdr:cNvPr id="368" name="楕円 367"/>
        <xdr:cNvSpPr/>
      </xdr:nvSpPr>
      <xdr:spPr>
        <a:xfrm>
          <a:off x="9588500" y="94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146575</xdr:rowOff>
    </xdr:from>
    <xdr:ext cx="534377" cy="259045"/>
    <xdr:sp macro="" textlink="">
      <xdr:nvSpPr>
        <xdr:cNvPr id="369" name="テキスト ボックス 368"/>
        <xdr:cNvSpPr txBox="1"/>
      </xdr:nvSpPr>
      <xdr:spPr>
        <a:xfrm>
          <a:off x="9372111" y="92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61671</xdr:rowOff>
    </xdr:from>
    <xdr:to>
      <xdr:col>46</xdr:col>
      <xdr:colOff>38100</xdr:colOff>
      <xdr:row>56</xdr:row>
      <xdr:rowOff>163271</xdr:rowOff>
    </xdr:to>
    <xdr:sp macro="" textlink="">
      <xdr:nvSpPr>
        <xdr:cNvPr id="370" name="楕円 369"/>
        <xdr:cNvSpPr/>
      </xdr:nvSpPr>
      <xdr:spPr>
        <a:xfrm>
          <a:off x="8699500" y="96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8348</xdr:rowOff>
    </xdr:from>
    <xdr:ext cx="534377" cy="259045"/>
    <xdr:sp macro="" textlink="">
      <xdr:nvSpPr>
        <xdr:cNvPr id="371" name="テキスト ボックス 370"/>
        <xdr:cNvSpPr txBox="1"/>
      </xdr:nvSpPr>
      <xdr:spPr>
        <a:xfrm>
          <a:off x="8483111" y="94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87465</xdr:rowOff>
    </xdr:from>
    <xdr:to>
      <xdr:col>41</xdr:col>
      <xdr:colOff>101600</xdr:colOff>
      <xdr:row>57</xdr:row>
      <xdr:rowOff>17615</xdr:rowOff>
    </xdr:to>
    <xdr:sp macro="" textlink="">
      <xdr:nvSpPr>
        <xdr:cNvPr id="372" name="楕円 371"/>
        <xdr:cNvSpPr/>
      </xdr:nvSpPr>
      <xdr:spPr>
        <a:xfrm>
          <a:off x="7810500" y="96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34142</xdr:rowOff>
    </xdr:from>
    <xdr:ext cx="534377" cy="259045"/>
    <xdr:sp macro="" textlink="">
      <xdr:nvSpPr>
        <xdr:cNvPr id="373" name="テキスト ボックス 372"/>
        <xdr:cNvSpPr txBox="1"/>
      </xdr:nvSpPr>
      <xdr:spPr>
        <a:xfrm>
          <a:off x="7594111" y="946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90615</xdr:rowOff>
    </xdr:from>
    <xdr:to>
      <xdr:col>36</xdr:col>
      <xdr:colOff>165100</xdr:colOff>
      <xdr:row>57</xdr:row>
      <xdr:rowOff>20765</xdr:rowOff>
    </xdr:to>
    <xdr:sp macro="" textlink="">
      <xdr:nvSpPr>
        <xdr:cNvPr id="374" name="楕円 373"/>
        <xdr:cNvSpPr/>
      </xdr:nvSpPr>
      <xdr:spPr>
        <a:xfrm>
          <a:off x="6921500" y="96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37292</xdr:rowOff>
    </xdr:from>
    <xdr:ext cx="534377" cy="259045"/>
    <xdr:sp macro="" textlink="">
      <xdr:nvSpPr>
        <xdr:cNvPr id="375" name="テキスト ボックス 374"/>
        <xdr:cNvSpPr txBox="1"/>
      </xdr:nvSpPr>
      <xdr:spPr>
        <a:xfrm>
          <a:off x="6705111" y="94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96364</xdr:rowOff>
    </xdr:from>
    <xdr:to>
      <xdr:col>55</xdr:col>
      <xdr:colOff>0</xdr:colOff>
      <xdr:row>77</xdr:row>
      <xdr:rowOff>96413</xdr:rowOff>
    </xdr:to>
    <xdr:cxnSp macro="">
      <xdr:nvCxnSpPr>
        <xdr:cNvPr id="406" name="直線コネクタ 405"/>
        <xdr:cNvCxnSpPr/>
      </xdr:nvCxnSpPr>
      <xdr:spPr>
        <a:xfrm>
          <a:off x="9639300" y="12955114"/>
          <a:ext cx="838200" cy="3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96364</xdr:rowOff>
    </xdr:from>
    <xdr:to>
      <xdr:col>50</xdr:col>
      <xdr:colOff>114300</xdr:colOff>
      <xdr:row>78</xdr:row>
      <xdr:rowOff>75806</xdr:rowOff>
    </xdr:to>
    <xdr:cxnSp macro="">
      <xdr:nvCxnSpPr>
        <xdr:cNvPr id="409" name="直線コネクタ 408"/>
        <xdr:cNvCxnSpPr/>
      </xdr:nvCxnSpPr>
      <xdr:spPr>
        <a:xfrm flipV="1">
          <a:off x="8750300" y="12955114"/>
          <a:ext cx="889000" cy="49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75806</xdr:rowOff>
    </xdr:from>
    <xdr:to>
      <xdr:col>45</xdr:col>
      <xdr:colOff>177800</xdr:colOff>
      <xdr:row>78</xdr:row>
      <xdr:rowOff>155180</xdr:rowOff>
    </xdr:to>
    <xdr:cxnSp macro="">
      <xdr:nvCxnSpPr>
        <xdr:cNvPr id="412" name="直線コネクタ 411"/>
        <xdr:cNvCxnSpPr/>
      </xdr:nvCxnSpPr>
      <xdr:spPr>
        <a:xfrm flipV="1">
          <a:off x="7861300" y="13448906"/>
          <a:ext cx="889000" cy="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155180</xdr:rowOff>
    </xdr:from>
    <xdr:to>
      <xdr:col>41</xdr:col>
      <xdr:colOff>50800</xdr:colOff>
      <xdr:row>78</xdr:row>
      <xdr:rowOff>167687</xdr:rowOff>
    </xdr:to>
    <xdr:cxnSp macro="">
      <xdr:nvCxnSpPr>
        <xdr:cNvPr id="415" name="直線コネクタ 414"/>
        <xdr:cNvCxnSpPr/>
      </xdr:nvCxnSpPr>
      <xdr:spPr>
        <a:xfrm flipV="1">
          <a:off x="6972300" y="13528280"/>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45613</xdr:rowOff>
    </xdr:from>
    <xdr:to>
      <xdr:col>55</xdr:col>
      <xdr:colOff>50800</xdr:colOff>
      <xdr:row>77</xdr:row>
      <xdr:rowOff>147213</xdr:rowOff>
    </xdr:to>
    <xdr:sp macro="" textlink="">
      <xdr:nvSpPr>
        <xdr:cNvPr id="425" name="楕円 424"/>
        <xdr:cNvSpPr/>
      </xdr:nvSpPr>
      <xdr:spPr>
        <a:xfrm>
          <a:off x="10426700" y="1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68490</xdr:rowOff>
    </xdr:from>
    <xdr:ext cx="534377" cy="259045"/>
    <xdr:sp macro="" textlink="">
      <xdr:nvSpPr>
        <xdr:cNvPr id="426" name="商工費該当値テキスト"/>
        <xdr:cNvSpPr txBox="1"/>
      </xdr:nvSpPr>
      <xdr:spPr>
        <a:xfrm>
          <a:off x="10528300" y="130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45564</xdr:rowOff>
    </xdr:from>
    <xdr:to>
      <xdr:col>50</xdr:col>
      <xdr:colOff>165100</xdr:colOff>
      <xdr:row>75</xdr:row>
      <xdr:rowOff>147163</xdr:rowOff>
    </xdr:to>
    <xdr:sp macro="" textlink="">
      <xdr:nvSpPr>
        <xdr:cNvPr id="427" name="楕円 426"/>
        <xdr:cNvSpPr/>
      </xdr:nvSpPr>
      <xdr:spPr>
        <a:xfrm>
          <a:off x="9588500" y="12904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163691</xdr:rowOff>
    </xdr:from>
    <xdr:ext cx="534377" cy="259045"/>
    <xdr:sp macro="" textlink="">
      <xdr:nvSpPr>
        <xdr:cNvPr id="428" name="テキスト ボックス 427"/>
        <xdr:cNvSpPr txBox="1"/>
      </xdr:nvSpPr>
      <xdr:spPr>
        <a:xfrm>
          <a:off x="9372111" y="1267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25006</xdr:rowOff>
    </xdr:from>
    <xdr:to>
      <xdr:col>46</xdr:col>
      <xdr:colOff>38100</xdr:colOff>
      <xdr:row>78</xdr:row>
      <xdr:rowOff>126606</xdr:rowOff>
    </xdr:to>
    <xdr:sp macro="" textlink="">
      <xdr:nvSpPr>
        <xdr:cNvPr id="429" name="楕円 428"/>
        <xdr:cNvSpPr/>
      </xdr:nvSpPr>
      <xdr:spPr>
        <a:xfrm>
          <a:off x="8699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117733</xdr:rowOff>
    </xdr:from>
    <xdr:ext cx="534377" cy="259045"/>
    <xdr:sp macro="" textlink="">
      <xdr:nvSpPr>
        <xdr:cNvPr id="430" name="テキスト ボックス 429"/>
        <xdr:cNvSpPr txBox="1"/>
      </xdr:nvSpPr>
      <xdr:spPr>
        <a:xfrm>
          <a:off x="8483111" y="134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104380</xdr:rowOff>
    </xdr:from>
    <xdr:to>
      <xdr:col>41</xdr:col>
      <xdr:colOff>101600</xdr:colOff>
      <xdr:row>79</xdr:row>
      <xdr:rowOff>34530</xdr:rowOff>
    </xdr:to>
    <xdr:sp macro="" textlink="">
      <xdr:nvSpPr>
        <xdr:cNvPr id="431" name="楕円 430"/>
        <xdr:cNvSpPr/>
      </xdr:nvSpPr>
      <xdr:spPr>
        <a:xfrm>
          <a:off x="7810500" y="134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25657</xdr:rowOff>
    </xdr:from>
    <xdr:ext cx="469744" cy="259045"/>
    <xdr:sp macro="" textlink="">
      <xdr:nvSpPr>
        <xdr:cNvPr id="432" name="テキスト ボックス 431"/>
        <xdr:cNvSpPr txBox="1"/>
      </xdr:nvSpPr>
      <xdr:spPr>
        <a:xfrm>
          <a:off x="7626428" y="1357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116887</xdr:rowOff>
    </xdr:from>
    <xdr:to>
      <xdr:col>36</xdr:col>
      <xdr:colOff>165100</xdr:colOff>
      <xdr:row>79</xdr:row>
      <xdr:rowOff>47037</xdr:rowOff>
    </xdr:to>
    <xdr:sp macro="" textlink="">
      <xdr:nvSpPr>
        <xdr:cNvPr id="433" name="楕円 432"/>
        <xdr:cNvSpPr/>
      </xdr:nvSpPr>
      <xdr:spPr>
        <a:xfrm>
          <a:off x="6921500" y="134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38164</xdr:rowOff>
    </xdr:from>
    <xdr:ext cx="469744" cy="259045"/>
    <xdr:sp macro="" textlink="">
      <xdr:nvSpPr>
        <xdr:cNvPr id="434" name="テキスト ボックス 433"/>
        <xdr:cNvSpPr txBox="1"/>
      </xdr:nvSpPr>
      <xdr:spPr>
        <a:xfrm>
          <a:off x="6737428" y="1358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31561</xdr:rowOff>
    </xdr:from>
    <xdr:to>
      <xdr:col>55</xdr:col>
      <xdr:colOff>0</xdr:colOff>
      <xdr:row>96</xdr:row>
      <xdr:rowOff>53718</xdr:rowOff>
    </xdr:to>
    <xdr:cxnSp macro="">
      <xdr:nvCxnSpPr>
        <xdr:cNvPr id="459" name="直線コネクタ 458"/>
        <xdr:cNvCxnSpPr/>
      </xdr:nvCxnSpPr>
      <xdr:spPr>
        <a:xfrm flipV="1">
          <a:off x="9639300" y="16490761"/>
          <a:ext cx="8382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19365</xdr:rowOff>
    </xdr:from>
    <xdr:to>
      <xdr:col>50</xdr:col>
      <xdr:colOff>114300</xdr:colOff>
      <xdr:row>96</xdr:row>
      <xdr:rowOff>53718</xdr:rowOff>
    </xdr:to>
    <xdr:cxnSp macro="">
      <xdr:nvCxnSpPr>
        <xdr:cNvPr id="462" name="直線コネクタ 461"/>
        <xdr:cNvCxnSpPr/>
      </xdr:nvCxnSpPr>
      <xdr:spPr>
        <a:xfrm>
          <a:off x="8750300" y="16478565"/>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19365</xdr:rowOff>
    </xdr:from>
    <xdr:to>
      <xdr:col>45</xdr:col>
      <xdr:colOff>177800</xdr:colOff>
      <xdr:row>96</xdr:row>
      <xdr:rowOff>65948</xdr:rowOff>
    </xdr:to>
    <xdr:cxnSp macro="">
      <xdr:nvCxnSpPr>
        <xdr:cNvPr id="465" name="直線コネクタ 464"/>
        <xdr:cNvCxnSpPr/>
      </xdr:nvCxnSpPr>
      <xdr:spPr>
        <a:xfrm flipV="1">
          <a:off x="7861300" y="16478565"/>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54290</xdr:rowOff>
    </xdr:from>
    <xdr:to>
      <xdr:col>41</xdr:col>
      <xdr:colOff>50800</xdr:colOff>
      <xdr:row>96</xdr:row>
      <xdr:rowOff>65948</xdr:rowOff>
    </xdr:to>
    <xdr:cxnSp macro="">
      <xdr:nvCxnSpPr>
        <xdr:cNvPr id="468" name="直線コネクタ 467"/>
        <xdr:cNvCxnSpPr/>
      </xdr:nvCxnSpPr>
      <xdr:spPr>
        <a:xfrm>
          <a:off x="6972300" y="1651349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152211</xdr:rowOff>
    </xdr:from>
    <xdr:to>
      <xdr:col>55</xdr:col>
      <xdr:colOff>50800</xdr:colOff>
      <xdr:row>96</xdr:row>
      <xdr:rowOff>82361</xdr:rowOff>
    </xdr:to>
    <xdr:sp macro="" textlink="">
      <xdr:nvSpPr>
        <xdr:cNvPr id="478" name="楕円 477"/>
        <xdr:cNvSpPr/>
      </xdr:nvSpPr>
      <xdr:spPr>
        <a:xfrm>
          <a:off x="10426700" y="164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130638</xdr:rowOff>
    </xdr:from>
    <xdr:ext cx="534377" cy="259045"/>
    <xdr:sp macro="" textlink="">
      <xdr:nvSpPr>
        <xdr:cNvPr id="479" name="土木費該当値テキスト"/>
        <xdr:cNvSpPr txBox="1"/>
      </xdr:nvSpPr>
      <xdr:spPr>
        <a:xfrm>
          <a:off x="10528300" y="164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2918</xdr:rowOff>
    </xdr:from>
    <xdr:to>
      <xdr:col>50</xdr:col>
      <xdr:colOff>165100</xdr:colOff>
      <xdr:row>96</xdr:row>
      <xdr:rowOff>104518</xdr:rowOff>
    </xdr:to>
    <xdr:sp macro="" textlink="">
      <xdr:nvSpPr>
        <xdr:cNvPr id="480" name="楕円 479"/>
        <xdr:cNvSpPr/>
      </xdr:nvSpPr>
      <xdr:spPr>
        <a:xfrm>
          <a:off x="9588500" y="164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95645</xdr:rowOff>
    </xdr:from>
    <xdr:ext cx="534377" cy="259045"/>
    <xdr:sp macro="" textlink="">
      <xdr:nvSpPr>
        <xdr:cNvPr id="481" name="テキスト ボックス 480"/>
        <xdr:cNvSpPr txBox="1"/>
      </xdr:nvSpPr>
      <xdr:spPr>
        <a:xfrm>
          <a:off x="9372111" y="165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140015</xdr:rowOff>
    </xdr:from>
    <xdr:to>
      <xdr:col>46</xdr:col>
      <xdr:colOff>38100</xdr:colOff>
      <xdr:row>96</xdr:row>
      <xdr:rowOff>70165</xdr:rowOff>
    </xdr:to>
    <xdr:sp macro="" textlink="">
      <xdr:nvSpPr>
        <xdr:cNvPr id="482" name="楕円 481"/>
        <xdr:cNvSpPr/>
      </xdr:nvSpPr>
      <xdr:spPr>
        <a:xfrm>
          <a:off x="8699500" y="164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86692</xdr:rowOff>
    </xdr:from>
    <xdr:ext cx="534377" cy="259045"/>
    <xdr:sp macro="" textlink="">
      <xdr:nvSpPr>
        <xdr:cNvPr id="483" name="テキスト ボックス 482"/>
        <xdr:cNvSpPr txBox="1"/>
      </xdr:nvSpPr>
      <xdr:spPr>
        <a:xfrm>
          <a:off x="8483111" y="162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15148</xdr:rowOff>
    </xdr:from>
    <xdr:to>
      <xdr:col>41</xdr:col>
      <xdr:colOff>101600</xdr:colOff>
      <xdr:row>96</xdr:row>
      <xdr:rowOff>116748</xdr:rowOff>
    </xdr:to>
    <xdr:sp macro="" textlink="">
      <xdr:nvSpPr>
        <xdr:cNvPr id="484" name="楕円 483"/>
        <xdr:cNvSpPr/>
      </xdr:nvSpPr>
      <xdr:spPr>
        <a:xfrm>
          <a:off x="7810500" y="164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107875</xdr:rowOff>
    </xdr:from>
    <xdr:ext cx="534377" cy="259045"/>
    <xdr:sp macro="" textlink="">
      <xdr:nvSpPr>
        <xdr:cNvPr id="485" name="テキスト ボックス 484"/>
        <xdr:cNvSpPr txBox="1"/>
      </xdr:nvSpPr>
      <xdr:spPr>
        <a:xfrm>
          <a:off x="7594111" y="165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3490</xdr:rowOff>
    </xdr:from>
    <xdr:to>
      <xdr:col>36</xdr:col>
      <xdr:colOff>165100</xdr:colOff>
      <xdr:row>96</xdr:row>
      <xdr:rowOff>105090</xdr:rowOff>
    </xdr:to>
    <xdr:sp macro="" textlink="">
      <xdr:nvSpPr>
        <xdr:cNvPr id="486" name="楕円 485"/>
        <xdr:cNvSpPr/>
      </xdr:nvSpPr>
      <xdr:spPr>
        <a:xfrm>
          <a:off x="6921500" y="164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121617</xdr:rowOff>
    </xdr:from>
    <xdr:ext cx="534377" cy="259045"/>
    <xdr:sp macro="" textlink="">
      <xdr:nvSpPr>
        <xdr:cNvPr id="487" name="テキスト ボックス 486"/>
        <xdr:cNvSpPr txBox="1"/>
      </xdr:nvSpPr>
      <xdr:spPr>
        <a:xfrm>
          <a:off x="6705111" y="162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138475</xdr:rowOff>
    </xdr:from>
    <xdr:to>
      <xdr:col>85</xdr:col>
      <xdr:colOff>127000</xdr:colOff>
      <xdr:row>36</xdr:row>
      <xdr:rowOff>36650</xdr:rowOff>
    </xdr:to>
    <xdr:cxnSp macro="">
      <xdr:nvCxnSpPr>
        <xdr:cNvPr id="518" name="直線コネクタ 517"/>
        <xdr:cNvCxnSpPr/>
      </xdr:nvCxnSpPr>
      <xdr:spPr>
        <a:xfrm flipV="1">
          <a:off x="15481300" y="6139225"/>
          <a:ext cx="8382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36650</xdr:rowOff>
    </xdr:from>
    <xdr:to>
      <xdr:col>81</xdr:col>
      <xdr:colOff>50800</xdr:colOff>
      <xdr:row>36</xdr:row>
      <xdr:rowOff>102863</xdr:rowOff>
    </xdr:to>
    <xdr:cxnSp macro="">
      <xdr:nvCxnSpPr>
        <xdr:cNvPr id="521" name="直線コネクタ 520"/>
        <xdr:cNvCxnSpPr/>
      </xdr:nvCxnSpPr>
      <xdr:spPr>
        <a:xfrm flipV="1">
          <a:off x="14592300" y="6208850"/>
          <a:ext cx="8890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102863</xdr:rowOff>
    </xdr:from>
    <xdr:to>
      <xdr:col>76</xdr:col>
      <xdr:colOff>114300</xdr:colOff>
      <xdr:row>36</xdr:row>
      <xdr:rowOff>167622</xdr:rowOff>
    </xdr:to>
    <xdr:cxnSp macro="">
      <xdr:nvCxnSpPr>
        <xdr:cNvPr id="524" name="直線コネクタ 523"/>
        <xdr:cNvCxnSpPr/>
      </xdr:nvCxnSpPr>
      <xdr:spPr>
        <a:xfrm flipV="1">
          <a:off x="13703300" y="6275063"/>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80656</xdr:rowOff>
    </xdr:from>
    <xdr:to>
      <xdr:col>71</xdr:col>
      <xdr:colOff>177800</xdr:colOff>
      <xdr:row>36</xdr:row>
      <xdr:rowOff>167622</xdr:rowOff>
    </xdr:to>
    <xdr:cxnSp macro="">
      <xdr:nvCxnSpPr>
        <xdr:cNvPr id="527" name="直線コネクタ 526"/>
        <xdr:cNvCxnSpPr/>
      </xdr:nvCxnSpPr>
      <xdr:spPr>
        <a:xfrm>
          <a:off x="12814300" y="5909956"/>
          <a:ext cx="889000" cy="4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87675</xdr:rowOff>
    </xdr:from>
    <xdr:to>
      <xdr:col>85</xdr:col>
      <xdr:colOff>177800</xdr:colOff>
      <xdr:row>36</xdr:row>
      <xdr:rowOff>17825</xdr:rowOff>
    </xdr:to>
    <xdr:sp macro="" textlink="">
      <xdr:nvSpPr>
        <xdr:cNvPr id="537" name="楕円 536"/>
        <xdr:cNvSpPr/>
      </xdr:nvSpPr>
      <xdr:spPr>
        <a:xfrm>
          <a:off x="16268700" y="6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110552</xdr:rowOff>
    </xdr:from>
    <xdr:ext cx="534377" cy="259045"/>
    <xdr:sp macro="" textlink="">
      <xdr:nvSpPr>
        <xdr:cNvPr id="538" name="消防費該当値テキスト"/>
        <xdr:cNvSpPr txBox="1"/>
      </xdr:nvSpPr>
      <xdr:spPr>
        <a:xfrm>
          <a:off x="16370300" y="59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157300</xdr:rowOff>
    </xdr:from>
    <xdr:to>
      <xdr:col>81</xdr:col>
      <xdr:colOff>101600</xdr:colOff>
      <xdr:row>36</xdr:row>
      <xdr:rowOff>87450</xdr:rowOff>
    </xdr:to>
    <xdr:sp macro="" textlink="">
      <xdr:nvSpPr>
        <xdr:cNvPr id="539" name="楕円 538"/>
        <xdr:cNvSpPr/>
      </xdr:nvSpPr>
      <xdr:spPr>
        <a:xfrm>
          <a:off x="15430500" y="61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103977</xdr:rowOff>
    </xdr:from>
    <xdr:ext cx="534377" cy="259045"/>
    <xdr:sp macro="" textlink="">
      <xdr:nvSpPr>
        <xdr:cNvPr id="540" name="テキスト ボックス 539"/>
        <xdr:cNvSpPr txBox="1"/>
      </xdr:nvSpPr>
      <xdr:spPr>
        <a:xfrm>
          <a:off x="15214111" y="59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52063</xdr:rowOff>
    </xdr:from>
    <xdr:to>
      <xdr:col>76</xdr:col>
      <xdr:colOff>165100</xdr:colOff>
      <xdr:row>36</xdr:row>
      <xdr:rowOff>153663</xdr:rowOff>
    </xdr:to>
    <xdr:sp macro="" textlink="">
      <xdr:nvSpPr>
        <xdr:cNvPr id="541" name="楕円 540"/>
        <xdr:cNvSpPr/>
      </xdr:nvSpPr>
      <xdr:spPr>
        <a:xfrm>
          <a:off x="14541500" y="62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170190</xdr:rowOff>
    </xdr:from>
    <xdr:ext cx="534377" cy="259045"/>
    <xdr:sp macro="" textlink="">
      <xdr:nvSpPr>
        <xdr:cNvPr id="542" name="テキスト ボックス 541"/>
        <xdr:cNvSpPr txBox="1"/>
      </xdr:nvSpPr>
      <xdr:spPr>
        <a:xfrm>
          <a:off x="14325111" y="59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116822</xdr:rowOff>
    </xdr:from>
    <xdr:to>
      <xdr:col>72</xdr:col>
      <xdr:colOff>38100</xdr:colOff>
      <xdr:row>37</xdr:row>
      <xdr:rowOff>46972</xdr:rowOff>
    </xdr:to>
    <xdr:sp macro="" textlink="">
      <xdr:nvSpPr>
        <xdr:cNvPr id="543" name="楕円 542"/>
        <xdr:cNvSpPr/>
      </xdr:nvSpPr>
      <xdr:spPr>
        <a:xfrm>
          <a:off x="13652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38099</xdr:rowOff>
    </xdr:from>
    <xdr:ext cx="534377" cy="259045"/>
    <xdr:sp macro="" textlink="">
      <xdr:nvSpPr>
        <xdr:cNvPr id="544" name="テキスト ボックス 543"/>
        <xdr:cNvSpPr txBox="1"/>
      </xdr:nvSpPr>
      <xdr:spPr>
        <a:xfrm>
          <a:off x="13436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29856</xdr:rowOff>
    </xdr:from>
    <xdr:to>
      <xdr:col>67</xdr:col>
      <xdr:colOff>101600</xdr:colOff>
      <xdr:row>34</xdr:row>
      <xdr:rowOff>131456</xdr:rowOff>
    </xdr:to>
    <xdr:sp macro="" textlink="">
      <xdr:nvSpPr>
        <xdr:cNvPr id="545" name="楕円 544"/>
        <xdr:cNvSpPr/>
      </xdr:nvSpPr>
      <xdr:spPr>
        <a:xfrm>
          <a:off x="12763500" y="58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147983</xdr:rowOff>
    </xdr:from>
    <xdr:ext cx="534377" cy="259045"/>
    <xdr:sp macro="" textlink="">
      <xdr:nvSpPr>
        <xdr:cNvPr id="546" name="テキスト ボックス 545"/>
        <xdr:cNvSpPr txBox="1"/>
      </xdr:nvSpPr>
      <xdr:spPr>
        <a:xfrm>
          <a:off x="12547111" y="56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61116</xdr:rowOff>
    </xdr:from>
    <xdr:to>
      <xdr:col>85</xdr:col>
      <xdr:colOff>127000</xdr:colOff>
      <xdr:row>56</xdr:row>
      <xdr:rowOff>61784</xdr:rowOff>
    </xdr:to>
    <xdr:cxnSp macro="">
      <xdr:nvCxnSpPr>
        <xdr:cNvPr id="573" name="直線コネクタ 572"/>
        <xdr:cNvCxnSpPr/>
      </xdr:nvCxnSpPr>
      <xdr:spPr>
        <a:xfrm flipV="1">
          <a:off x="15481300" y="9662316"/>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61784</xdr:rowOff>
    </xdr:from>
    <xdr:to>
      <xdr:col>81</xdr:col>
      <xdr:colOff>50800</xdr:colOff>
      <xdr:row>56</xdr:row>
      <xdr:rowOff>106416</xdr:rowOff>
    </xdr:to>
    <xdr:cxnSp macro="">
      <xdr:nvCxnSpPr>
        <xdr:cNvPr id="576" name="直線コネクタ 575"/>
        <xdr:cNvCxnSpPr/>
      </xdr:nvCxnSpPr>
      <xdr:spPr>
        <a:xfrm flipV="1">
          <a:off x="14592300" y="9662984"/>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106416</xdr:rowOff>
    </xdr:from>
    <xdr:to>
      <xdr:col>76</xdr:col>
      <xdr:colOff>114300</xdr:colOff>
      <xdr:row>56</xdr:row>
      <xdr:rowOff>112912</xdr:rowOff>
    </xdr:to>
    <xdr:cxnSp macro="">
      <xdr:nvCxnSpPr>
        <xdr:cNvPr id="579" name="直線コネクタ 578"/>
        <xdr:cNvCxnSpPr/>
      </xdr:nvCxnSpPr>
      <xdr:spPr>
        <a:xfrm flipV="1">
          <a:off x="13703300" y="970761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112912</xdr:rowOff>
    </xdr:from>
    <xdr:to>
      <xdr:col>71</xdr:col>
      <xdr:colOff>177800</xdr:colOff>
      <xdr:row>57</xdr:row>
      <xdr:rowOff>8854</xdr:rowOff>
    </xdr:to>
    <xdr:cxnSp macro="">
      <xdr:nvCxnSpPr>
        <xdr:cNvPr id="582" name="直線コネクタ 581"/>
        <xdr:cNvCxnSpPr/>
      </xdr:nvCxnSpPr>
      <xdr:spPr>
        <a:xfrm flipV="1">
          <a:off x="12814300" y="9714112"/>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10316</xdr:rowOff>
    </xdr:from>
    <xdr:to>
      <xdr:col>85</xdr:col>
      <xdr:colOff>177800</xdr:colOff>
      <xdr:row>56</xdr:row>
      <xdr:rowOff>111916</xdr:rowOff>
    </xdr:to>
    <xdr:sp macro="" textlink="">
      <xdr:nvSpPr>
        <xdr:cNvPr id="592" name="楕円 591"/>
        <xdr:cNvSpPr/>
      </xdr:nvSpPr>
      <xdr:spPr>
        <a:xfrm>
          <a:off x="16268700" y="96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33193</xdr:rowOff>
    </xdr:from>
    <xdr:ext cx="534377" cy="259045"/>
    <xdr:sp macro="" textlink="">
      <xdr:nvSpPr>
        <xdr:cNvPr id="593" name="教育費該当値テキスト"/>
        <xdr:cNvSpPr txBox="1"/>
      </xdr:nvSpPr>
      <xdr:spPr>
        <a:xfrm>
          <a:off x="16370300" y="94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10984</xdr:rowOff>
    </xdr:from>
    <xdr:to>
      <xdr:col>81</xdr:col>
      <xdr:colOff>101600</xdr:colOff>
      <xdr:row>56</xdr:row>
      <xdr:rowOff>112584</xdr:rowOff>
    </xdr:to>
    <xdr:sp macro="" textlink="">
      <xdr:nvSpPr>
        <xdr:cNvPr id="594" name="楕円 593"/>
        <xdr:cNvSpPr/>
      </xdr:nvSpPr>
      <xdr:spPr>
        <a:xfrm>
          <a:off x="15430500" y="96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129111</xdr:rowOff>
    </xdr:from>
    <xdr:ext cx="534377" cy="259045"/>
    <xdr:sp macro="" textlink="">
      <xdr:nvSpPr>
        <xdr:cNvPr id="595" name="テキスト ボックス 594"/>
        <xdr:cNvSpPr txBox="1"/>
      </xdr:nvSpPr>
      <xdr:spPr>
        <a:xfrm>
          <a:off x="15214111" y="93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55616</xdr:rowOff>
    </xdr:from>
    <xdr:to>
      <xdr:col>76</xdr:col>
      <xdr:colOff>165100</xdr:colOff>
      <xdr:row>56</xdr:row>
      <xdr:rowOff>157216</xdr:rowOff>
    </xdr:to>
    <xdr:sp macro="" textlink="">
      <xdr:nvSpPr>
        <xdr:cNvPr id="596" name="楕円 595"/>
        <xdr:cNvSpPr/>
      </xdr:nvSpPr>
      <xdr:spPr>
        <a:xfrm>
          <a:off x="14541500" y="96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2293</xdr:rowOff>
    </xdr:from>
    <xdr:ext cx="534377" cy="259045"/>
    <xdr:sp macro="" textlink="">
      <xdr:nvSpPr>
        <xdr:cNvPr id="597" name="テキスト ボックス 596"/>
        <xdr:cNvSpPr txBox="1"/>
      </xdr:nvSpPr>
      <xdr:spPr>
        <a:xfrm>
          <a:off x="14325111" y="94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62112</xdr:rowOff>
    </xdr:from>
    <xdr:to>
      <xdr:col>72</xdr:col>
      <xdr:colOff>38100</xdr:colOff>
      <xdr:row>56</xdr:row>
      <xdr:rowOff>163712</xdr:rowOff>
    </xdr:to>
    <xdr:sp macro="" textlink="">
      <xdr:nvSpPr>
        <xdr:cNvPr id="598" name="楕円 597"/>
        <xdr:cNvSpPr/>
      </xdr:nvSpPr>
      <xdr:spPr>
        <a:xfrm>
          <a:off x="13652500" y="96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8789</xdr:rowOff>
    </xdr:from>
    <xdr:ext cx="534377" cy="259045"/>
    <xdr:sp macro="" textlink="">
      <xdr:nvSpPr>
        <xdr:cNvPr id="599" name="テキスト ボックス 598"/>
        <xdr:cNvSpPr txBox="1"/>
      </xdr:nvSpPr>
      <xdr:spPr>
        <a:xfrm>
          <a:off x="13436111" y="94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129504</xdr:rowOff>
    </xdr:from>
    <xdr:to>
      <xdr:col>67</xdr:col>
      <xdr:colOff>101600</xdr:colOff>
      <xdr:row>57</xdr:row>
      <xdr:rowOff>59654</xdr:rowOff>
    </xdr:to>
    <xdr:sp macro="" textlink="">
      <xdr:nvSpPr>
        <xdr:cNvPr id="600" name="楕円 599"/>
        <xdr:cNvSpPr/>
      </xdr:nvSpPr>
      <xdr:spPr>
        <a:xfrm>
          <a:off x="12763500" y="9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76181</xdr:rowOff>
    </xdr:from>
    <xdr:ext cx="534377" cy="259045"/>
    <xdr:sp macro="" textlink="">
      <xdr:nvSpPr>
        <xdr:cNvPr id="601" name="テキスト ボックス 600"/>
        <xdr:cNvSpPr txBox="1"/>
      </xdr:nvSpPr>
      <xdr:spPr>
        <a:xfrm>
          <a:off x="12547111" y="95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105747</xdr:rowOff>
    </xdr:from>
    <xdr:to>
      <xdr:col>85</xdr:col>
      <xdr:colOff>127000</xdr:colOff>
      <xdr:row>78</xdr:row>
      <xdr:rowOff>6449</xdr:rowOff>
    </xdr:to>
    <xdr:cxnSp macro="">
      <xdr:nvCxnSpPr>
        <xdr:cNvPr id="626" name="直線コネクタ 625"/>
        <xdr:cNvCxnSpPr/>
      </xdr:nvCxnSpPr>
      <xdr:spPr>
        <a:xfrm flipV="1">
          <a:off x="15481300" y="13307397"/>
          <a:ext cx="838200" cy="7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147444</xdr:rowOff>
    </xdr:from>
    <xdr:to>
      <xdr:col>81</xdr:col>
      <xdr:colOff>50800</xdr:colOff>
      <xdr:row>78</xdr:row>
      <xdr:rowOff>6449</xdr:rowOff>
    </xdr:to>
    <xdr:cxnSp macro="">
      <xdr:nvCxnSpPr>
        <xdr:cNvPr id="629" name="直線コネクタ 628"/>
        <xdr:cNvCxnSpPr/>
      </xdr:nvCxnSpPr>
      <xdr:spPr>
        <a:xfrm>
          <a:off x="14592300" y="13349094"/>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147444</xdr:rowOff>
    </xdr:from>
    <xdr:to>
      <xdr:col>76</xdr:col>
      <xdr:colOff>114300</xdr:colOff>
      <xdr:row>77</xdr:row>
      <xdr:rowOff>158468</xdr:rowOff>
    </xdr:to>
    <xdr:cxnSp macro="">
      <xdr:nvCxnSpPr>
        <xdr:cNvPr id="632" name="直線コネクタ 631"/>
        <xdr:cNvCxnSpPr/>
      </xdr:nvCxnSpPr>
      <xdr:spPr>
        <a:xfrm flipV="1">
          <a:off x="13703300" y="13349094"/>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158468</xdr:rowOff>
    </xdr:from>
    <xdr:to>
      <xdr:col>71</xdr:col>
      <xdr:colOff>177800</xdr:colOff>
      <xdr:row>78</xdr:row>
      <xdr:rowOff>7826</xdr:rowOff>
    </xdr:to>
    <xdr:cxnSp macro="">
      <xdr:nvCxnSpPr>
        <xdr:cNvPr id="635" name="直線コネクタ 634"/>
        <xdr:cNvCxnSpPr/>
      </xdr:nvCxnSpPr>
      <xdr:spPr>
        <a:xfrm flipV="1">
          <a:off x="12814300" y="13360118"/>
          <a:ext cx="889000" cy="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54947</xdr:rowOff>
    </xdr:from>
    <xdr:to>
      <xdr:col>85</xdr:col>
      <xdr:colOff>177800</xdr:colOff>
      <xdr:row>77</xdr:row>
      <xdr:rowOff>156547</xdr:rowOff>
    </xdr:to>
    <xdr:sp macro="" textlink="">
      <xdr:nvSpPr>
        <xdr:cNvPr id="645" name="楕円 644"/>
        <xdr:cNvSpPr/>
      </xdr:nvSpPr>
      <xdr:spPr>
        <a:xfrm>
          <a:off x="16268700" y="132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14324</xdr:rowOff>
    </xdr:from>
    <xdr:ext cx="534377" cy="259045"/>
    <xdr:sp macro="" textlink="">
      <xdr:nvSpPr>
        <xdr:cNvPr id="646" name="災害復旧費該当値テキスト"/>
        <xdr:cNvSpPr txBox="1"/>
      </xdr:nvSpPr>
      <xdr:spPr>
        <a:xfrm>
          <a:off x="16370300" y="130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127099</xdr:rowOff>
    </xdr:from>
    <xdr:to>
      <xdr:col>81</xdr:col>
      <xdr:colOff>101600</xdr:colOff>
      <xdr:row>78</xdr:row>
      <xdr:rowOff>57249</xdr:rowOff>
    </xdr:to>
    <xdr:sp macro="" textlink="">
      <xdr:nvSpPr>
        <xdr:cNvPr id="647" name="楕円 646"/>
        <xdr:cNvSpPr/>
      </xdr:nvSpPr>
      <xdr:spPr>
        <a:xfrm>
          <a:off x="15430500" y="133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73776</xdr:rowOff>
    </xdr:from>
    <xdr:ext cx="469744" cy="259045"/>
    <xdr:sp macro="" textlink="">
      <xdr:nvSpPr>
        <xdr:cNvPr id="648" name="テキスト ボックス 647"/>
        <xdr:cNvSpPr txBox="1"/>
      </xdr:nvSpPr>
      <xdr:spPr>
        <a:xfrm>
          <a:off x="15246428" y="131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96644</xdr:rowOff>
    </xdr:from>
    <xdr:to>
      <xdr:col>76</xdr:col>
      <xdr:colOff>165100</xdr:colOff>
      <xdr:row>78</xdr:row>
      <xdr:rowOff>26794</xdr:rowOff>
    </xdr:to>
    <xdr:sp macro="" textlink="">
      <xdr:nvSpPr>
        <xdr:cNvPr id="649" name="楕円 648"/>
        <xdr:cNvSpPr/>
      </xdr:nvSpPr>
      <xdr:spPr>
        <a:xfrm>
          <a:off x="14541500" y="132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43321</xdr:rowOff>
    </xdr:from>
    <xdr:ext cx="469744" cy="259045"/>
    <xdr:sp macro="" textlink="">
      <xdr:nvSpPr>
        <xdr:cNvPr id="650" name="テキスト ボックス 649"/>
        <xdr:cNvSpPr txBox="1"/>
      </xdr:nvSpPr>
      <xdr:spPr>
        <a:xfrm>
          <a:off x="14357428" y="130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107668</xdr:rowOff>
    </xdr:from>
    <xdr:to>
      <xdr:col>72</xdr:col>
      <xdr:colOff>38100</xdr:colOff>
      <xdr:row>78</xdr:row>
      <xdr:rowOff>37818</xdr:rowOff>
    </xdr:to>
    <xdr:sp macro="" textlink="">
      <xdr:nvSpPr>
        <xdr:cNvPr id="651" name="楕円 650"/>
        <xdr:cNvSpPr/>
      </xdr:nvSpPr>
      <xdr:spPr>
        <a:xfrm>
          <a:off x="13652500" y="13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54345</xdr:rowOff>
    </xdr:from>
    <xdr:ext cx="469744" cy="259045"/>
    <xdr:sp macro="" textlink="">
      <xdr:nvSpPr>
        <xdr:cNvPr id="652" name="テキスト ボックス 651"/>
        <xdr:cNvSpPr txBox="1"/>
      </xdr:nvSpPr>
      <xdr:spPr>
        <a:xfrm>
          <a:off x="13468428" y="130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128476</xdr:rowOff>
    </xdr:from>
    <xdr:to>
      <xdr:col>67</xdr:col>
      <xdr:colOff>101600</xdr:colOff>
      <xdr:row>78</xdr:row>
      <xdr:rowOff>58626</xdr:rowOff>
    </xdr:to>
    <xdr:sp macro="" textlink="">
      <xdr:nvSpPr>
        <xdr:cNvPr id="653" name="楕円 652"/>
        <xdr:cNvSpPr/>
      </xdr:nvSpPr>
      <xdr:spPr>
        <a:xfrm>
          <a:off x="12763500" y="133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49753</xdr:rowOff>
    </xdr:from>
    <xdr:ext cx="469744" cy="259045"/>
    <xdr:sp macro="" textlink="">
      <xdr:nvSpPr>
        <xdr:cNvPr id="654" name="テキスト ボックス 653"/>
        <xdr:cNvSpPr txBox="1"/>
      </xdr:nvSpPr>
      <xdr:spPr>
        <a:xfrm>
          <a:off x="12579428" y="1342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144332</xdr:rowOff>
    </xdr:from>
    <xdr:to>
      <xdr:col>85</xdr:col>
      <xdr:colOff>127000</xdr:colOff>
      <xdr:row>97</xdr:row>
      <xdr:rowOff>59263</xdr:rowOff>
    </xdr:to>
    <xdr:cxnSp macro="">
      <xdr:nvCxnSpPr>
        <xdr:cNvPr id="683" name="直線コネクタ 682"/>
        <xdr:cNvCxnSpPr/>
      </xdr:nvCxnSpPr>
      <xdr:spPr>
        <a:xfrm>
          <a:off x="15481300" y="16603532"/>
          <a:ext cx="8382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66273</xdr:rowOff>
    </xdr:from>
    <xdr:to>
      <xdr:col>81</xdr:col>
      <xdr:colOff>50800</xdr:colOff>
      <xdr:row>96</xdr:row>
      <xdr:rowOff>144332</xdr:rowOff>
    </xdr:to>
    <xdr:cxnSp macro="">
      <xdr:nvCxnSpPr>
        <xdr:cNvPr id="686" name="直線コネクタ 685"/>
        <xdr:cNvCxnSpPr/>
      </xdr:nvCxnSpPr>
      <xdr:spPr>
        <a:xfrm>
          <a:off x="14592300" y="16354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100045</xdr:rowOff>
    </xdr:from>
    <xdr:to>
      <xdr:col>76</xdr:col>
      <xdr:colOff>114300</xdr:colOff>
      <xdr:row>95</xdr:row>
      <xdr:rowOff>66273</xdr:rowOff>
    </xdr:to>
    <xdr:cxnSp macro="">
      <xdr:nvCxnSpPr>
        <xdr:cNvPr id="689" name="直線コネクタ 688"/>
        <xdr:cNvCxnSpPr/>
      </xdr:nvCxnSpPr>
      <xdr:spPr>
        <a:xfrm>
          <a:off x="13703300" y="16216345"/>
          <a:ext cx="889000" cy="1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85279</xdr:rowOff>
    </xdr:from>
    <xdr:to>
      <xdr:col>71</xdr:col>
      <xdr:colOff>177800</xdr:colOff>
      <xdr:row>94</xdr:row>
      <xdr:rowOff>100045</xdr:rowOff>
    </xdr:to>
    <xdr:cxnSp macro="">
      <xdr:nvCxnSpPr>
        <xdr:cNvPr id="692" name="直線コネクタ 691"/>
        <xdr:cNvCxnSpPr/>
      </xdr:nvCxnSpPr>
      <xdr:spPr>
        <a:xfrm>
          <a:off x="12814300" y="15858679"/>
          <a:ext cx="889000" cy="35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8463</xdr:rowOff>
    </xdr:from>
    <xdr:to>
      <xdr:col>85</xdr:col>
      <xdr:colOff>177800</xdr:colOff>
      <xdr:row>97</xdr:row>
      <xdr:rowOff>110063</xdr:rowOff>
    </xdr:to>
    <xdr:sp macro="" textlink="">
      <xdr:nvSpPr>
        <xdr:cNvPr id="702" name="楕円 701"/>
        <xdr:cNvSpPr/>
      </xdr:nvSpPr>
      <xdr:spPr>
        <a:xfrm>
          <a:off x="16268700" y="16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158340</xdr:rowOff>
    </xdr:from>
    <xdr:ext cx="534377" cy="259045"/>
    <xdr:sp macro="" textlink="">
      <xdr:nvSpPr>
        <xdr:cNvPr id="703" name="公債費該当値テキスト"/>
        <xdr:cNvSpPr txBox="1"/>
      </xdr:nvSpPr>
      <xdr:spPr>
        <a:xfrm>
          <a:off x="16370300" y="1661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93532</xdr:rowOff>
    </xdr:from>
    <xdr:to>
      <xdr:col>81</xdr:col>
      <xdr:colOff>101600</xdr:colOff>
      <xdr:row>97</xdr:row>
      <xdr:rowOff>23682</xdr:rowOff>
    </xdr:to>
    <xdr:sp macro="" textlink="">
      <xdr:nvSpPr>
        <xdr:cNvPr id="704" name="楕円 703"/>
        <xdr:cNvSpPr/>
      </xdr:nvSpPr>
      <xdr:spPr>
        <a:xfrm>
          <a:off x="15430500" y="165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40209</xdr:rowOff>
    </xdr:from>
    <xdr:ext cx="534377" cy="259045"/>
    <xdr:sp macro="" textlink="">
      <xdr:nvSpPr>
        <xdr:cNvPr id="705" name="テキスト ボックス 704"/>
        <xdr:cNvSpPr txBox="1"/>
      </xdr:nvSpPr>
      <xdr:spPr>
        <a:xfrm>
          <a:off x="15214111" y="163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15473</xdr:rowOff>
    </xdr:from>
    <xdr:to>
      <xdr:col>76</xdr:col>
      <xdr:colOff>165100</xdr:colOff>
      <xdr:row>95</xdr:row>
      <xdr:rowOff>117073</xdr:rowOff>
    </xdr:to>
    <xdr:sp macro="" textlink="">
      <xdr:nvSpPr>
        <xdr:cNvPr id="706" name="楕円 705"/>
        <xdr:cNvSpPr/>
      </xdr:nvSpPr>
      <xdr:spPr>
        <a:xfrm>
          <a:off x="145415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133600</xdr:rowOff>
    </xdr:from>
    <xdr:ext cx="534377" cy="259045"/>
    <xdr:sp macro="" textlink="">
      <xdr:nvSpPr>
        <xdr:cNvPr id="707" name="テキスト ボックス 706"/>
        <xdr:cNvSpPr txBox="1"/>
      </xdr:nvSpPr>
      <xdr:spPr>
        <a:xfrm>
          <a:off x="14325111" y="160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49245</xdr:rowOff>
    </xdr:from>
    <xdr:to>
      <xdr:col>72</xdr:col>
      <xdr:colOff>38100</xdr:colOff>
      <xdr:row>94</xdr:row>
      <xdr:rowOff>150845</xdr:rowOff>
    </xdr:to>
    <xdr:sp macro="" textlink="">
      <xdr:nvSpPr>
        <xdr:cNvPr id="708" name="楕円 707"/>
        <xdr:cNvSpPr/>
      </xdr:nvSpPr>
      <xdr:spPr>
        <a:xfrm>
          <a:off x="13652500" y="1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167372</xdr:rowOff>
    </xdr:from>
    <xdr:ext cx="599010" cy="259045"/>
    <xdr:sp macro="" textlink="">
      <xdr:nvSpPr>
        <xdr:cNvPr id="709" name="テキスト ボックス 708"/>
        <xdr:cNvSpPr txBox="1"/>
      </xdr:nvSpPr>
      <xdr:spPr>
        <a:xfrm>
          <a:off x="13403795" y="159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34479</xdr:rowOff>
    </xdr:from>
    <xdr:to>
      <xdr:col>67</xdr:col>
      <xdr:colOff>101600</xdr:colOff>
      <xdr:row>92</xdr:row>
      <xdr:rowOff>136079</xdr:rowOff>
    </xdr:to>
    <xdr:sp macro="" textlink="">
      <xdr:nvSpPr>
        <xdr:cNvPr id="710" name="楕円 709"/>
        <xdr:cNvSpPr/>
      </xdr:nvSpPr>
      <xdr:spPr>
        <a:xfrm>
          <a:off x="12763500" y="158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152606</xdr:rowOff>
    </xdr:from>
    <xdr:ext cx="599010" cy="259045"/>
    <xdr:sp macro="" textlink="">
      <xdr:nvSpPr>
        <xdr:cNvPr id="711" name="テキスト ボックス 710"/>
        <xdr:cNvSpPr txBox="1"/>
      </xdr:nvSpPr>
      <xdr:spPr>
        <a:xfrm>
          <a:off x="12514795" y="1558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本町における目的別歳出決算額の住民１人当たりのコストを分析すると、議会費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並びに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除く全ての費目で、類似団体平均を上回る結果となっている。これについては、性質別分析でも述べたとおり、本町の地理的、地形的条件や町の面積、進捗著しい人口減少や少子高齢化等により行政コストが割高となっていることが要因である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上記に挙げた要因の改善は非常に厳しい状況にあり、今後も住民１人あたりのコストが高止まりする状況が続くと考えられるが、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取組み強化が進められている「人口減少対策」は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本町でも喫緊な課題であり、各種計画と連動した財政運営を主軸に将来のビジョンを具現化し、魅力あるまちづくりに向けた取組みを推進していく必要がある。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また、そうした取組みを推進させるため、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現在進行中である、「まち・ひと・しごと創生総合戦略」に係る事業の実施が平均を大きく上回る要因となったと考える。今後も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性質別における財政分析などを考慮し、弾力性のある財政健全化を維持し、将来にわたり積極的な事業実施を継続できる状況を整えていきたい。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実質収支比率は標準財政規模に対する実質収支の割合をいうものであるが、本町の実質収支額は毎年度黒字となっている。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公債費抑制のため繰り上げ償還を行い、単年度収支はマイナスとなり、実質収支額も例年同様の数値となった。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実質収支比率は一般的に３～５％程度が望ましいとされることから、概ね適正な財政運営がなされたものと分析している。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今後もこうした状況を維持しながら、主要財源である普通交付税の推移を注視しつつ、町の将来を見据えた財政運営に努めていきたい。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今年度も、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一般会計及び特別会計の全ての会計で黒字となった。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今後は、予想される公共施設等の更新時期の到来や人口減少を伴う高齢化対策など、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下水道の施設更新に膨大な費用が嵩むことが予想され、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また、標準財政規模においては、一般財源である地方税の収入が低迷しており、併せて普通交付税も合併算定替えにより減少しているため、適正な財政規模へと移行を進めて行く必要がある。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9317496</v>
      </c>
      <c r="BO4" s="461"/>
      <c r="BP4" s="461"/>
      <c r="BQ4" s="461"/>
      <c r="BR4" s="461"/>
      <c r="BS4" s="461"/>
      <c r="BT4" s="461"/>
      <c r="BU4" s="462"/>
      <c r="BV4" s="460">
        <v>9599678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12.4</v>
      </c>
      <c r="CU4" s="642"/>
      <c r="CV4" s="642"/>
      <c r="CW4" s="642"/>
      <c r="CX4" s="642"/>
      <c r="CY4" s="642"/>
      <c r="CZ4" s="642"/>
      <c r="DA4" s="643"/>
      <c r="DB4" s="641">
        <v>12.5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8543934</v>
      </c>
      <c r="BO5" s="466"/>
      <c r="BP5" s="466"/>
      <c r="BQ5" s="466"/>
      <c r="BR5" s="466"/>
      <c r="BS5" s="466"/>
      <c r="BT5" s="466"/>
      <c r="BU5" s="467"/>
      <c r="BV5" s="465">
        <v>8836354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74.099999999999994</v>
      </c>
      <c r="CU5" s="436"/>
      <c r="CV5" s="436"/>
      <c r="CW5" s="436"/>
      <c r="CX5" s="436"/>
      <c r="CY5" s="436"/>
      <c r="CZ5" s="436"/>
      <c r="DA5" s="437"/>
      <c r="DB5" s="435">
        <v>72.2</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773562</v>
      </c>
      <c r="BO6" s="466"/>
      <c r="BP6" s="466"/>
      <c r="BQ6" s="466"/>
      <c r="BR6" s="466"/>
      <c r="BS6" s="466"/>
      <c r="BT6" s="466"/>
      <c r="BU6" s="467"/>
      <c r="BV6" s="465">
        <v>763324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74.099999999999994</v>
      </c>
      <c r="CU6" s="616"/>
      <c r="CV6" s="616"/>
      <c r="CW6" s="616"/>
      <c r="CX6" s="616"/>
      <c r="CY6" s="616"/>
      <c r="CZ6" s="616"/>
      <c r="DA6" s="617"/>
      <c r="DB6" s="615">
        <v>72.2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31114</v>
      </c>
      <c r="BO7" s="466"/>
      <c r="BP7" s="466"/>
      <c r="BQ7" s="466"/>
      <c r="BR7" s="466"/>
      <c r="BS7" s="466"/>
      <c r="BT7" s="466"/>
      <c r="BU7" s="467"/>
      <c r="BV7" s="465">
        <v>12255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5973193</v>
      </c>
      <c r="CU7" s="466"/>
      <c r="CV7" s="466"/>
      <c r="CW7" s="466"/>
      <c r="CX7" s="466"/>
      <c r="CY7" s="466"/>
      <c r="CZ7" s="466"/>
      <c r="DA7" s="467"/>
      <c r="DB7" s="465">
        <v>6015330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742448</v>
      </c>
      <c r="BO8" s="466"/>
      <c r="BP8" s="466"/>
      <c r="BQ8" s="466"/>
      <c r="BR8" s="466"/>
      <c r="BS8" s="466"/>
      <c r="BT8" s="466"/>
      <c r="BU8" s="467"/>
      <c r="BV8" s="465">
        <v>751069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12669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-8621</v>
      </c>
      <c r="BO9" s="466"/>
      <c r="BP9" s="466"/>
      <c r="BQ9" s="466"/>
      <c r="BR9" s="466"/>
      <c r="BS9" s="466"/>
      <c r="BT9" s="466"/>
      <c r="BU9" s="467"/>
      <c r="BV9" s="465">
        <v>5512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7.2</v>
      </c>
      <c r="CU9" s="436"/>
      <c r="CV9" s="436"/>
      <c r="CW9" s="436"/>
      <c r="CX9" s="436"/>
      <c r="CY9" s="436"/>
      <c r="CZ9" s="436"/>
      <c r="DA9" s="437"/>
      <c r="DB9" s="435">
        <v>9.3000000000000007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14462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692</v>
      </c>
      <c r="BO10" s="466"/>
      <c r="BP10" s="466"/>
      <c r="BQ10" s="466"/>
      <c r="BR10" s="466"/>
      <c r="BS10" s="466"/>
      <c r="BT10" s="466"/>
      <c r="BU10" s="467"/>
      <c r="BV10" s="465">
        <v>837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27680</v>
      </c>
      <c r="BO11" s="466"/>
      <c r="BP11" s="466"/>
      <c r="BQ11" s="466"/>
      <c r="BR11" s="466"/>
      <c r="BS11" s="466"/>
      <c r="BT11" s="466"/>
      <c r="BU11" s="467"/>
      <c r="BV11" s="465">
        <v>216921</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11892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11754</v>
      </c>
      <c r="S13" s="569"/>
      <c r="T13" s="569"/>
      <c r="U13" s="569"/>
      <c r="V13" s="570"/>
      <c r="W13" s="556" t="s">
        <v>141</v>
      </c>
      <c r="X13" s="478"/>
      <c r="Y13" s="478"/>
      <c r="Z13" s="478"/>
      <c r="AA13" s="478"/>
      <c r="AB13" s="479"/>
      <c r="AC13" s="441">
        <v>231</v>
      </c>
      <c r="AD13" s="442"/>
      <c r="AE13" s="442"/>
      <c r="AF13" s="442"/>
      <c r="AG13" s="443"/>
      <c r="AH13" s="441">
        <v>205</v>
      </c>
      <c r="AI13" s="442"/>
      <c r="AJ13" s="442"/>
      <c r="AK13" s="442"/>
      <c r="AL13" s="444"/>
      <c r="AM13" s="534" t="s">
        <v>142</v>
      </c>
      <c r="AN13" s="439"/>
      <c r="AO13" s="439"/>
      <c r="AP13" s="439"/>
      <c r="AQ13" s="439"/>
      <c r="AR13" s="439"/>
      <c r="AS13" s="439"/>
      <c r="AT13" s="440"/>
      <c r="AU13" s="522" t="s">
        <v>127</v>
      </c>
      <c r="AV13" s="523"/>
      <c r="AW13" s="523"/>
      <c r="AX13" s="523"/>
      <c r="AY13" s="445" t="s">
        <v>143</v>
      </c>
      <c r="AZ13" s="446"/>
      <c r="BA13" s="446"/>
      <c r="BB13" s="446"/>
      <c r="BC13" s="446"/>
      <c r="BD13" s="446"/>
      <c r="BE13" s="446"/>
      <c r="BF13" s="446"/>
      <c r="BG13" s="446"/>
      <c r="BH13" s="446"/>
      <c r="BI13" s="446"/>
      <c r="BJ13" s="446"/>
      <c r="BK13" s="446"/>
      <c r="BL13" s="446"/>
      <c r="BM13" s="447"/>
      <c r="BN13" s="465">
        <v>19751</v>
      </c>
      <c r="BO13" s="466"/>
      <c r="BP13" s="466"/>
      <c r="BQ13" s="466"/>
      <c r="BR13" s="466"/>
      <c r="BS13" s="466"/>
      <c r="BT13" s="466"/>
      <c r="BU13" s="467"/>
      <c r="BV13" s="465">
        <v>223270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-1.9</v>
      </c>
      <c r="CU13" s="436"/>
      <c r="CV13" s="436"/>
      <c r="CW13" s="436"/>
      <c r="CX13" s="436"/>
      <c r="CY13" s="436"/>
      <c r="CZ13" s="436"/>
      <c r="DA13" s="437"/>
      <c r="DB13" s="435">
        <v>-1.1000000000000001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12329</v>
      </c>
      <c r="S14" s="569"/>
      <c r="T14" s="569"/>
      <c r="U14" s="569"/>
      <c r="V14" s="570"/>
      <c r="W14" s="571"/>
      <c r="X14" s="481"/>
      <c r="Y14" s="481"/>
      <c r="Z14" s="481"/>
      <c r="AA14" s="481"/>
      <c r="AB14" s="482"/>
      <c r="AC14" s="561">
        <v>4</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148</v>
      </c>
      <c r="N15" s="566"/>
      <c r="O15" s="566"/>
      <c r="P15" s="566"/>
      <c r="Q15" s="567"/>
      <c r="R15" s="568">
        <v>12188</v>
      </c>
      <c r="S15" s="569"/>
      <c r="T15" s="569"/>
      <c r="U15" s="569"/>
      <c r="V15" s="570"/>
      <c r="W15" s="556" t="s">
        <v>149</v>
      </c>
      <c r="X15" s="478"/>
      <c r="Y15" s="478"/>
      <c r="Z15" s="478"/>
      <c r="AA15" s="478"/>
      <c r="AB15" s="479"/>
      <c r="AC15" s="441">
        <v>1838</v>
      </c>
      <c r="AD15" s="442"/>
      <c r="AE15" s="442"/>
      <c r="AF15" s="442"/>
      <c r="AG15" s="443"/>
      <c r="AH15" s="441">
        <v>2043</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1407544</v>
      </c>
      <c r="BO15" s="461"/>
      <c r="BP15" s="461"/>
      <c r="BQ15" s="461"/>
      <c r="BR15" s="461"/>
      <c r="BS15" s="461"/>
      <c r="BT15" s="461"/>
      <c r="BU15" s="462"/>
      <c r="BV15" s="460">
        <v>1403470</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31.6</v>
      </c>
      <c r="AD16" s="562"/>
      <c r="AE16" s="562"/>
      <c r="AF16" s="562"/>
      <c r="AG16" s="563"/>
      <c r="AH16" s="561">
        <v>32.6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5213434</v>
      </c>
      <c r="BO16" s="466"/>
      <c r="BP16" s="466"/>
      <c r="BQ16" s="466"/>
      <c r="BR16" s="466"/>
      <c r="BS16" s="466"/>
      <c r="BT16" s="466"/>
      <c r="BU16" s="467"/>
      <c r="BV16" s="465">
        <v>5147814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3741</v>
      </c>
      <c r="AD17" s="442"/>
      <c r="AE17" s="442"/>
      <c r="AF17" s="442"/>
      <c r="AG17" s="443"/>
      <c r="AH17" s="441">
        <v>4017</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1779638</v>
      </c>
      <c r="BO17" s="466"/>
      <c r="BP17" s="466"/>
      <c r="BQ17" s="466"/>
      <c r="BR17" s="466"/>
      <c r="BS17" s="466"/>
      <c r="BT17" s="466"/>
      <c r="BU17" s="467"/>
      <c r="BV17" s="465">
        <v>1773945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159</v>
      </c>
      <c r="C18" s="528"/>
      <c r="D18" s="528"/>
      <c r="E18" s="529"/>
      <c r="F18" s="529"/>
      <c r="G18" s="529"/>
      <c r="H18" s="529"/>
      <c r="I18" s="529"/>
      <c r="J18" s="529"/>
      <c r="K18" s="529"/>
      <c r="L18" s="530">
        <v>301.98</v>
      </c>
      <c r="M18" s="530"/>
      <c r="N18" s="530"/>
      <c r="O18" s="530"/>
      <c r="P18" s="530"/>
      <c r="Q18" s="530"/>
      <c r="R18" s="531"/>
      <c r="S18" s="531"/>
      <c r="T18" s="531"/>
      <c r="U18" s="531"/>
      <c r="V18" s="532"/>
      <c r="W18" s="546"/>
      <c r="X18" s="547"/>
      <c r="Y18" s="547"/>
      <c r="Z18" s="547"/>
      <c r="AA18" s="547"/>
      <c r="AB18" s="557"/>
      <c r="AC18" s="429">
        <v>64.400000000000006</v>
      </c>
      <c r="AD18" s="430"/>
      <c r="AE18" s="430"/>
      <c r="AF18" s="430"/>
      <c r="AG18" s="533"/>
      <c r="AH18" s="429">
        <v>64.099999999999994</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4250616</v>
      </c>
      <c r="BO18" s="466"/>
      <c r="BP18" s="466"/>
      <c r="BQ18" s="466"/>
      <c r="BR18" s="466"/>
      <c r="BS18" s="466"/>
      <c r="BT18" s="466"/>
      <c r="BU18" s="467"/>
      <c r="BV18" s="465">
        <v>4191723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161</v>
      </c>
      <c r="C19" s="528"/>
      <c r="D19" s="528"/>
      <c r="E19" s="529"/>
      <c r="F19" s="529"/>
      <c r="G19" s="529"/>
      <c r="H19" s="529"/>
      <c r="I19" s="529"/>
      <c r="J19" s="529"/>
      <c r="K19" s="529"/>
      <c r="L19" s="535">
        <v>42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6948719</v>
      </c>
      <c r="BO19" s="466"/>
      <c r="BP19" s="466"/>
      <c r="BQ19" s="466"/>
      <c r="BR19" s="466"/>
      <c r="BS19" s="466"/>
      <c r="BT19" s="466"/>
      <c r="BU19" s="467"/>
      <c r="BV19" s="465">
        <v>7029788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163</v>
      </c>
      <c r="C20" s="528"/>
      <c r="D20" s="528"/>
      <c r="E20" s="529"/>
      <c r="F20" s="529"/>
      <c r="G20" s="529"/>
      <c r="H20" s="529"/>
      <c r="I20" s="529"/>
      <c r="J20" s="529"/>
      <c r="K20" s="529"/>
      <c r="L20" s="535">
        <v>5211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4984202</v>
      </c>
      <c r="BO23" s="466"/>
      <c r="BP23" s="466"/>
      <c r="BQ23" s="466"/>
      <c r="BR23" s="466"/>
      <c r="BS23" s="466"/>
      <c r="BT23" s="466"/>
      <c r="BU23" s="467"/>
      <c r="BV23" s="465">
        <v>4560139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172</v>
      </c>
      <c r="F24" s="439"/>
      <c r="G24" s="439"/>
      <c r="H24" s="439"/>
      <c r="I24" s="439"/>
      <c r="J24" s="439"/>
      <c r="K24" s="440"/>
      <c r="L24" s="441">
        <v>1</v>
      </c>
      <c r="M24" s="442"/>
      <c r="N24" s="442"/>
      <c r="O24" s="442"/>
      <c r="P24" s="443"/>
      <c r="Q24" s="441">
        <v>6910</v>
      </c>
      <c r="R24" s="442"/>
      <c r="S24" s="442"/>
      <c r="T24" s="442"/>
      <c r="U24" s="442"/>
      <c r="V24" s="443"/>
      <c r="W24" s="507"/>
      <c r="X24" s="498"/>
      <c r="Y24" s="499"/>
      <c r="Z24" s="438" t="s">
        <v>173</v>
      </c>
      <c r="AA24" s="439"/>
      <c r="AB24" s="439"/>
      <c r="AC24" s="439"/>
      <c r="AD24" s="439"/>
      <c r="AE24" s="439"/>
      <c r="AF24" s="439"/>
      <c r="AG24" s="440"/>
      <c r="AH24" s="441">
        <v>178</v>
      </c>
      <c r="AI24" s="442"/>
      <c r="AJ24" s="442"/>
      <c r="AK24" s="442"/>
      <c r="AL24" s="443"/>
      <c r="AM24" s="441">
        <v>547350</v>
      </c>
      <c r="AN24" s="442"/>
      <c r="AO24" s="442"/>
      <c r="AP24" s="442"/>
      <c r="AQ24" s="442"/>
      <c r="AR24" s="443"/>
      <c r="AS24" s="441">
        <v>3075</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1909129</v>
      </c>
      <c r="BO24" s="466"/>
      <c r="BP24" s="466"/>
      <c r="BQ24" s="466"/>
      <c r="BR24" s="466"/>
      <c r="BS24" s="466"/>
      <c r="BT24" s="466"/>
      <c r="BU24" s="467"/>
      <c r="BV24" s="465">
        <v>1980792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175</v>
      </c>
      <c r="F25" s="439"/>
      <c r="G25" s="439"/>
      <c r="H25" s="439"/>
      <c r="I25" s="439"/>
      <c r="J25" s="439"/>
      <c r="K25" s="440"/>
      <c r="L25" s="441">
        <v>1</v>
      </c>
      <c r="M25" s="442"/>
      <c r="N25" s="442"/>
      <c r="O25" s="442"/>
      <c r="P25" s="443"/>
      <c r="Q25" s="441">
        <v>5640</v>
      </c>
      <c r="R25" s="442"/>
      <c r="S25" s="442"/>
      <c r="T25" s="442"/>
      <c r="U25" s="442"/>
      <c r="V25" s="443"/>
      <c r="W25" s="507"/>
      <c r="X25" s="498"/>
      <c r="Y25" s="499"/>
      <c r="Z25" s="438" t="s">
        <v>176</v>
      </c>
      <c r="AA25" s="439"/>
      <c r="AB25" s="439"/>
      <c r="AC25" s="439"/>
      <c r="AD25" s="439"/>
      <c r="AE25" s="439"/>
      <c r="AF25" s="439"/>
      <c r="AG25" s="440"/>
      <c r="AH25" s="441" t="s">
        <v>147</v>
      </c>
      <c r="AI25" s="442"/>
      <c r="AJ25" s="442"/>
      <c r="AK25" s="442"/>
      <c r="AL25" s="443"/>
      <c r="AM25" s="441" t="s">
        <v>147</v>
      </c>
      <c r="AN25" s="442"/>
      <c r="AO25" s="442"/>
      <c r="AP25" s="442"/>
      <c r="AQ25" s="442"/>
      <c r="AR25" s="443"/>
      <c r="AS25" s="441" t="s">
        <v>147</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44080</v>
      </c>
      <c r="BO25" s="461"/>
      <c r="BP25" s="461"/>
      <c r="BQ25" s="461"/>
      <c r="BR25" s="461"/>
      <c r="BS25" s="461"/>
      <c r="BT25" s="461"/>
      <c r="BU25" s="462"/>
      <c r="BV25" s="460">
        <v>66597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5170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8103</v>
      </c>
      <c r="AN26" s="442"/>
      <c r="AO26" s="442"/>
      <c r="AP26" s="442"/>
      <c r="AQ26" s="442"/>
      <c r="AR26" s="443"/>
      <c r="AS26" s="441">
        <v>2701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2180</v>
      </c>
      <c r="R27" s="442"/>
      <c r="S27" s="442"/>
      <c r="T27" s="442"/>
      <c r="U27" s="442"/>
      <c r="V27" s="443"/>
      <c r="W27" s="507"/>
      <c r="X27" s="498"/>
      <c r="Y27" s="499"/>
      <c r="Z27" s="438" t="s">
        <v>183</v>
      </c>
      <c r="AA27" s="439"/>
      <c r="AB27" s="439"/>
      <c r="AC27" s="439"/>
      <c r="AD27" s="439"/>
      <c r="AE27" s="439"/>
      <c r="AF27" s="439"/>
      <c r="AG27" s="440"/>
      <c r="AH27" s="441" t="s">
        <v>181</v>
      </c>
      <c r="AI27" s="442"/>
      <c r="AJ27" s="442"/>
      <c r="AK27" s="442"/>
      <c r="AL27" s="443"/>
      <c r="AM27" s="441" t="s">
        <v>147</v>
      </c>
      <c r="AN27" s="442"/>
      <c r="AO27" s="442"/>
      <c r="AP27" s="442"/>
      <c r="AQ27" s="442"/>
      <c r="AR27" s="443"/>
      <c r="AS27" s="441" t="s">
        <v>147</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314077</v>
      </c>
      <c r="BO27" s="469"/>
      <c r="BP27" s="469"/>
      <c r="BQ27" s="469"/>
      <c r="BR27" s="469"/>
      <c r="BS27" s="469"/>
      <c r="BT27" s="469"/>
      <c r="BU27" s="470"/>
      <c r="BV27" s="468">
        <v>313913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1740</v>
      </c>
      <c r="R28" s="442"/>
      <c r="S28" s="442"/>
      <c r="T28" s="442"/>
      <c r="U28" s="442"/>
      <c r="V28" s="443"/>
      <c r="W28" s="507"/>
      <c r="X28" s="498"/>
      <c r="Y28" s="499"/>
      <c r="Z28" s="438" t="s">
        <v>186</v>
      </c>
      <c r="AA28" s="439"/>
      <c r="AB28" s="439"/>
      <c r="AC28" s="439"/>
      <c r="AD28" s="439"/>
      <c r="AE28" s="439"/>
      <c r="AF28" s="439"/>
      <c r="AG28" s="440"/>
      <c r="AH28" s="441" t="s">
        <v>147</v>
      </c>
      <c r="AI28" s="442"/>
      <c r="AJ28" s="442"/>
      <c r="AK28" s="442"/>
      <c r="AL28" s="443"/>
      <c r="AM28" s="441" t="s">
        <v>147</v>
      </c>
      <c r="AN28" s="442"/>
      <c r="AO28" s="442"/>
      <c r="AP28" s="442"/>
      <c r="AQ28" s="442"/>
      <c r="AR28" s="443"/>
      <c r="AS28" s="441" t="s">
        <v>147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1671179</v>
      </c>
      <c r="BO28" s="461"/>
      <c r="BP28" s="461"/>
      <c r="BQ28" s="461"/>
      <c r="BR28" s="461"/>
      <c r="BS28" s="461"/>
      <c r="BT28" s="461"/>
      <c r="BU28" s="462"/>
      <c r="BV28" s="460">
        <v>1670487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12</v>
      </c>
      <c r="M29" s="442"/>
      <c r="N29" s="442"/>
      <c r="O29" s="442"/>
      <c r="P29" s="443"/>
      <c r="Q29" s="441">
        <v>1560</v>
      </c>
      <c r="R29" s="442"/>
      <c r="S29" s="442"/>
      <c r="T29" s="442"/>
      <c r="U29" s="442"/>
      <c r="V29" s="443"/>
      <c r="W29" s="508"/>
      <c r="X29" s="509"/>
      <c r="Y29" s="510"/>
      <c r="Z29" s="438" t="s">
        <v>189</v>
      </c>
      <c r="AA29" s="439"/>
      <c r="AB29" s="439"/>
      <c r="AC29" s="439"/>
      <c r="AD29" s="439"/>
      <c r="AE29" s="439"/>
      <c r="AF29" s="439"/>
      <c r="AG29" s="440"/>
      <c r="AH29" s="441">
        <v>178</v>
      </c>
      <c r="AI29" s="442"/>
      <c r="AJ29" s="442"/>
      <c r="AK29" s="442"/>
      <c r="AL29" s="443"/>
      <c r="AM29" s="441">
        <v>547350</v>
      </c>
      <c r="AN29" s="442"/>
      <c r="AO29" s="442"/>
      <c r="AP29" s="442"/>
      <c r="AQ29" s="442"/>
      <c r="AR29" s="443"/>
      <c r="AS29" s="441">
        <v>3075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1300679</v>
      </c>
      <c r="BO29" s="466"/>
      <c r="BP29" s="466"/>
      <c r="BQ29" s="466"/>
      <c r="BR29" s="466"/>
      <c r="BS29" s="466"/>
      <c r="BT29" s="466"/>
      <c r="BU29" s="467"/>
      <c r="BV29" s="465">
        <v>1300014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95.6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4565577</v>
      </c>
      <c r="BO30" s="469"/>
      <c r="BP30" s="469"/>
      <c r="BQ30" s="469"/>
      <c r="BR30" s="469"/>
      <c r="BS30" s="469"/>
      <c r="BT30" s="469"/>
      <c r="BU30" s="470"/>
      <c r="BV30" s="468">
        <v>3929813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200</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峡南広域行政組合（一般会計）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農業集落排水事業等特別会計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峡南広域行政組合（峡南ふるさと市町村圏特別会計）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下水道事業特別会計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峡南広域行政組合（介護保険特別会計）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下部奥の湯温泉事業特別会計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峡南衛生組合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身延町早川町国民健康保険病院一部事務組合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山梨県市町村総合事務組合(一般会計)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山梨県市町村総合事務組合(電子化事業及び会館管理・研修事業特別会計)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山梨県市町村総合事務組合(一般廃棄物最終処分場特別会計)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山梨県市町村総合事務組合(入札参加資格審査事業費特別会計)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山梨県市町村総合事務組合(交通災害共済事業特別会計)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eDRoy7GorERySijAcLiPFze9ducwxgS3fV9DFI5ZhQbpiAK/UAhT8JrtjBQVr2cay5ie26jvxL9IufEFW6s5A==" saltValue="PfVHrmBLbCvYYL6kUKoA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7" t="s">
        <v>561</v>
      </c>
      <c r="D34" s="1247"/>
      <c r="E34" s="1248"/>
      <c r="F34" s="32">
        <v>8.07</v>
      </c>
      <c r="G34" s="33">
        <v>14.13</v>
      </c>
      <c r="H34" s="33">
        <v>12.01</v>
      </c>
      <c r="I34" s="33">
        <v>12.48</v>
      </c>
      <c r="J34" s="34">
        <v>12.42</v>
      </c>
      <c r="K34" s="22"/>
      <c r="L34" s="22"/>
      <c r="M34" s="22"/>
      <c r="N34" s="22"/>
      <c r="O34" s="22"/>
      <c r="P34" s="22"/>
    </row>
    <row r="35" spans="1:16" ht="39" customHeight="1" x14ac:dyDescent="0.2">
      <c r="A35" s="22"/>
      <c r="B35" s="35"/>
      <c r="C35" s="1241" t="s">
        <v>562</v>
      </c>
      <c r="D35" s="1242"/>
      <c r="E35" s="1243"/>
      <c r="F35" s="36">
        <v>1.03</v>
      </c>
      <c r="G35" s="37">
        <v>1.1299999999999999</v>
      </c>
      <c r="H35" s="37">
        <v>1.33</v>
      </c>
      <c r="I35" s="37">
        <v>0.88</v>
      </c>
      <c r="J35" s="38">
        <v>1.64</v>
      </c>
      <c r="K35" s="22"/>
      <c r="L35" s="22"/>
      <c r="M35" s="22"/>
      <c r="N35" s="22"/>
      <c r="O35" s="22"/>
      <c r="P35" s="22"/>
    </row>
    <row r="36" spans="1:16" ht="39" customHeight="1" x14ac:dyDescent="0.2">
      <c r="A36" s="22"/>
      <c r="B36" s="35"/>
      <c r="C36" s="1241" t="s">
        <v>563</v>
      </c>
      <c r="D36" s="1242"/>
      <c r="E36" s="1243"/>
      <c r="F36" s="36">
        <v>2.2599999999999998</v>
      </c>
      <c r="G36" s="37">
        <v>2.62</v>
      </c>
      <c r="H36" s="37">
        <v>2.0699999999999998</v>
      </c>
      <c r="I36" s="37">
        <v>2.35</v>
      </c>
      <c r="J36" s="38">
        <v>0.36</v>
      </c>
      <c r="K36" s="22"/>
      <c r="L36" s="22"/>
      <c r="M36" s="22"/>
      <c r="N36" s="22"/>
      <c r="O36" s="22"/>
      <c r="P36" s="22"/>
    </row>
    <row r="37" spans="1:16" ht="39" customHeight="1" x14ac:dyDescent="0.2">
      <c r="A37" s="22"/>
      <c r="B37" s="35"/>
      <c r="C37" s="1241" t="s">
        <v>564</v>
      </c>
      <c r="D37" s="1242"/>
      <c r="E37" s="1243"/>
      <c r="F37" s="36">
        <v>0.03</v>
      </c>
      <c r="G37" s="37">
        <v>0.03</v>
      </c>
      <c r="H37" s="37">
        <v>0.31</v>
      </c>
      <c r="I37" s="37">
        <v>0.16</v>
      </c>
      <c r="J37" s="38">
        <v>0.17</v>
      </c>
      <c r="K37" s="22"/>
      <c r="L37" s="22"/>
      <c r="M37" s="22"/>
      <c r="N37" s="22"/>
      <c r="O37" s="22"/>
      <c r="P37" s="22"/>
    </row>
    <row r="38" spans="1:16" ht="39" customHeight="1" x14ac:dyDescent="0.2">
      <c r="A38" s="22"/>
      <c r="B38" s="35"/>
      <c r="C38" s="1241" t="s">
        <v>565</v>
      </c>
      <c r="D38" s="1242"/>
      <c r="E38" s="1243"/>
      <c r="F38" s="36">
        <v>0</v>
      </c>
      <c r="G38" s="37">
        <v>0</v>
      </c>
      <c r="H38" s="37">
        <v>0</v>
      </c>
      <c r="I38" s="37">
        <v>0.01</v>
      </c>
      <c r="J38" s="38">
        <v>0.01</v>
      </c>
      <c r="K38" s="22"/>
      <c r="L38" s="22"/>
      <c r="M38" s="22"/>
      <c r="N38" s="22"/>
      <c r="O38" s="22"/>
      <c r="P38" s="22"/>
    </row>
    <row r="39" spans="1:16" ht="39" customHeight="1" x14ac:dyDescent="0.2">
      <c r="A39" s="22"/>
      <c r="B39" s="35"/>
      <c r="C39" s="1241" t="s">
        <v>566</v>
      </c>
      <c r="D39" s="1242"/>
      <c r="E39" s="1243"/>
      <c r="F39" s="36">
        <v>0</v>
      </c>
      <c r="G39" s="37">
        <v>0</v>
      </c>
      <c r="H39" s="37">
        <v>0</v>
      </c>
      <c r="I39" s="37">
        <v>0.01</v>
      </c>
      <c r="J39" s="38">
        <v>0</v>
      </c>
      <c r="K39" s="22"/>
      <c r="L39" s="22"/>
      <c r="M39" s="22"/>
      <c r="N39" s="22"/>
      <c r="O39" s="22"/>
      <c r="P39" s="22"/>
    </row>
    <row r="40" spans="1:16" ht="39" customHeight="1" x14ac:dyDescent="0.2">
      <c r="A40" s="22"/>
      <c r="B40" s="35"/>
      <c r="C40" s="1241" t="s">
        <v>567</v>
      </c>
      <c r="D40" s="1242"/>
      <c r="E40" s="1243"/>
      <c r="F40" s="36">
        <v>0</v>
      </c>
      <c r="G40" s="37">
        <v>0</v>
      </c>
      <c r="H40" s="37">
        <v>0</v>
      </c>
      <c r="I40" s="37">
        <v>0</v>
      </c>
      <c r="J40" s="38">
        <v>0</v>
      </c>
      <c r="K40" s="22"/>
      <c r="L40" s="22"/>
      <c r="M40" s="22"/>
      <c r="N40" s="22"/>
      <c r="O40" s="22"/>
      <c r="P40" s="22"/>
    </row>
    <row r="41" spans="1:16" ht="39" customHeight="1" x14ac:dyDescent="0.2">
      <c r="A41" s="22"/>
      <c r="B41" s="35"/>
      <c r="C41" s="1241" t="s">
        <v>568</v>
      </c>
      <c r="D41" s="1242"/>
      <c r="E41" s="1243"/>
      <c r="F41" s="36">
        <v>0</v>
      </c>
      <c r="G41" s="37">
        <v>0</v>
      </c>
      <c r="H41" s="37">
        <v>0</v>
      </c>
      <c r="I41" s="37">
        <v>0</v>
      </c>
      <c r="J41" s="38">
        <v>0</v>
      </c>
      <c r="K41" s="22"/>
      <c r="L41" s="22"/>
      <c r="M41" s="22"/>
      <c r="N41" s="22"/>
      <c r="O41" s="22"/>
      <c r="P41" s="22"/>
    </row>
    <row r="42" spans="1:16" ht="39" customHeight="1" x14ac:dyDescent="0.2">
      <c r="A42" s="22"/>
      <c r="B42" s="39"/>
      <c r="C42" s="1241" t="s">
        <v>569</v>
      </c>
      <c r="D42" s="1242"/>
      <c r="E42" s="1243"/>
      <c r="F42" s="36" t="s">
        <v>514</v>
      </c>
      <c r="G42" s="37" t="s">
        <v>514</v>
      </c>
      <c r="H42" s="37" t="s">
        <v>514</v>
      </c>
      <c r="I42" s="37" t="s">
        <v>514</v>
      </c>
      <c r="J42" s="38" t="s">
        <v>514</v>
      </c>
      <c r="K42" s="22"/>
      <c r="L42" s="22"/>
      <c r="M42" s="22"/>
      <c r="N42" s="22"/>
      <c r="O42" s="22"/>
      <c r="P42" s="22"/>
    </row>
    <row r="43" spans="1:16" ht="39" customHeight="1" thickBot="1" x14ac:dyDescent="0.25">
      <c r="A43" s="22"/>
      <c r="B43" s="40"/>
      <c r="C43" s="1244" t="s">
        <v>570</v>
      </c>
      <c r="D43" s="1245"/>
      <c r="E43" s="1246"/>
      <c r="F43" s="41">
        <v>1.59</v>
      </c>
      <c r="G43" s="42">
        <v>7.0000000000000007E-2</v>
      </c>
      <c r="H43" s="42">
        <v>0.06</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om6Mm83sVoB/LCPIFDRc3vob5Q76Gb8vPwV+9JN0AlIUO3BpuZ48GBusKpWdkR3KkFj6cpA/GfpCGNpsSdm9Q==" saltValue="T9kqC0Wyu1KK4ecqwuL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7" t="s">
        <v>11</v>
      </c>
      <c r="C45" s="1268"/>
      <c r="D45" s="58"/>
      <c r="E45" s="1273" t="s">
        <v>12</v>
      </c>
      <c r="F45" s="1273"/>
      <c r="G45" s="1273"/>
      <c r="H45" s="1273"/>
      <c r="I45" s="1273"/>
      <c r="J45" s="1274"/>
      <c r="K45" s="59">
        <v>986</v>
      </c>
      <c r="L45" s="60">
        <v>740</v>
      </c>
      <c r="M45" s="60">
        <v>528</v>
      </c>
      <c r="N45" s="60">
        <v>454</v>
      </c>
      <c r="O45" s="61">
        <v>484</v>
      </c>
      <c r="P45" s="48"/>
      <c r="Q45" s="48"/>
      <c r="R45" s="48"/>
      <c r="S45" s="48"/>
      <c r="T45" s="48"/>
      <c r="U45" s="48"/>
    </row>
    <row r="46" spans="1:21" ht="30.75" customHeight="1" x14ac:dyDescent="0.2">
      <c r="A46" s="48"/>
      <c r="B46" s="1269"/>
      <c r="C46" s="1270"/>
      <c r="D46" s="62"/>
      <c r="E46" s="1251" t="s">
        <v>13</v>
      </c>
      <c r="F46" s="1251"/>
      <c r="G46" s="1251"/>
      <c r="H46" s="1251"/>
      <c r="I46" s="1251"/>
      <c r="J46" s="1252"/>
      <c r="K46" s="63" t="s">
        <v>514</v>
      </c>
      <c r="L46" s="64" t="s">
        <v>514</v>
      </c>
      <c r="M46" s="64" t="s">
        <v>514</v>
      </c>
      <c r="N46" s="64" t="s">
        <v>514</v>
      </c>
      <c r="O46" s="65" t="s">
        <v>514</v>
      </c>
      <c r="P46" s="48"/>
      <c r="Q46" s="48"/>
      <c r="R46" s="48"/>
      <c r="S46" s="48"/>
      <c r="T46" s="48"/>
      <c r="U46" s="48"/>
    </row>
    <row r="47" spans="1:21" ht="30.75" customHeight="1" x14ac:dyDescent="0.2">
      <c r="A47" s="48"/>
      <c r="B47" s="1269"/>
      <c r="C47" s="1270"/>
      <c r="D47" s="62"/>
      <c r="E47" s="1251" t="s">
        <v>14</v>
      </c>
      <c r="F47" s="1251"/>
      <c r="G47" s="1251"/>
      <c r="H47" s="1251"/>
      <c r="I47" s="1251"/>
      <c r="J47" s="1252"/>
      <c r="K47" s="63" t="s">
        <v>514</v>
      </c>
      <c r="L47" s="64" t="s">
        <v>514</v>
      </c>
      <c r="M47" s="64" t="s">
        <v>514</v>
      </c>
      <c r="N47" s="64" t="s">
        <v>514</v>
      </c>
      <c r="O47" s="65" t="s">
        <v>514</v>
      </c>
      <c r="P47" s="48"/>
      <c r="Q47" s="48"/>
      <c r="R47" s="48"/>
      <c r="S47" s="48"/>
      <c r="T47" s="48"/>
      <c r="U47" s="48"/>
    </row>
    <row r="48" spans="1:21" ht="30.75" customHeight="1" x14ac:dyDescent="0.2">
      <c r="A48" s="48"/>
      <c r="B48" s="1269"/>
      <c r="C48" s="1270"/>
      <c r="D48" s="62"/>
      <c r="E48" s="1251" t="s">
        <v>15</v>
      </c>
      <c r="F48" s="1251"/>
      <c r="G48" s="1251"/>
      <c r="H48" s="1251"/>
      <c r="I48" s="1251"/>
      <c r="J48" s="1252"/>
      <c r="K48" s="63">
        <v>521</v>
      </c>
      <c r="L48" s="64">
        <v>476</v>
      </c>
      <c r="M48" s="64">
        <v>513</v>
      </c>
      <c r="N48" s="64">
        <v>505</v>
      </c>
      <c r="O48" s="65">
        <v>518</v>
      </c>
      <c r="P48" s="48"/>
      <c r="Q48" s="48"/>
      <c r="R48" s="48"/>
      <c r="S48" s="48"/>
      <c r="T48" s="48"/>
      <c r="U48" s="48"/>
    </row>
    <row r="49" spans="1:21" ht="30.75" customHeight="1" x14ac:dyDescent="0.2">
      <c r="A49" s="48"/>
      <c r="B49" s="1269"/>
      <c r="C49" s="1270"/>
      <c r="D49" s="62"/>
      <c r="E49" s="1251" t="s">
        <v>16</v>
      </c>
      <c r="F49" s="1251"/>
      <c r="G49" s="1251"/>
      <c r="H49" s="1251"/>
      <c r="I49" s="1251"/>
      <c r="J49" s="1252"/>
      <c r="K49" s="63">
        <v>56</v>
      </c>
      <c r="L49" s="64">
        <v>35</v>
      </c>
      <c r="M49" s="64">
        <v>37</v>
      </c>
      <c r="N49" s="64">
        <v>38</v>
      </c>
      <c r="O49" s="65">
        <v>33</v>
      </c>
      <c r="P49" s="48"/>
      <c r="Q49" s="48"/>
      <c r="R49" s="48"/>
      <c r="S49" s="48"/>
      <c r="T49" s="48"/>
      <c r="U49" s="48"/>
    </row>
    <row r="50" spans="1:21" ht="30.75" customHeight="1" x14ac:dyDescent="0.2">
      <c r="A50" s="48"/>
      <c r="B50" s="1269"/>
      <c r="C50" s="1270"/>
      <c r="D50" s="62"/>
      <c r="E50" s="1251" t="s">
        <v>17</v>
      </c>
      <c r="F50" s="1251"/>
      <c r="G50" s="1251"/>
      <c r="H50" s="1251"/>
      <c r="I50" s="1251"/>
      <c r="J50" s="1252"/>
      <c r="K50" s="63" t="s">
        <v>514</v>
      </c>
      <c r="L50" s="64" t="s">
        <v>514</v>
      </c>
      <c r="M50" s="64" t="s">
        <v>514</v>
      </c>
      <c r="N50" s="64" t="s">
        <v>514</v>
      </c>
      <c r="O50" s="65" t="s">
        <v>514</v>
      </c>
      <c r="P50" s="48"/>
      <c r="Q50" s="48"/>
      <c r="R50" s="48"/>
      <c r="S50" s="48"/>
      <c r="T50" s="48"/>
      <c r="U50" s="48"/>
    </row>
    <row r="51" spans="1:21" ht="30.75" customHeight="1" x14ac:dyDescent="0.2">
      <c r="A51" s="48"/>
      <c r="B51" s="1271"/>
      <c r="C51" s="1272"/>
      <c r="D51" s="66"/>
      <c r="E51" s="1251" t="s">
        <v>18</v>
      </c>
      <c r="F51" s="1251"/>
      <c r="G51" s="1251"/>
      <c r="H51" s="1251"/>
      <c r="I51" s="1251"/>
      <c r="J51" s="1252"/>
      <c r="K51" s="63" t="s">
        <v>514</v>
      </c>
      <c r="L51" s="64" t="s">
        <v>514</v>
      </c>
      <c r="M51" s="64" t="s">
        <v>514</v>
      </c>
      <c r="N51" s="64" t="s">
        <v>514</v>
      </c>
      <c r="O51" s="65" t="s">
        <v>514</v>
      </c>
      <c r="P51" s="48"/>
      <c r="Q51" s="48"/>
      <c r="R51" s="48"/>
      <c r="S51" s="48"/>
      <c r="T51" s="48"/>
      <c r="U51" s="48"/>
    </row>
    <row r="52" spans="1:21" ht="30.75" customHeight="1" x14ac:dyDescent="0.2">
      <c r="A52" s="48"/>
      <c r="B52" s="1249" t="s">
        <v>19</v>
      </c>
      <c r="C52" s="1250"/>
      <c r="D52" s="66"/>
      <c r="E52" s="1251" t="s">
        <v>20</v>
      </c>
      <c r="F52" s="1251"/>
      <c r="G52" s="1251"/>
      <c r="H52" s="1251"/>
      <c r="I52" s="1251"/>
      <c r="J52" s="1252"/>
      <c r="K52" s="63">
        <v>1342</v>
      </c>
      <c r="L52" s="64">
        <v>1254</v>
      </c>
      <c r="M52" s="64">
        <v>1132</v>
      </c>
      <c r="N52" s="64">
        <v>1110</v>
      </c>
      <c r="O52" s="65">
        <v>1148</v>
      </c>
      <c r="P52" s="48"/>
      <c r="Q52" s="48"/>
      <c r="R52" s="48"/>
      <c r="S52" s="48"/>
      <c r="T52" s="48"/>
      <c r="U52" s="48"/>
    </row>
    <row r="53" spans="1:21" ht="30.75" customHeight="1" thickBot="1" x14ac:dyDescent="0.25">
      <c r="A53" s="48"/>
      <c r="B53" s="1253" t="s">
        <v>21</v>
      </c>
      <c r="C53" s="1254"/>
      <c r="D53" s="67"/>
      <c r="E53" s="1255" t="s">
        <v>22</v>
      </c>
      <c r="F53" s="1255"/>
      <c r="G53" s="1255"/>
      <c r="H53" s="1255"/>
      <c r="I53" s="1255"/>
      <c r="J53" s="1256"/>
      <c r="K53" s="68">
        <v>221</v>
      </c>
      <c r="L53" s="69">
        <v>-3</v>
      </c>
      <c r="M53" s="69">
        <v>-54</v>
      </c>
      <c r="N53" s="69">
        <v>-113</v>
      </c>
      <c r="O53" s="70">
        <v>-113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7" t="s">
        <v>25</v>
      </c>
      <c r="C57" s="1258"/>
      <c r="D57" s="1261" t="s">
        <v>26</v>
      </c>
      <c r="E57" s="1262"/>
      <c r="F57" s="1262"/>
      <c r="G57" s="1262"/>
      <c r="H57" s="1262"/>
      <c r="I57" s="1262"/>
      <c r="J57" s="1263"/>
      <c r="K57" s="82" t="s">
        <v>581</v>
      </c>
      <c r="L57" s="83" t="s">
        <v>581</v>
      </c>
      <c r="M57" s="83" t="s">
        <v>581</v>
      </c>
      <c r="N57" s="83" t="s">
        <v>581</v>
      </c>
      <c r="O57" s="84" t="s">
        <v>581</v>
      </c>
    </row>
    <row r="58" spans="1:21" ht="31.5" customHeight="1" thickBot="1" x14ac:dyDescent="0.25">
      <c r="B58" s="1259"/>
      <c r="C58" s="1260"/>
      <c r="D58" s="1264" t="s">
        <v>27</v>
      </c>
      <c r="E58" s="1265"/>
      <c r="F58" s="1265"/>
      <c r="G58" s="1265"/>
      <c r="H58" s="1265"/>
      <c r="I58" s="1265"/>
      <c r="J58" s="1266"/>
      <c r="K58" s="85" t="s">
        <v>581</v>
      </c>
      <c r="L58" s="86" t="s">
        <v>581</v>
      </c>
      <c r="M58" s="86" t="s">
        <v>581</v>
      </c>
      <c r="N58" s="86" t="s">
        <v>581</v>
      </c>
      <c r="O58" s="87" t="s">
        <v>581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Y0RGOIYostxjGn4i6vxSJUF2RufKUIbrdBtLzSNmFLzK3ZaQdlW3YLuvVONNiHoSOCqnB7F7EiYBOAJ3QI0w==" saltValue="bX6Dq0oyR7oPtXWGLeZi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556</v>
      </c>
      <c r="J40" s="99" t="s">
        <v>557</v>
      </c>
      <c r="K40" s="99" t="s">
        <v>558</v>
      </c>
      <c r="L40" s="99" t="s">
        <v>559</v>
      </c>
      <c r="M40" s="100" t="s">
        <v>560</v>
      </c>
    </row>
    <row r="41" spans="2:13" ht="27.75" customHeight="1" x14ac:dyDescent="0.2">
      <c r="B41" s="1287" t="s">
        <v>30</v>
      </c>
      <c r="C41" s="1288"/>
      <c r="D41" s="101"/>
      <c r="E41" s="1289" t="s">
        <v>31</v>
      </c>
      <c r="F41" s="1289"/>
      <c r="G41" s="1289"/>
      <c r="H41" s="1290"/>
      <c r="I41" s="102">
        <v>5753</v>
      </c>
      <c r="J41" s="103">
        <v>4638</v>
      </c>
      <c r="K41" s="103">
        <v>4127</v>
      </c>
      <c r="L41" s="103">
        <v>4560</v>
      </c>
      <c r="M41" s="104">
        <v>4984</v>
      </c>
    </row>
    <row r="42" spans="2:13" ht="27.75" customHeight="1" x14ac:dyDescent="0.2">
      <c r="B42" s="1277"/>
      <c r="C42" s="1278"/>
      <c r="D42" s="105"/>
      <c r="E42" s="1281" t="s">
        <v>32</v>
      </c>
      <c r="F42" s="1281"/>
      <c r="G42" s="1281"/>
      <c r="H42" s="1282"/>
      <c r="I42" s="106">
        <v>89</v>
      </c>
      <c r="J42" s="107">
        <v>71</v>
      </c>
      <c r="K42" s="107">
        <v>62</v>
      </c>
      <c r="L42" s="107">
        <v>53</v>
      </c>
      <c r="M42" s="108">
        <v>44</v>
      </c>
    </row>
    <row r="43" spans="2:13" ht="27.75" customHeight="1" x14ac:dyDescent="0.2">
      <c r="B43" s="1277"/>
      <c r="C43" s="1278"/>
      <c r="D43" s="105"/>
      <c r="E43" s="1281" t="s">
        <v>33</v>
      </c>
      <c r="F43" s="1281"/>
      <c r="G43" s="1281"/>
      <c r="H43" s="1282"/>
      <c r="I43" s="106">
        <v>5621</v>
      </c>
      <c r="J43" s="107">
        <v>5030</v>
      </c>
      <c r="K43" s="107">
        <v>4756</v>
      </c>
      <c r="L43" s="107">
        <v>4597</v>
      </c>
      <c r="M43" s="108">
        <v>4549</v>
      </c>
    </row>
    <row r="44" spans="2:13" ht="27.75" customHeight="1" x14ac:dyDescent="0.2">
      <c r="B44" s="1277"/>
      <c r="C44" s="1278"/>
      <c r="D44" s="105"/>
      <c r="E44" s="1281" t="s">
        <v>34</v>
      </c>
      <c r="F44" s="1281"/>
      <c r="G44" s="1281"/>
      <c r="H44" s="1282"/>
      <c r="I44" s="106">
        <v>617</v>
      </c>
      <c r="J44" s="107">
        <v>567</v>
      </c>
      <c r="K44" s="107">
        <v>446</v>
      </c>
      <c r="L44" s="107">
        <v>404</v>
      </c>
      <c r="M44" s="108">
        <v>430</v>
      </c>
    </row>
    <row r="45" spans="2:13" ht="27.75" customHeight="1" x14ac:dyDescent="0.2">
      <c r="B45" s="1277"/>
      <c r="C45" s="1278"/>
      <c r="D45" s="105"/>
      <c r="E45" s="1281" t="s">
        <v>35</v>
      </c>
      <c r="F45" s="1281"/>
      <c r="G45" s="1281"/>
      <c r="H45" s="1282"/>
      <c r="I45" s="106">
        <v>2441</v>
      </c>
      <c r="J45" s="107">
        <v>2480</v>
      </c>
      <c r="K45" s="107">
        <v>2533</v>
      </c>
      <c r="L45" s="107">
        <v>2665</v>
      </c>
      <c r="M45" s="108">
        <v>2638</v>
      </c>
    </row>
    <row r="46" spans="2:13" ht="27.75" customHeight="1" x14ac:dyDescent="0.2">
      <c r="B46" s="1277"/>
      <c r="C46" s="1278"/>
      <c r="D46" s="109"/>
      <c r="E46" s="1281" t="s">
        <v>36</v>
      </c>
      <c r="F46" s="1281"/>
      <c r="G46" s="1281"/>
      <c r="H46" s="1282"/>
      <c r="I46" s="106" t="s">
        <v>514</v>
      </c>
      <c r="J46" s="107" t="s">
        <v>514</v>
      </c>
      <c r="K46" s="107" t="s">
        <v>514</v>
      </c>
      <c r="L46" s="107" t="s">
        <v>514</v>
      </c>
      <c r="M46" s="108" t="s">
        <v>514</v>
      </c>
    </row>
    <row r="47" spans="2:13" ht="27.75" customHeight="1" x14ac:dyDescent="0.2">
      <c r="B47" s="1277"/>
      <c r="C47" s="1278"/>
      <c r="D47" s="110"/>
      <c r="E47" s="1291" t="s">
        <v>37</v>
      </c>
      <c r="F47" s="1292"/>
      <c r="G47" s="1292"/>
      <c r="H47" s="1293"/>
      <c r="I47" s="106" t="s">
        <v>514</v>
      </c>
      <c r="J47" s="107" t="s">
        <v>514</v>
      </c>
      <c r="K47" s="107" t="s">
        <v>514</v>
      </c>
      <c r="L47" s="107" t="s">
        <v>514</v>
      </c>
      <c r="M47" s="108" t="s">
        <v>514</v>
      </c>
    </row>
    <row r="48" spans="2:13" ht="27.75" customHeight="1" x14ac:dyDescent="0.2">
      <c r="B48" s="1277"/>
      <c r="C48" s="1278"/>
      <c r="D48" s="105"/>
      <c r="E48" s="1281" t="s">
        <v>38</v>
      </c>
      <c r="F48" s="1281"/>
      <c r="G48" s="1281"/>
      <c r="H48" s="1282"/>
      <c r="I48" s="106" t="s">
        <v>514</v>
      </c>
      <c r="J48" s="107" t="s">
        <v>514</v>
      </c>
      <c r="K48" s="107" t="s">
        <v>514</v>
      </c>
      <c r="L48" s="107" t="s">
        <v>514</v>
      </c>
      <c r="M48" s="108" t="s">
        <v>514</v>
      </c>
    </row>
    <row r="49" spans="2:13" ht="27.75" customHeight="1" x14ac:dyDescent="0.2">
      <c r="B49" s="1279"/>
      <c r="C49" s="1280"/>
      <c r="D49" s="105"/>
      <c r="E49" s="1281" t="s">
        <v>39</v>
      </c>
      <c r="F49" s="1281"/>
      <c r="G49" s="1281"/>
      <c r="H49" s="1282"/>
      <c r="I49" s="106" t="s">
        <v>514</v>
      </c>
      <c r="J49" s="107" t="s">
        <v>514</v>
      </c>
      <c r="K49" s="107" t="s">
        <v>514</v>
      </c>
      <c r="L49" s="107" t="s">
        <v>514</v>
      </c>
      <c r="M49" s="108" t="s">
        <v>514</v>
      </c>
    </row>
    <row r="50" spans="2:13" ht="27.75" customHeight="1" x14ac:dyDescent="0.2">
      <c r="B50" s="1275" t="s">
        <v>40</v>
      </c>
      <c r="C50" s="1276"/>
      <c r="D50" s="111"/>
      <c r="E50" s="1281" t="s">
        <v>41</v>
      </c>
      <c r="F50" s="1281"/>
      <c r="G50" s="1281"/>
      <c r="H50" s="1282"/>
      <c r="I50" s="106">
        <v>5549</v>
      </c>
      <c r="J50" s="107">
        <v>5497</v>
      </c>
      <c r="K50" s="107">
        <v>5829</v>
      </c>
      <c r="L50" s="107">
        <v>6211</v>
      </c>
      <c r="M50" s="108">
        <v>6551</v>
      </c>
    </row>
    <row r="51" spans="2:13" ht="27.75" customHeight="1" x14ac:dyDescent="0.2">
      <c r="B51" s="1277"/>
      <c r="C51" s="1278"/>
      <c r="D51" s="105"/>
      <c r="E51" s="1281" t="s">
        <v>42</v>
      </c>
      <c r="F51" s="1281"/>
      <c r="G51" s="1281"/>
      <c r="H51" s="1282"/>
      <c r="I51" s="106">
        <v>355</v>
      </c>
      <c r="J51" s="107">
        <v>302</v>
      </c>
      <c r="K51" s="107">
        <v>270</v>
      </c>
      <c r="L51" s="107">
        <v>229</v>
      </c>
      <c r="M51" s="108">
        <v>187</v>
      </c>
    </row>
    <row r="52" spans="2:13" ht="27.75" customHeight="1" x14ac:dyDescent="0.2">
      <c r="B52" s="1279"/>
      <c r="C52" s="1280"/>
      <c r="D52" s="105"/>
      <c r="E52" s="1281" t="s">
        <v>43</v>
      </c>
      <c r="F52" s="1281"/>
      <c r="G52" s="1281"/>
      <c r="H52" s="1282"/>
      <c r="I52" s="106">
        <v>10768</v>
      </c>
      <c r="J52" s="107">
        <v>10133</v>
      </c>
      <c r="K52" s="107">
        <v>9889</v>
      </c>
      <c r="L52" s="107">
        <v>9970</v>
      </c>
      <c r="M52" s="108">
        <v>9925</v>
      </c>
    </row>
    <row r="53" spans="2:13" ht="27.75" customHeight="1" thickBot="1" x14ac:dyDescent="0.25">
      <c r="B53" s="1283" t="s">
        <v>44</v>
      </c>
      <c r="C53" s="1284"/>
      <c r="D53" s="112"/>
      <c r="E53" s="1285" t="s">
        <v>45</v>
      </c>
      <c r="F53" s="1285"/>
      <c r="G53" s="1285"/>
      <c r="H53" s="1286"/>
      <c r="I53" s="113">
        <v>-2152</v>
      </c>
      <c r="J53" s="114">
        <v>-3147</v>
      </c>
      <c r="K53" s="114">
        <v>-4064</v>
      </c>
      <c r="L53" s="114">
        <v>-4131</v>
      </c>
      <c r="M53" s="115">
        <v>-4017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mowFiHS1cdy7WZy+RZFTXjz9Hfog+pT59hxeRqA6LimMg8k/3U+HN3nu+iElswKehiPfAyHxy5CkKwKRs5dfw==" saltValue="E83K3I769QCI8azUkGW2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558</v>
      </c>
      <c r="G54" s="124" t="s">
        <v>559</v>
      </c>
      <c r="H54" s="125" t="s">
        <v>560</v>
      </c>
    </row>
    <row r="55" spans="2:8" ht="52.5" customHeight="1" x14ac:dyDescent="0.2">
      <c r="B55" s="126"/>
      <c r="C55" s="1302" t="s">
        <v>48</v>
      </c>
      <c r="D55" s="1302"/>
      <c r="E55" s="1303"/>
      <c r="F55" s="127">
        <v>1670</v>
      </c>
      <c r="G55" s="127">
        <v>1670</v>
      </c>
      <c r="H55" s="128">
        <v>1671</v>
      </c>
    </row>
    <row r="56" spans="2:8" ht="52.5" customHeight="1" x14ac:dyDescent="0.2">
      <c r="B56" s="129"/>
      <c r="C56" s="1304" t="s">
        <v>49</v>
      </c>
      <c r="D56" s="1304"/>
      <c r="E56" s="1305"/>
      <c r="F56" s="130">
        <v>1299</v>
      </c>
      <c r="G56" s="130">
        <v>1300</v>
      </c>
      <c r="H56" s="131">
        <v>1301</v>
      </c>
    </row>
    <row r="57" spans="2:8" ht="53.25" customHeight="1" x14ac:dyDescent="0.2">
      <c r="B57" s="129"/>
      <c r="C57" s="1306" t="s">
        <v>50</v>
      </c>
      <c r="D57" s="1306"/>
      <c r="E57" s="1307"/>
      <c r="F57" s="132">
        <v>3249</v>
      </c>
      <c r="G57" s="132">
        <v>3930</v>
      </c>
      <c r="H57" s="133">
        <v>4566</v>
      </c>
    </row>
    <row r="58" spans="2:8" ht="45.75" customHeight="1" x14ac:dyDescent="0.2">
      <c r="B58" s="134"/>
      <c r="C58" s="1294" t="s">
        <v>576</v>
      </c>
      <c r="D58" s="1295"/>
      <c r="E58" s="1296"/>
      <c r="F58" s="135">
        <v>1100</v>
      </c>
      <c r="G58" s="135">
        <v>1200</v>
      </c>
      <c r="H58" s="136">
        <v>1251</v>
      </c>
    </row>
    <row r="59" spans="2:8" ht="45.75" customHeight="1" x14ac:dyDescent="0.2">
      <c r="B59" s="134"/>
      <c r="C59" s="1294" t="s">
        <v>577</v>
      </c>
      <c r="D59" s="1295"/>
      <c r="E59" s="1296"/>
      <c r="F59" s="135">
        <v>703</v>
      </c>
      <c r="G59" s="135">
        <v>1003</v>
      </c>
      <c r="H59" s="136">
        <v>1300</v>
      </c>
    </row>
    <row r="60" spans="2:8" ht="45.75" customHeight="1" x14ac:dyDescent="0.2">
      <c r="B60" s="134"/>
      <c r="C60" s="1294" t="s">
        <v>578</v>
      </c>
      <c r="D60" s="1295"/>
      <c r="E60" s="1296"/>
      <c r="F60" s="135">
        <v>353</v>
      </c>
      <c r="G60" s="135">
        <v>656</v>
      </c>
      <c r="H60" s="136">
        <v>1007</v>
      </c>
    </row>
    <row r="61" spans="2:8" ht="45.75" customHeight="1" x14ac:dyDescent="0.2">
      <c r="B61" s="134"/>
      <c r="C61" s="1294" t="s">
        <v>579</v>
      </c>
      <c r="D61" s="1295"/>
      <c r="E61" s="1296"/>
      <c r="F61" s="135">
        <v>507</v>
      </c>
      <c r="G61" s="135">
        <v>507</v>
      </c>
      <c r="H61" s="136">
        <v>507</v>
      </c>
    </row>
    <row r="62" spans="2:8" ht="45.75" customHeight="1" thickBot="1" x14ac:dyDescent="0.25">
      <c r="B62" s="137"/>
      <c r="C62" s="1297" t="s">
        <v>580</v>
      </c>
      <c r="D62" s="1298"/>
      <c r="E62" s="1299"/>
      <c r="F62" s="138">
        <v>170</v>
      </c>
      <c r="G62" s="138">
        <v>160</v>
      </c>
      <c r="H62" s="139">
        <v>151</v>
      </c>
    </row>
    <row r="63" spans="2:8" ht="52.5" customHeight="1" thickBot="1" x14ac:dyDescent="0.25">
      <c r="B63" s="140"/>
      <c r="C63" s="1300" t="s">
        <v>51</v>
      </c>
      <c r="D63" s="1300"/>
      <c r="E63" s="1301"/>
      <c r="F63" s="141">
        <v>6218</v>
      </c>
      <c r="G63" s="141">
        <v>6900</v>
      </c>
      <c r="H63" s="142">
        <v>7537</v>
      </c>
    </row>
    <row r="64" spans="2:8" ht="15" customHeight="1" x14ac:dyDescent="0.2"/>
    <row r="65" ht="0" hidden="1" customHeight="1" x14ac:dyDescent="0.2"/>
    <row r="66" ht="0" hidden="1" customHeight="1" x14ac:dyDescent="0.2"/>
  </sheetData>
  <sheetProtection algorithmName="SHA-512" hashValue="nLcXp2Viat2tkP1GHLzJcqGXMRZmzBVpGvfanEw+sa+9oNZPtxlaiSadvKTlmOQ7g7OPQmgxyZNHEx7A0NuW0Q==" saltValue="JPGHn0qqKCSNT67EtPG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120" zoomScaleNormal="12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0" t="s">
        <v>608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599</v>
      </c>
    </row>
    <row r="50" spans="1:109" ht="13.2" x14ac:dyDescent="0.2">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556</v>
      </c>
      <c r="BQ50" s="1323"/>
      <c r="BR50" s="1323"/>
      <c r="BS50" s="1323"/>
      <c r="BT50" s="1323"/>
      <c r="BU50" s="1323"/>
      <c r="BV50" s="1323"/>
      <c r="BW50" s="1323"/>
      <c r="BX50" s="1323" t="s">
        <v>557</v>
      </c>
      <c r="BY50" s="1323"/>
      <c r="BZ50" s="1323"/>
      <c r="CA50" s="1323"/>
      <c r="CB50" s="1323"/>
      <c r="CC50" s="1323"/>
      <c r="CD50" s="1323"/>
      <c r="CE50" s="1323"/>
      <c r="CF50" s="1323" t="s">
        <v>558</v>
      </c>
      <c r="CG50" s="1323"/>
      <c r="CH50" s="1323"/>
      <c r="CI50" s="1323"/>
      <c r="CJ50" s="1323"/>
      <c r="CK50" s="1323"/>
      <c r="CL50" s="1323"/>
      <c r="CM50" s="1323"/>
      <c r="CN50" s="1323" t="s">
        <v>559</v>
      </c>
      <c r="CO50" s="1323"/>
      <c r="CP50" s="1323"/>
      <c r="CQ50" s="1323"/>
      <c r="CR50" s="1323"/>
      <c r="CS50" s="1323"/>
      <c r="CT50" s="1323"/>
      <c r="CU50" s="1323"/>
      <c r="CV50" s="1323" t="s">
        <v>560</v>
      </c>
      <c r="CW50" s="1323"/>
      <c r="CX50" s="1323"/>
      <c r="CY50" s="1323"/>
      <c r="CZ50" s="1323"/>
      <c r="DA50" s="1323"/>
      <c r="DB50" s="1323"/>
      <c r="DC50" s="1323"/>
    </row>
    <row r="51" spans="1:109" ht="13.5" customHeight="1" x14ac:dyDescent="0.2">
      <c r="B51" s="394"/>
      <c r="G51" s="1324"/>
      <c r="H51" s="1324"/>
      <c r="I51" s="1327"/>
      <c r="J51" s="1327"/>
      <c r="K51" s="1325"/>
      <c r="L51" s="1325"/>
      <c r="M51" s="1325"/>
      <c r="N51" s="1325"/>
      <c r="AM51" s="403"/>
      <c r="AN51" s="1326" t="s">
        <v>600</v>
      </c>
      <c r="AO51" s="1326"/>
      <c r="AP51" s="1326"/>
      <c r="AQ51" s="1326"/>
      <c r="AR51" s="1326"/>
      <c r="AS51" s="1326"/>
      <c r="AT51" s="1326"/>
      <c r="AU51" s="1326"/>
      <c r="AV51" s="1326"/>
      <c r="AW51" s="1326"/>
      <c r="AX51" s="1326"/>
      <c r="AY51" s="1326"/>
      <c r="AZ51" s="1326"/>
      <c r="BA51" s="1326"/>
      <c r="BB51" s="1326" t="s">
        <v>601</v>
      </c>
      <c r="BC51" s="1326"/>
      <c r="BD51" s="1326"/>
      <c r="BE51" s="1326"/>
      <c r="BF51" s="1326"/>
      <c r="BG51" s="1326"/>
      <c r="BH51" s="1326"/>
      <c r="BI51" s="1326"/>
      <c r="BJ51" s="1326"/>
      <c r="BK51" s="1326"/>
      <c r="BL51" s="1326"/>
      <c r="BM51" s="1326"/>
      <c r="BN51" s="1326"/>
      <c r="BO51" s="1326"/>
      <c r="BP51" s="1308"/>
      <c r="BQ51" s="1309"/>
      <c r="BR51" s="1309"/>
      <c r="BS51" s="1309"/>
      <c r="BT51" s="1309"/>
      <c r="BU51" s="1309"/>
      <c r="BV51" s="1309"/>
      <c r="BW51" s="1309"/>
      <c r="BX51" s="1308"/>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8"/>
      <c r="CW51" s="1309"/>
      <c r="CX51" s="1309"/>
      <c r="CY51" s="1309"/>
      <c r="CZ51" s="1309"/>
      <c r="DA51" s="1309"/>
      <c r="DB51" s="1309"/>
      <c r="DC51" s="1309"/>
    </row>
    <row r="52" spans="1:109" ht="13.2" x14ac:dyDescent="0.2">
      <c r="B52" s="394"/>
      <c r="G52" s="1324"/>
      <c r="H52" s="1324"/>
      <c r="I52" s="1327"/>
      <c r="J52" s="1327"/>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94"/>
      <c r="G53" s="1324"/>
      <c r="H53" s="1324"/>
      <c r="I53" s="1319"/>
      <c r="J53" s="1319"/>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602</v>
      </c>
      <c r="BC53" s="1326"/>
      <c r="BD53" s="1326"/>
      <c r="BE53" s="1326"/>
      <c r="BF53" s="1326"/>
      <c r="BG53" s="1326"/>
      <c r="BH53" s="1326"/>
      <c r="BI53" s="1326"/>
      <c r="BJ53" s="1326"/>
      <c r="BK53" s="1326"/>
      <c r="BL53" s="1326"/>
      <c r="BM53" s="1326"/>
      <c r="BN53" s="1326"/>
      <c r="BO53" s="1326"/>
      <c r="BP53" s="1308"/>
      <c r="BQ53" s="1309"/>
      <c r="BR53" s="1309"/>
      <c r="BS53" s="1309"/>
      <c r="BT53" s="1309"/>
      <c r="BU53" s="1309"/>
      <c r="BV53" s="1309"/>
      <c r="BW53" s="1309"/>
      <c r="BX53" s="1308"/>
      <c r="BY53" s="1309"/>
      <c r="BZ53" s="1309"/>
      <c r="CA53" s="1309"/>
      <c r="CB53" s="1309"/>
      <c r="CC53" s="1309"/>
      <c r="CD53" s="1309"/>
      <c r="CE53" s="1309"/>
      <c r="CF53" s="1309">
        <v>82.3</v>
      </c>
      <c r="CG53" s="1309"/>
      <c r="CH53" s="1309"/>
      <c r="CI53" s="1309"/>
      <c r="CJ53" s="1309"/>
      <c r="CK53" s="1309"/>
      <c r="CL53" s="1309"/>
      <c r="CM53" s="1309"/>
      <c r="CN53" s="1309">
        <v>83.1</v>
      </c>
      <c r="CO53" s="1309"/>
      <c r="CP53" s="1309"/>
      <c r="CQ53" s="1309"/>
      <c r="CR53" s="1309"/>
      <c r="CS53" s="1309"/>
      <c r="CT53" s="1309"/>
      <c r="CU53" s="1309"/>
      <c r="CV53" s="1308"/>
      <c r="CW53" s="1309"/>
      <c r="CX53" s="1309"/>
      <c r="CY53" s="1309"/>
      <c r="CZ53" s="1309"/>
      <c r="DA53" s="1309"/>
      <c r="DB53" s="1309"/>
      <c r="DC53" s="1309"/>
    </row>
    <row r="54" spans="1:109" ht="13.2" x14ac:dyDescent="0.2">
      <c r="A54" s="402"/>
      <c r="B54" s="394"/>
      <c r="G54" s="1324"/>
      <c r="H54" s="1324"/>
      <c r="I54" s="1319"/>
      <c r="J54" s="1319"/>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94"/>
      <c r="G55" s="1319"/>
      <c r="H55" s="1319"/>
      <c r="I55" s="1319"/>
      <c r="J55" s="1319"/>
      <c r="K55" s="1325"/>
      <c r="L55" s="1325"/>
      <c r="M55" s="1325"/>
      <c r="N55" s="1325"/>
      <c r="AN55" s="1323" t="s">
        <v>603</v>
      </c>
      <c r="AO55" s="1323"/>
      <c r="AP55" s="1323"/>
      <c r="AQ55" s="1323"/>
      <c r="AR55" s="1323"/>
      <c r="AS55" s="1323"/>
      <c r="AT55" s="1323"/>
      <c r="AU55" s="1323"/>
      <c r="AV55" s="1323"/>
      <c r="AW55" s="1323"/>
      <c r="AX55" s="1323"/>
      <c r="AY55" s="1323"/>
      <c r="AZ55" s="1323"/>
      <c r="BA55" s="1323"/>
      <c r="BB55" s="1326" t="s">
        <v>601</v>
      </c>
      <c r="BC55" s="1326"/>
      <c r="BD55" s="1326"/>
      <c r="BE55" s="1326"/>
      <c r="BF55" s="1326"/>
      <c r="BG55" s="1326"/>
      <c r="BH55" s="1326"/>
      <c r="BI55" s="1326"/>
      <c r="BJ55" s="1326"/>
      <c r="BK55" s="1326"/>
      <c r="BL55" s="1326"/>
      <c r="BM55" s="1326"/>
      <c r="BN55" s="1326"/>
      <c r="BO55" s="1326"/>
      <c r="BP55" s="1308"/>
      <c r="BQ55" s="1309"/>
      <c r="BR55" s="1309"/>
      <c r="BS55" s="1309"/>
      <c r="BT55" s="1309"/>
      <c r="BU55" s="1309"/>
      <c r="BV55" s="1309"/>
      <c r="BW55" s="1309"/>
      <c r="BX55" s="1308"/>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8"/>
      <c r="CW55" s="1309"/>
      <c r="CX55" s="1309"/>
      <c r="CY55" s="1309"/>
      <c r="CZ55" s="1309"/>
      <c r="DA55" s="1309"/>
      <c r="DB55" s="1309"/>
      <c r="DC55" s="1309"/>
    </row>
    <row r="56" spans="1:109" ht="13.2" x14ac:dyDescent="0.2">
      <c r="A56" s="402"/>
      <c r="B56" s="394"/>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6"/>
      <c r="G57" s="1319"/>
      <c r="H57" s="1319"/>
      <c r="I57" s="1328"/>
      <c r="J57" s="1328"/>
      <c r="K57" s="1325"/>
      <c r="L57" s="1325"/>
      <c r="M57" s="1325"/>
      <c r="N57" s="1325"/>
      <c r="AM57" s="387"/>
      <c r="AN57" s="1323"/>
      <c r="AO57" s="1323"/>
      <c r="AP57" s="1323"/>
      <c r="AQ57" s="1323"/>
      <c r="AR57" s="1323"/>
      <c r="AS57" s="1323"/>
      <c r="AT57" s="1323"/>
      <c r="AU57" s="1323"/>
      <c r="AV57" s="1323"/>
      <c r="AW57" s="1323"/>
      <c r="AX57" s="1323"/>
      <c r="AY57" s="1323"/>
      <c r="AZ57" s="1323"/>
      <c r="BA57" s="1323"/>
      <c r="BB57" s="1326" t="s">
        <v>602</v>
      </c>
      <c r="BC57" s="1326"/>
      <c r="BD57" s="1326"/>
      <c r="BE57" s="1326"/>
      <c r="BF57" s="1326"/>
      <c r="BG57" s="1326"/>
      <c r="BH57" s="1326"/>
      <c r="BI57" s="1326"/>
      <c r="BJ57" s="1326"/>
      <c r="BK57" s="1326"/>
      <c r="BL57" s="1326"/>
      <c r="BM57" s="1326"/>
      <c r="BN57" s="1326"/>
      <c r="BO57" s="1326"/>
      <c r="BP57" s="1308"/>
      <c r="BQ57" s="1309"/>
      <c r="BR57" s="1309"/>
      <c r="BS57" s="1309"/>
      <c r="BT57" s="1309"/>
      <c r="BU57" s="1309"/>
      <c r="BV57" s="1309"/>
      <c r="BW57" s="1309"/>
      <c r="BX57" s="1308"/>
      <c r="BY57" s="1309"/>
      <c r="BZ57" s="1309"/>
      <c r="CA57" s="1309"/>
      <c r="CB57" s="1309"/>
      <c r="CC57" s="1309"/>
      <c r="CD57" s="1309"/>
      <c r="CE57" s="1309"/>
      <c r="CF57" s="1309">
        <v>52.1</v>
      </c>
      <c r="CG57" s="1309"/>
      <c r="CH57" s="1309"/>
      <c r="CI57" s="1309"/>
      <c r="CJ57" s="1309"/>
      <c r="CK57" s="1309"/>
      <c r="CL57" s="1309"/>
      <c r="CM57" s="1309"/>
      <c r="CN57" s="1309">
        <v>59.1</v>
      </c>
      <c r="CO57" s="1309"/>
      <c r="CP57" s="1309"/>
      <c r="CQ57" s="1309"/>
      <c r="CR57" s="1309"/>
      <c r="CS57" s="1309"/>
      <c r="CT57" s="1309"/>
      <c r="CU57" s="1309"/>
      <c r="CV57" s="1308"/>
      <c r="CW57" s="1309"/>
      <c r="CX57" s="1309"/>
      <c r="CY57" s="1309"/>
      <c r="CZ57" s="1309"/>
      <c r="DA57" s="1309"/>
      <c r="DB57" s="1309"/>
      <c r="DC57" s="1309"/>
      <c r="DD57" s="407"/>
      <c r="DE57" s="406"/>
    </row>
    <row r="58" spans="1:109" s="402" customFormat="1" ht="13.2" x14ac:dyDescent="0.2">
      <c r="A58" s="387"/>
      <c r="B58" s="406"/>
      <c r="G58" s="1319"/>
      <c r="H58" s="1319"/>
      <c r="I58" s="1328"/>
      <c r="J58" s="1328"/>
      <c r="K58" s="1325"/>
      <c r="L58" s="1325"/>
      <c r="M58" s="1325"/>
      <c r="N58" s="1325"/>
      <c r="AM58" s="387"/>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604</v>
      </c>
    </row>
    <row r="64" spans="1:109" ht="13.2" x14ac:dyDescent="0.2">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0" t="s">
        <v>607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599</v>
      </c>
    </row>
    <row r="72" spans="2:107" ht="13.2" x14ac:dyDescent="0.2">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556</v>
      </c>
      <c r="BQ72" s="1323"/>
      <c r="BR72" s="1323"/>
      <c r="BS72" s="1323"/>
      <c r="BT72" s="1323"/>
      <c r="BU72" s="1323"/>
      <c r="BV72" s="1323"/>
      <c r="BW72" s="1323"/>
      <c r="BX72" s="1323" t="s">
        <v>557</v>
      </c>
      <c r="BY72" s="1323"/>
      <c r="BZ72" s="1323"/>
      <c r="CA72" s="1323"/>
      <c r="CB72" s="1323"/>
      <c r="CC72" s="1323"/>
      <c r="CD72" s="1323"/>
      <c r="CE72" s="1323"/>
      <c r="CF72" s="1323" t="s">
        <v>558</v>
      </c>
      <c r="CG72" s="1323"/>
      <c r="CH72" s="1323"/>
      <c r="CI72" s="1323"/>
      <c r="CJ72" s="1323"/>
      <c r="CK72" s="1323"/>
      <c r="CL72" s="1323"/>
      <c r="CM72" s="1323"/>
      <c r="CN72" s="1323" t="s">
        <v>559</v>
      </c>
      <c r="CO72" s="1323"/>
      <c r="CP72" s="1323"/>
      <c r="CQ72" s="1323"/>
      <c r="CR72" s="1323"/>
      <c r="CS72" s="1323"/>
      <c r="CT72" s="1323"/>
      <c r="CU72" s="1323"/>
      <c r="CV72" s="1323" t="s">
        <v>560</v>
      </c>
      <c r="CW72" s="1323"/>
      <c r="CX72" s="1323"/>
      <c r="CY72" s="1323"/>
      <c r="CZ72" s="1323"/>
      <c r="DA72" s="1323"/>
      <c r="DB72" s="1323"/>
      <c r="DC72" s="1323"/>
    </row>
    <row r="73" spans="2:107" ht="13.2" x14ac:dyDescent="0.2">
      <c r="B73" s="394"/>
      <c r="G73" s="1324"/>
      <c r="H73" s="1324"/>
      <c r="I73" s="1324"/>
      <c r="J73" s="1324"/>
      <c r="K73" s="1329"/>
      <c r="L73" s="1329"/>
      <c r="M73" s="1329"/>
      <c r="N73" s="1329"/>
      <c r="AM73" s="403"/>
      <c r="AN73" s="1326" t="s">
        <v>600</v>
      </c>
      <c r="AO73" s="1326"/>
      <c r="AP73" s="1326"/>
      <c r="AQ73" s="1326"/>
      <c r="AR73" s="1326"/>
      <c r="AS73" s="1326"/>
      <c r="AT73" s="1326"/>
      <c r="AU73" s="1326"/>
      <c r="AV73" s="1326"/>
      <c r="AW73" s="1326"/>
      <c r="AX73" s="1326"/>
      <c r="AY73" s="1326"/>
      <c r="AZ73" s="1326"/>
      <c r="BA73" s="1326"/>
      <c r="BB73" s="1326" t="s">
        <v>601</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4"/>
      <c r="G74" s="1324"/>
      <c r="H74" s="1324"/>
      <c r="I74" s="1324"/>
      <c r="J74" s="1324"/>
      <c r="K74" s="1329"/>
      <c r="L74" s="1329"/>
      <c r="M74" s="1329"/>
      <c r="N74" s="1329"/>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4"/>
      <c r="G75" s="1324"/>
      <c r="H75" s="1324"/>
      <c r="I75" s="1319"/>
      <c r="J75" s="1319"/>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605</v>
      </c>
      <c r="BC75" s="1326"/>
      <c r="BD75" s="1326"/>
      <c r="BE75" s="1326"/>
      <c r="BF75" s="1326"/>
      <c r="BG75" s="1326"/>
      <c r="BH75" s="1326"/>
      <c r="BI75" s="1326"/>
      <c r="BJ75" s="1326"/>
      <c r="BK75" s="1326"/>
      <c r="BL75" s="1326"/>
      <c r="BM75" s="1326"/>
      <c r="BN75" s="1326"/>
      <c r="BO75" s="1326"/>
      <c r="BP75" s="1309">
        <v>5.8</v>
      </c>
      <c r="BQ75" s="1309"/>
      <c r="BR75" s="1309"/>
      <c r="BS75" s="1309"/>
      <c r="BT75" s="1309"/>
      <c r="BU75" s="1309"/>
      <c r="BV75" s="1309"/>
      <c r="BW75" s="1309"/>
      <c r="BX75" s="1309">
        <v>3.5</v>
      </c>
      <c r="BY75" s="1309"/>
      <c r="BZ75" s="1309"/>
      <c r="CA75" s="1309"/>
      <c r="CB75" s="1309"/>
      <c r="CC75" s="1309"/>
      <c r="CD75" s="1309"/>
      <c r="CE75" s="1309"/>
      <c r="CF75" s="1309">
        <v>1</v>
      </c>
      <c r="CG75" s="1309"/>
      <c r="CH75" s="1309"/>
      <c r="CI75" s="1309"/>
      <c r="CJ75" s="1309"/>
      <c r="CK75" s="1309"/>
      <c r="CL75" s="1309"/>
      <c r="CM75" s="1309"/>
      <c r="CN75" s="1309">
        <v>-1.1000000000000001</v>
      </c>
      <c r="CO75" s="1309"/>
      <c r="CP75" s="1309"/>
      <c r="CQ75" s="1309"/>
      <c r="CR75" s="1309"/>
      <c r="CS75" s="1309"/>
      <c r="CT75" s="1309"/>
      <c r="CU75" s="1309"/>
      <c r="CV75" s="1309">
        <v>-1.9</v>
      </c>
      <c r="CW75" s="1309"/>
      <c r="CX75" s="1309"/>
      <c r="CY75" s="1309"/>
      <c r="CZ75" s="1309"/>
      <c r="DA75" s="1309"/>
      <c r="DB75" s="1309"/>
      <c r="DC75" s="1309"/>
    </row>
    <row r="76" spans="2:107" ht="13.2" x14ac:dyDescent="0.2">
      <c r="B76" s="394"/>
      <c r="G76" s="1324"/>
      <c r="H76" s="1324"/>
      <c r="I76" s="1319"/>
      <c r="J76" s="1319"/>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4"/>
      <c r="G77" s="1319"/>
      <c r="H77" s="1319"/>
      <c r="I77" s="1319"/>
      <c r="J77" s="1319"/>
      <c r="K77" s="1329"/>
      <c r="L77" s="1329"/>
      <c r="M77" s="1329"/>
      <c r="N77" s="1329"/>
      <c r="AN77" s="1323" t="s">
        <v>603</v>
      </c>
      <c r="AO77" s="1323"/>
      <c r="AP77" s="1323"/>
      <c r="AQ77" s="1323"/>
      <c r="AR77" s="1323"/>
      <c r="AS77" s="1323"/>
      <c r="AT77" s="1323"/>
      <c r="AU77" s="1323"/>
      <c r="AV77" s="1323"/>
      <c r="AW77" s="1323"/>
      <c r="AX77" s="1323"/>
      <c r="AY77" s="1323"/>
      <c r="AZ77" s="1323"/>
      <c r="BA77" s="1323"/>
      <c r="BB77" s="1326" t="s">
        <v>601</v>
      </c>
      <c r="BC77" s="1326"/>
      <c r="BD77" s="1326"/>
      <c r="BE77" s="1326"/>
      <c r="BF77" s="1326"/>
      <c r="BG77" s="1326"/>
      <c r="BH77" s="1326"/>
      <c r="BI77" s="1326"/>
      <c r="BJ77" s="1326"/>
      <c r="BK77" s="1326"/>
      <c r="BL77" s="1326"/>
      <c r="BM77" s="1326"/>
      <c r="BN77" s="1326"/>
      <c r="BO77" s="1326"/>
      <c r="BP77" s="1309">
        <v>10.199999999999999</v>
      </c>
      <c r="BQ77" s="1309"/>
      <c r="BR77" s="1309"/>
      <c r="BS77" s="1309"/>
      <c r="BT77" s="1309"/>
      <c r="BU77" s="1309"/>
      <c r="BV77" s="1309"/>
      <c r="BW77" s="1309"/>
      <c r="BX77" s="1309">
        <v>13.1</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4"/>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4"/>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605</v>
      </c>
      <c r="BC79" s="1326"/>
      <c r="BD79" s="1326"/>
      <c r="BE79" s="1326"/>
      <c r="BF79" s="1326"/>
      <c r="BG79" s="1326"/>
      <c r="BH79" s="1326"/>
      <c r="BI79" s="1326"/>
      <c r="BJ79" s="1326"/>
      <c r="BK79" s="1326"/>
      <c r="BL79" s="1326"/>
      <c r="BM79" s="1326"/>
      <c r="BN79" s="1326"/>
      <c r="BO79" s="1326"/>
      <c r="BP79" s="1309">
        <v>9.1</v>
      </c>
      <c r="BQ79" s="1309"/>
      <c r="BR79" s="1309"/>
      <c r="BS79" s="1309"/>
      <c r="BT79" s="1309"/>
      <c r="BU79" s="1309"/>
      <c r="BV79" s="1309"/>
      <c r="BW79" s="1309"/>
      <c r="BX79" s="1309">
        <v>8.9</v>
      </c>
      <c r="BY79" s="1309"/>
      <c r="BZ79" s="1309"/>
      <c r="CA79" s="1309"/>
      <c r="CB79" s="1309"/>
      <c r="CC79" s="1309"/>
      <c r="CD79" s="1309"/>
      <c r="CE79" s="1309"/>
      <c r="CF79" s="1309">
        <v>7.9</v>
      </c>
      <c r="CG79" s="1309"/>
      <c r="CH79" s="1309"/>
      <c r="CI79" s="1309"/>
      <c r="CJ79" s="1309"/>
      <c r="CK79" s="1309"/>
      <c r="CL79" s="1309"/>
      <c r="CM79" s="1309"/>
      <c r="CN79" s="1309">
        <v>7.9</v>
      </c>
      <c r="CO79" s="1309"/>
      <c r="CP79" s="1309"/>
      <c r="CQ79" s="1309"/>
      <c r="CR79" s="1309"/>
      <c r="CS79" s="1309"/>
      <c r="CT79" s="1309"/>
      <c r="CU79" s="1309"/>
      <c r="CV79" s="1309">
        <v>7.8</v>
      </c>
      <c r="CW79" s="1309"/>
      <c r="CX79" s="1309"/>
      <c r="CY79" s="1309"/>
      <c r="CZ79" s="1309"/>
      <c r="DA79" s="1309"/>
      <c r="DB79" s="1309"/>
      <c r="DC79" s="1309"/>
    </row>
    <row r="80" spans="2:107" ht="13.2" x14ac:dyDescent="0.2">
      <c r="B80" s="394"/>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l54mcI9t9BEd3vpn4optc75sirMXNUCXuu51zCqzLN3R1zhjbQYhp9df2UygmMSsaGaQ8C5apt0ThmZ/ObxxA==" saltValue="HXpqwJk4y+2jcNjcHYua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uYUO790XscZEInuP9F1peteevJ0gTkNGQthezmUSbVjlrLlk2/W9M8Q8LOwtlnRB6brG9Wvjo/dEgvBtPfcmQ==" saltValue="tcDdMencDUiQhf1+sCur3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K28TJ+GV39A/MS+g9d4bhnzh8Dksx3mcrMfBPVsB+04as1k7yN0Hf9XpUk7Ux/UlwB4LyLfaI/nfhYZlTu7lw==" saltValue="ycaLimt/mj8zGkdIAYKs5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90113</v>
      </c>
      <c r="E3" s="161"/>
      <c r="F3" s="162">
        <v>91837</v>
      </c>
      <c r="G3" s="163"/>
      <c r="H3" s="164"/>
    </row>
    <row r="4" spans="1:8" x14ac:dyDescent="0.2">
      <c r="A4" s="165"/>
      <c r="B4" s="166"/>
      <c r="C4" s="167"/>
      <c r="D4" s="168">
        <v>67850</v>
      </c>
      <c r="E4" s="169"/>
      <c r="F4" s="170">
        <v>54439</v>
      </c>
      <c r="G4" s="171"/>
      <c r="H4" s="172"/>
    </row>
    <row r="5" spans="1:8" x14ac:dyDescent="0.2">
      <c r="A5" s="153" t="s">
        <v>548</v>
      </c>
      <c r="B5" s="158"/>
      <c r="C5" s="159"/>
      <c r="D5" s="160">
        <v>53795</v>
      </c>
      <c r="E5" s="161"/>
      <c r="F5" s="162">
        <v>75972</v>
      </c>
      <c r="G5" s="163"/>
      <c r="H5" s="164"/>
    </row>
    <row r="6" spans="1:8" x14ac:dyDescent="0.2">
      <c r="A6" s="165"/>
      <c r="B6" s="166"/>
      <c r="C6" s="167"/>
      <c r="D6" s="168">
        <v>20286</v>
      </c>
      <c r="E6" s="169"/>
      <c r="F6" s="170">
        <v>40712</v>
      </c>
      <c r="G6" s="171"/>
      <c r="H6" s="172"/>
    </row>
    <row r="7" spans="1:8" x14ac:dyDescent="0.2">
      <c r="A7" s="153" t="s">
        <v>549</v>
      </c>
      <c r="B7" s="158"/>
      <c r="C7" s="159"/>
      <c r="D7" s="160">
        <v>64501</v>
      </c>
      <c r="E7" s="161"/>
      <c r="F7" s="162">
        <v>79466</v>
      </c>
      <c r="G7" s="163"/>
      <c r="H7" s="164"/>
    </row>
    <row r="8" spans="1:8" x14ac:dyDescent="0.2">
      <c r="A8" s="165"/>
      <c r="B8" s="166"/>
      <c r="C8" s="167"/>
      <c r="D8" s="168">
        <v>28129</v>
      </c>
      <c r="E8" s="169"/>
      <c r="F8" s="170">
        <v>44645</v>
      </c>
      <c r="G8" s="171"/>
      <c r="H8" s="172"/>
    </row>
    <row r="9" spans="1:8" x14ac:dyDescent="0.2">
      <c r="A9" s="153" t="s">
        <v>550</v>
      </c>
      <c r="B9" s="158"/>
      <c r="C9" s="159"/>
      <c r="D9" s="160">
        <v>96294</v>
      </c>
      <c r="E9" s="161"/>
      <c r="F9" s="162">
        <v>90072</v>
      </c>
      <c r="G9" s="163"/>
      <c r="H9" s="164"/>
    </row>
    <row r="10" spans="1:8" x14ac:dyDescent="0.2">
      <c r="A10" s="165"/>
      <c r="B10" s="166"/>
      <c r="C10" s="167"/>
      <c r="D10" s="168">
        <v>55729</v>
      </c>
      <c r="E10" s="169"/>
      <c r="F10" s="170">
        <v>46083</v>
      </c>
      <c r="G10" s="171"/>
      <c r="H10" s="172"/>
    </row>
    <row r="11" spans="1:8" x14ac:dyDescent="0.2">
      <c r="A11" s="153" t="s">
        <v>551</v>
      </c>
      <c r="B11" s="158"/>
      <c r="C11" s="159"/>
      <c r="D11" s="160">
        <v>69108</v>
      </c>
      <c r="E11" s="161"/>
      <c r="F11" s="162">
        <v>88328</v>
      </c>
      <c r="G11" s="163"/>
      <c r="H11" s="164"/>
    </row>
    <row r="12" spans="1:8" x14ac:dyDescent="0.2">
      <c r="A12" s="165"/>
      <c r="B12" s="166"/>
      <c r="C12" s="173"/>
      <c r="D12" s="168">
        <v>44469</v>
      </c>
      <c r="E12" s="169"/>
      <c r="F12" s="170">
        <v>49013</v>
      </c>
      <c r="G12" s="171"/>
      <c r="H12" s="172"/>
    </row>
    <row r="13" spans="1:8" x14ac:dyDescent="0.2">
      <c r="A13" s="153"/>
      <c r="B13" s="158"/>
      <c r="C13" s="174"/>
      <c r="D13" s="175">
        <v>74762</v>
      </c>
      <c r="E13" s="176"/>
      <c r="F13" s="177">
        <v>85135</v>
      </c>
      <c r="G13" s="178"/>
      <c r="H13" s="164"/>
    </row>
    <row r="14" spans="1:8" x14ac:dyDescent="0.2">
      <c r="A14" s="165"/>
      <c r="B14" s="166"/>
      <c r="C14" s="167"/>
      <c r="D14" s="168">
        <v>43293</v>
      </c>
      <c r="E14" s="169"/>
      <c r="F14" s="170">
        <v>46978</v>
      </c>
      <c r="G14" s="171"/>
      <c r="H14" s="172"/>
    </row>
    <row r="17" spans="1:11" x14ac:dyDescent="0.2">
      <c r="A17" s="149" t="s">
        <v>53</v>
      </c>
    </row>
    <row r="18" spans="1:11" x14ac:dyDescent="0.2">
      <c r="A18" s="179"/>
      <c r="B18" s="179" t="str">
        <f>'実質収支比率等に係る経年分析 '!F$46</f>
        <v>H26</v>
      </c>
      <c r="C18" s="179" t="str">
        <f>'実質収支比率等に係る経年分析 '!G$46</f>
        <v>H27</v>
      </c>
      <c r="D18" s="179" t="str">
        <f>'実質収支比率等に係る経年分析 '!H$46</f>
        <v>H28</v>
      </c>
      <c r="E18" s="179" t="str">
        <f>'実質収支比率等に係る経年分析 '!I$46</f>
        <v>H29</v>
      </c>
      <c r="F18" s="179" t="str">
        <f>'実質収支比率等に係る経年分析 '!J$46</f>
        <v>H30</v>
      </c>
    </row>
    <row r="19" spans="1:11" x14ac:dyDescent="0.2">
      <c r="A19" s="179" t="s">
        <v>54</v>
      </c>
      <c r="B19" s="179">
        <f>ROUND(VALUE(SUBSTITUTE('実質収支比率等に係る経年分析 '!F$48,"▲","-")),2)</f>
        <v>8.07</v>
      </c>
      <c r="C19" s="179">
        <f>ROUND(VALUE(SUBSTITUTE('実質収支比率等に係る経年分析 '!G$48,"▲","-")),2)</f>
        <v>14.13</v>
      </c>
      <c r="D19" s="179">
        <f>ROUND(VALUE(SUBSTITUTE('実質収支比率等に係る経年分析 '!H$48,"▲","-")),2)</f>
        <v>12.01</v>
      </c>
      <c r="E19" s="179">
        <f>ROUND(VALUE(SUBSTITUTE('実質収支比率等に係る経年分析 '!I$48,"▲","-")),2)</f>
        <v>12.49</v>
      </c>
      <c r="F19" s="179">
        <f>ROUND(VALUE(SUBSTITUTE('実質収支比率等に係る経年分析 '!J$48,"▲","-")),2)</f>
        <v>12.43</v>
      </c>
    </row>
    <row r="20" spans="1:11" x14ac:dyDescent="0.2">
      <c r="A20" s="179" t="s">
        <v>55</v>
      </c>
      <c r="B20" s="179">
        <f>ROUND(VALUE(SUBSTITUTE('実質収支比率等に係る経年分析 '!F$47,"▲","-")),2)</f>
        <v>25.09</v>
      </c>
      <c r="C20" s="179">
        <f>ROUND(VALUE(SUBSTITUTE('実質収支比率等に係る経年分析 '!G$47,"▲","-")),2)</f>
        <v>25.35</v>
      </c>
      <c r="D20" s="179">
        <f>ROUND(VALUE(SUBSTITUTE('実質収支比率等に係る経年分析 '!H$47,"▲","-")),2)</f>
        <v>26.9</v>
      </c>
      <c r="E20" s="179">
        <f>ROUND(VALUE(SUBSTITUTE('実質収支比率等に係る経年分析 '!I$47,"▲","-")),2)</f>
        <v>27.77</v>
      </c>
      <c r="F20" s="179">
        <f>ROUND(VALUE(SUBSTITUTE('実質収支比率等に係る経年分析 '!J$47,"▲","-")),2)</f>
        <v>27.98</v>
      </c>
    </row>
    <row r="21" spans="1:11" x14ac:dyDescent="0.2">
      <c r="A21" s="179" t="s">
        <v>56</v>
      </c>
      <c r="B21" s="179">
        <f>IF(ISNUMBER(VALUE(SUBSTITUTE('実質収支比率等に係る経年分析 '!F$49,"▲","-"))),ROUND(VALUE(SUBSTITUTE('実質収支比率等に係る経年分析 '!F$49,"▲","-")),2),NA())</f>
        <v>11.7</v>
      </c>
      <c r="C21" s="179">
        <f>IF(ISNUMBER(VALUE(SUBSTITUTE('実質収支比率等に係る経年分析 '!G$49,"▲","-"))),ROUND(VALUE(SUBSTITUTE('実質収支比率等に係る経年分析 '!G$49,"▲","-")),2),NA())</f>
        <v>15.78</v>
      </c>
      <c r="D21" s="179">
        <f>IF(ISNUMBER(VALUE(SUBSTITUTE('実質収支比率等に係る経年分析 '!H$49,"▲","-"))),ROUND(VALUE(SUBSTITUTE('実質収支比率等に係る経年分析 '!H$49,"▲","-")),2),NA())</f>
        <v>6.42</v>
      </c>
      <c r="E21" s="179">
        <f>IF(ISNUMBER(VALUE(SUBSTITUTE('実質収支比率等に係る経年分析 '!I$49,"▲","-"))),ROUND(VALUE(SUBSTITUTE('実質収支比率等に係る経年分析 '!I$49,"▲","-")),2),NA())</f>
        <v>3.71</v>
      </c>
      <c r="F21" s="179">
        <f>IF(ISNUMBER(VALUE(SUBSTITUTE('実質収支比率等に係る経年分析 '!J$49,"▲","-"))),ROUND(VALUE(SUBSTITUTE('実質収支比率等に係る経年分析 '!J$49,"▲","-")),2),NA())</f>
        <v>0.33</v>
      </c>
    </row>
    <row r="24" spans="1:11" x14ac:dyDescent="0.2">
      <c r="A24" s="149" t="s">
        <v>57</v>
      </c>
    </row>
    <row r="25" spans="1:11" x14ac:dyDescent="0.2">
      <c r="A25" s="180"/>
      <c r="B25" s="180" t="str">
        <f>'連結実質赤字比率に係る赤字・黒字の構成分析 '!F$33</f>
        <v>H26</v>
      </c>
      <c r="C25" s="180"/>
      <c r="D25" s="180" t="str">
        <f>'連結実質赤字比率に係る赤字・黒字の構成分析 '!G$33</f>
        <v>H27</v>
      </c>
      <c r="E25" s="180"/>
      <c r="F25" s="180" t="str">
        <f>'連結実質赤字比率に係る赤字・黒字の構成分析 '!H$33</f>
        <v>H28</v>
      </c>
      <c r="G25" s="180"/>
      <c r="H25" s="180" t="str">
        <f>'連結実質赤字比率に係る赤字・黒字の構成分析 '!I$33</f>
        <v>H29</v>
      </c>
      <c r="I25" s="180"/>
      <c r="J25" s="180" t="str">
        <f>'連結実質赤字比率に係る赤字・黒字の構成分析 '!J$33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 '!C$43="",NA(),'連結実質赤字比率に係る赤字・黒字の構成分析 '!C$43)</f>
        <v>その他会計（黒字）</v>
      </c>
      <c r="B27" s="180" t="e">
        <f>IF(ROUND(VALUE(SUBSTITUTE('連結実質赤字比率に係る赤字・黒字の構成分析 '!F$43,"▲", "-")), 2) &lt; 0, ABS(ROUND(VALUE(SUBSTITUTE('連結実質赤字比率に係る赤字・黒字の構成分析 '!F$43,"▲", "-")), 2)), NA())</f>
        <v>#N/A</v>
      </c>
      <c r="C27" s="180">
        <f>IF(ROUND(VALUE(SUBSTITUTE('連結実質赤字比率に係る赤字・黒字の構成分析 '!F$43,"▲", "-")), 2) &gt;= 0, ABS(ROUND(VALUE(SUBSTITUTE('連結実質赤字比率に係る赤字・黒字の構成分析 '!F$43,"▲", "-")), 2)), NA())</f>
        <v>1.59</v>
      </c>
      <c r="D27" s="180" t="e">
        <f>IF(ROUND(VALUE(SUBSTITUTE('連結実質赤字比率に係る赤字・黒字の構成分析 '!G$43,"▲", "-")), 2) &lt; 0, ABS(ROUND(VALUE(SUBSTITUTE('連結実質赤字比率に係る赤字・黒字の構成分析 '!G$43,"▲", "-")), 2)), NA())</f>
        <v>#N/A</v>
      </c>
      <c r="E27" s="180">
        <f>IF(ROUND(VALUE(SUBSTITUTE('連結実質赤字比率に係る赤字・黒字の構成分析 '!G$43,"▲", "-")), 2) &gt;= 0, ABS(ROUND(VALUE(SUBSTITUTE('連結実質赤字比率に係る赤字・黒字の構成分析 '!G$43,"▲", "-")), 2)), NA())</f>
        <v>7.0000000000000007E-2</v>
      </c>
      <c r="F27" s="180" t="e">
        <f>IF(ROUND(VALUE(SUBSTITUTE('連結実質赤字比率に係る赤字・黒字の構成分析 '!H$43,"▲", "-")), 2) &lt; 0, ABS(ROUND(VALUE(SUBSTITUTE('連結実質赤字比率に係る赤字・黒字の構成分析 '!H$43,"▲", "-")), 2)), NA())</f>
        <v>#N/A</v>
      </c>
      <c r="G27" s="180">
        <f>IF(ROUND(VALUE(SUBSTITUTE('連結実質赤字比率に係る赤字・黒字の構成分析 '!H$43,"▲", "-")), 2) &gt;= 0, ABS(ROUND(VALUE(SUBSTITUTE('連結実質赤字比率に係る赤字・黒字の構成分析 '!H$43,"▲", "-")), 2)), NA())</f>
        <v>0.06</v>
      </c>
      <c r="H27" s="180" t="e">
        <f>IF(ROUND(VALUE(SUBSTITUTE('連結実質赤字比率に係る赤字・黒字の構成分析 '!I$43,"▲", "-")), 2) &lt; 0, ABS(ROUND(VALUE(SUBSTITUTE('連結実質赤字比率に係る赤字・黒字の構成分析 '!I$43,"▲", "-")), 2)), NA())</f>
        <v>#N/A</v>
      </c>
      <c r="I27" s="180">
        <f>IF(ROUND(VALUE(SUBSTITUTE('連結実質赤字比率に係る赤字・黒字の構成分析 '!I$43,"▲", "-")), 2) &gt;= 0, ABS(ROUND(VALUE(SUBSTITUTE('連結実質赤字比率に係る赤字・黒字の構成分析 '!I$43,"▲", "-")), 2)), NA())</f>
        <v>0.02</v>
      </c>
      <c r="J27" s="180" t="e">
        <f>IF(ROUND(VALUE(SUBSTITUTE('連結実質赤字比率に係る赤字・黒字の構成分析 '!J$43,"▲", "-")), 2) &lt; 0, ABS(ROUND(VALUE(SUBSTITUTE('連結実質赤字比率に係る赤字・黒字の構成分析 '!J$43,"▲", "-")), 2)), NA())</f>
        <v>#N/A</v>
      </c>
      <c r="K27" s="180">
        <f>IF(ROUND(VALUE(SUBSTITUTE('連結実質赤字比率に係る赤字・黒字の構成分析 '!J$43,"▲", "-")), 2) &gt;= 0, ABS(ROUND(VALUE(SUBSTITUTE('連結実質赤字比率に係る赤字・黒字の構成分析 '!J$43,"▲", "-")), 2)), NA())</f>
        <v>0</v>
      </c>
    </row>
    <row r="28" spans="1:11" x14ac:dyDescent="0.2">
      <c r="A28" s="180" t="str">
        <f>IF('連結実質赤字比率に係る赤字・黒字の構成分析 '!C$42="",NA(),'連結実質赤字比率に係る赤字・黒字の構成分析 '!C$42)</f>
        <v>その他会計（赤字）</v>
      </c>
      <c r="B28" s="180" t="e">
        <f>IF(ROUND(VALUE(SUBSTITUTE('連結実質赤字比率に係る赤字・黒字の構成分析 '!F$42,"▲", "-")), 2) &lt; 0, ABS(ROUND(VALUE(SUBSTITUTE('連結実質赤字比率に係る赤字・黒字の構成分析 '!F$42,"▲", "-")), 2)), NA())</f>
        <v>#VALUE!</v>
      </c>
      <c r="C28" s="180" t="e">
        <f>IF(ROUND(VALUE(SUBSTITUTE('連結実質赤字比率に係る赤字・黒字の構成分析 '!F$42,"▲", "-")), 2) &gt;= 0, ABS(ROUND(VALUE(SUBSTITUTE('連結実質赤字比率に係る赤字・黒字の構成分析 '!F$42,"▲", "-")), 2)), NA())</f>
        <v>#VALUE!</v>
      </c>
      <c r="D28" s="180" t="e">
        <f>IF(ROUND(VALUE(SUBSTITUTE('連結実質赤字比率に係る赤字・黒字の構成分析 '!G$42,"▲", "-")), 2) &lt; 0, ABS(ROUND(VALUE(SUBSTITUTE('連結実質赤字比率に係る赤字・黒字の構成分析 '!G$42,"▲", "-")), 2)), NA())</f>
        <v>#VALUE!</v>
      </c>
      <c r="E28" s="180" t="e">
        <f>IF(ROUND(VALUE(SUBSTITUTE('連結実質赤字比率に係る赤字・黒字の構成分析 '!G$42,"▲", "-")), 2) &gt;= 0, ABS(ROUND(VALUE(SUBSTITUTE('連結実質赤字比率に係る赤字・黒字の構成分析 '!G$42,"▲", "-")), 2)), NA())</f>
        <v>#VALUE!</v>
      </c>
      <c r="F28" s="180" t="e">
        <f>IF(ROUND(VALUE(SUBSTITUTE('連結実質赤字比率に係る赤字・黒字の構成分析 '!H$42,"▲", "-")), 2) &lt; 0, ABS(ROUND(VALUE(SUBSTITUTE('連結実質赤字比率に係る赤字・黒字の構成分析 '!H$42,"▲", "-")), 2)), NA())</f>
        <v>#VALUE!</v>
      </c>
      <c r="G28" s="180" t="e">
        <f>IF(ROUND(VALUE(SUBSTITUTE('連結実質赤字比率に係る赤字・黒字の構成分析 '!H$42,"▲", "-")), 2) &gt;= 0, ABS(ROUND(VALUE(SUBSTITUTE('連結実質赤字比率に係る赤字・黒字の構成分析 '!H$42,"▲", "-")), 2)), NA())</f>
        <v>#VALUE!</v>
      </c>
      <c r="H28" s="180" t="e">
        <f>IF(ROUND(VALUE(SUBSTITUTE('連結実質赤字比率に係る赤字・黒字の構成分析 '!I$42,"▲", "-")), 2) &lt; 0, ABS(ROUND(VALUE(SUBSTITUTE('連結実質赤字比率に係る赤字・黒字の構成分析 '!I$42,"▲", "-")), 2)), NA())</f>
        <v>#VALUE!</v>
      </c>
      <c r="I28" s="180" t="e">
        <f>IF(ROUND(VALUE(SUBSTITUTE('連結実質赤字比率に係る赤字・黒字の構成分析 '!I$42,"▲", "-")), 2) &gt;= 0, ABS(ROUND(VALUE(SUBSTITUTE('連結実質赤字比率に係る赤字・黒字の構成分析 '!I$42,"▲", "-")), 2)), NA())</f>
        <v>#VALUE!</v>
      </c>
      <c r="J28" s="180" t="e">
        <f>IF(ROUND(VALUE(SUBSTITUTE('連結実質赤字比率に係る赤字・黒字の構成分析 '!J$42,"▲", "-")), 2) &lt; 0, ABS(ROUND(VALUE(SUBSTITUTE('連結実質赤字比率に係る赤字・黒字の構成分析 '!J$42,"▲", "-")), 2)), NA())</f>
        <v>#VALUE!</v>
      </c>
      <c r="K28" s="180" t="e">
        <f>IF(ROUND(VALUE(SUBSTITUTE('連結実質赤字比率に係る赤字・黒字の構成分析 '!J$42,"▲", "-")), 2) &gt;= 0, ABS(ROUND(VALUE(SUBSTITUTE('連結実質赤字比率に係る赤字・黒字の構成分析 '!J$42,"▲", "-")), 2)), NA())</f>
        <v>#VALUE!</v>
      </c>
    </row>
    <row r="29" spans="1:11" x14ac:dyDescent="0.2">
      <c r="A29" s="180" t="str">
        <f>IF('連結実質赤字比率に係る赤字・黒字の構成分析 '!C$41="",NA(),'連結実質赤字比率に係る赤字・黒字の構成分析 '!C$41)</f>
        <v>農業集落排水事業等特別会計</v>
      </c>
      <c r="B29" s="180" t="e">
        <f>IF(ROUND(VALUE(SUBSTITUTE('連結実質赤字比率に係る赤字・黒字の構成分析 '!F$41,"▲", "-")), 2) &lt; 0, ABS(ROUND(VALUE(SUBSTITUTE('連結実質赤字比率に係る赤字・黒字の構成分析 '!F$41,"▲", "-")), 2)), NA())</f>
        <v>#N/A</v>
      </c>
      <c r="C29" s="180">
        <f>IF(ROUND(VALUE(SUBSTITUTE('連結実質赤字比率に係る赤字・黒字の構成分析 '!F$41,"▲", "-")), 2) &gt;= 0, ABS(ROUND(VALUE(SUBSTITUTE('連結実質赤字比率に係る赤字・黒字の構成分析 '!F$41,"▲", "-")), 2)), NA())</f>
        <v>0</v>
      </c>
      <c r="D29" s="180" t="e">
        <f>IF(ROUND(VALUE(SUBSTITUTE('連結実質赤字比率に係る赤字・黒字の構成分析 '!G$41,"▲", "-")), 2) &lt; 0, ABS(ROUND(VALUE(SUBSTITUTE('連結実質赤字比率に係る赤字・黒字の構成分析 '!G$41,"▲", "-")), 2)), NA())</f>
        <v>#N/A</v>
      </c>
      <c r="E29" s="180">
        <f>IF(ROUND(VALUE(SUBSTITUTE('連結実質赤字比率に係る赤字・黒字の構成分析 '!G$41,"▲", "-")), 2) &gt;= 0, ABS(ROUND(VALUE(SUBSTITUTE('連結実質赤字比率に係る赤字・黒字の構成分析 '!G$41,"▲", "-")), 2)), NA())</f>
        <v>0</v>
      </c>
      <c r="F29" s="180" t="e">
        <f>IF(ROUND(VALUE(SUBSTITUTE('連結実質赤字比率に係る赤字・黒字の構成分析 '!H$41,"▲", "-")), 2) &lt; 0, ABS(ROUND(VALUE(SUBSTITUTE('連結実質赤字比率に係る赤字・黒字の構成分析 '!H$41,"▲", "-")), 2)), NA())</f>
        <v>#N/A</v>
      </c>
      <c r="G29" s="180">
        <f>IF(ROUND(VALUE(SUBSTITUTE('連結実質赤字比率に係る赤字・黒字の構成分析 '!H$41,"▲", "-")), 2) &gt;= 0, ABS(ROUND(VALUE(SUBSTITUTE('連結実質赤字比率に係る赤字・黒字の構成分析 '!H$41,"▲", "-")), 2)), NA())</f>
        <v>0</v>
      </c>
      <c r="H29" s="180" t="e">
        <f>IF(ROUND(VALUE(SUBSTITUTE('連結実質赤字比率に係る赤字・黒字の構成分析 '!I$41,"▲", "-")), 2) &lt; 0, ABS(ROUND(VALUE(SUBSTITUTE('連結実質赤字比率に係る赤字・黒字の構成分析 '!I$41,"▲", "-")), 2)), NA())</f>
        <v>#N/A</v>
      </c>
      <c r="I29" s="180">
        <f>IF(ROUND(VALUE(SUBSTITUTE('連結実質赤字比率に係る赤字・黒字の構成分析 '!I$41,"▲", "-")), 2) &gt;= 0, ABS(ROUND(VALUE(SUBSTITUTE('連結実質赤字比率に係る赤字・黒字の構成分析 '!I$41,"▲", "-")), 2)), NA())</f>
        <v>0</v>
      </c>
      <c r="J29" s="180" t="e">
        <f>IF(ROUND(VALUE(SUBSTITUTE('連結実質赤字比率に係る赤字・黒字の構成分析 '!J$41,"▲", "-")), 2) &lt; 0, ABS(ROUND(VALUE(SUBSTITUTE('連結実質赤字比率に係る赤字・黒字の構成分析 '!J$41,"▲", "-")), 2)), NA())</f>
        <v>#N/A</v>
      </c>
      <c r="K29" s="180">
        <f>IF(ROUND(VALUE(SUBSTITUTE('連結実質赤字比率に係る赤字・黒字の構成分析 '!J$41,"▲", "-")), 2) &gt;= 0, ABS(ROUND(VALUE(SUBSTITUTE('連結実質赤字比率に係る赤字・黒字の構成分析 '!J$41,"▲", "-")), 2)), NA())</f>
        <v>0</v>
      </c>
    </row>
    <row r="30" spans="1:11" x14ac:dyDescent="0.2">
      <c r="A30" s="180" t="str">
        <f>IF('連結実質赤字比率に係る赤字・黒字の構成分析 '!C$40="",NA(),'連結実質赤字比率に係る赤字・黒字の構成分析 '!C$40)</f>
        <v>下水道事業特別会計</v>
      </c>
      <c r="B30" s="180" t="e">
        <f>IF(ROUND(VALUE(SUBSTITUTE('連結実質赤字比率に係る赤字・黒字の構成分析 '!F$40,"▲", "-")), 2) &lt; 0, ABS(ROUND(VALUE(SUBSTITUTE('連結実質赤字比率に係る赤字・黒字の構成分析 '!F$40,"▲", "-")), 2)), NA())</f>
        <v>#N/A</v>
      </c>
      <c r="C30" s="180">
        <f>IF(ROUND(VALUE(SUBSTITUTE('連結実質赤字比率に係る赤字・黒字の構成分析 '!F$40,"▲", "-")), 2) &gt;= 0, ABS(ROUND(VALUE(SUBSTITUTE('連結実質赤字比率に係る赤字・黒字の構成分析 '!F$40,"▲", "-")), 2)), NA())</f>
        <v>0</v>
      </c>
      <c r="D30" s="180" t="e">
        <f>IF(ROUND(VALUE(SUBSTITUTE('連結実質赤字比率に係る赤字・黒字の構成分析 '!G$40,"▲", "-")), 2) &lt; 0, ABS(ROUND(VALUE(SUBSTITUTE('連結実質赤字比率に係る赤字・黒字の構成分析 '!G$40,"▲", "-")), 2)), NA())</f>
        <v>#N/A</v>
      </c>
      <c r="E30" s="180">
        <f>IF(ROUND(VALUE(SUBSTITUTE('連結実質赤字比率に係る赤字・黒字の構成分析 '!G$40,"▲", "-")), 2) &gt;= 0, ABS(ROUND(VALUE(SUBSTITUTE('連結実質赤字比率に係る赤字・黒字の構成分析 '!G$40,"▲", "-")), 2)), NA())</f>
        <v>0</v>
      </c>
      <c r="F30" s="180" t="e">
        <f>IF(ROUND(VALUE(SUBSTITUTE('連結実質赤字比率に係る赤字・黒字の構成分析 '!H$40,"▲", "-")), 2) &lt; 0, ABS(ROUND(VALUE(SUBSTITUTE('連結実質赤字比率に係る赤字・黒字の構成分析 '!H$40,"▲", "-")), 2)), NA())</f>
        <v>#N/A</v>
      </c>
      <c r="G30" s="180">
        <f>IF(ROUND(VALUE(SUBSTITUTE('連結実質赤字比率に係る赤字・黒字の構成分析 '!H$40,"▲", "-")), 2) &gt;= 0, ABS(ROUND(VALUE(SUBSTITUTE('連結実質赤字比率に係る赤字・黒字の構成分析 '!H$40,"▲", "-")), 2)), NA())</f>
        <v>0</v>
      </c>
      <c r="H30" s="180" t="e">
        <f>IF(ROUND(VALUE(SUBSTITUTE('連結実質赤字比率に係る赤字・黒字の構成分析 '!I$40,"▲", "-")), 2) &lt; 0, ABS(ROUND(VALUE(SUBSTITUTE('連結実質赤字比率に係る赤字・黒字の構成分析 '!I$40,"▲", "-")), 2)), NA())</f>
        <v>#N/A</v>
      </c>
      <c r="I30" s="180">
        <f>IF(ROUND(VALUE(SUBSTITUTE('連結実質赤字比率に係る赤字・黒字の構成分析 '!I$40,"▲", "-")), 2) &gt;= 0, ABS(ROUND(VALUE(SUBSTITUTE('連結実質赤字比率に係る赤字・黒字の構成分析 '!I$40,"▲", "-")), 2)), NA())</f>
        <v>0</v>
      </c>
      <c r="J30" s="180" t="e">
        <f>IF(ROUND(VALUE(SUBSTITUTE('連結実質赤字比率に係る赤字・黒字の構成分析 '!J$40,"▲", "-")), 2) &lt; 0, ABS(ROUND(VALUE(SUBSTITUTE('連結実質赤字比率に係る赤字・黒字の構成分析 '!J$40,"▲", "-")), 2)), NA())</f>
        <v>#N/A</v>
      </c>
      <c r="K30" s="180">
        <f>IF(ROUND(VALUE(SUBSTITUTE('連結実質赤字比率に係る赤字・黒字の構成分析 '!J$40,"▲", "-")), 2) &gt;= 0, ABS(ROUND(VALUE(SUBSTITUTE('連結実質赤字比率に係る赤字・黒字の構成分析 '!J$40,"▲", "-")), 2)), NA())</f>
        <v>0</v>
      </c>
    </row>
    <row r="31" spans="1:11" x14ac:dyDescent="0.2">
      <c r="A31" s="180" t="str">
        <f>IF('連結実質赤字比率に係る赤字・黒字の構成分析 '!C$39="",NA(),'連結実質赤字比率に係る赤字・黒字の構成分析 '!C$39)</f>
        <v>下部奥の湯温泉事業特別会計</v>
      </c>
      <c r="B31" s="180" t="e">
        <f>IF(ROUND(VALUE(SUBSTITUTE('連結実質赤字比率に係る赤字・黒字の構成分析 '!F$39,"▲", "-")), 2) &lt; 0, ABS(ROUND(VALUE(SUBSTITUTE('連結実質赤字比率に係る赤字・黒字の構成分析 '!F$39,"▲", "-")), 2)), NA())</f>
        <v>#N/A</v>
      </c>
      <c r="C31" s="180">
        <f>IF(ROUND(VALUE(SUBSTITUTE('連結実質赤字比率に係る赤字・黒字の構成分析 '!F$39,"▲", "-")), 2) &gt;= 0, ABS(ROUND(VALUE(SUBSTITUTE('連結実質赤字比率に係る赤字・黒字の構成分析 '!F$39,"▲", "-")), 2)), NA())</f>
        <v>0</v>
      </c>
      <c r="D31" s="180" t="e">
        <f>IF(ROUND(VALUE(SUBSTITUTE('連結実質赤字比率に係る赤字・黒字の構成分析 '!G$39,"▲", "-")), 2) &lt; 0, ABS(ROUND(VALUE(SUBSTITUTE('連結実質赤字比率に係る赤字・黒字の構成分析 '!G$39,"▲", "-")), 2)), NA())</f>
        <v>#N/A</v>
      </c>
      <c r="E31" s="180">
        <f>IF(ROUND(VALUE(SUBSTITUTE('連結実質赤字比率に係る赤字・黒字の構成分析 '!G$39,"▲", "-")), 2) &gt;= 0, ABS(ROUND(VALUE(SUBSTITUTE('連結実質赤字比率に係る赤字・黒字の構成分析 '!G$39,"▲", "-")), 2)), NA())</f>
        <v>0</v>
      </c>
      <c r="F31" s="180" t="e">
        <f>IF(ROUND(VALUE(SUBSTITUTE('連結実質赤字比率に係る赤字・黒字の構成分析 '!H$39,"▲", "-")), 2) &lt; 0, ABS(ROUND(VALUE(SUBSTITUTE('連結実質赤字比率に係る赤字・黒字の構成分析 '!H$39,"▲", "-")), 2)), NA())</f>
        <v>#N/A</v>
      </c>
      <c r="G31" s="180">
        <f>IF(ROUND(VALUE(SUBSTITUTE('連結実質赤字比率に係る赤字・黒字の構成分析 '!H$39,"▲", "-")), 2) &gt;= 0, ABS(ROUND(VALUE(SUBSTITUTE('連結実質赤字比率に係る赤字・黒字の構成分析 '!H$39,"▲", "-")), 2)), NA())</f>
        <v>0</v>
      </c>
      <c r="H31" s="180" t="e">
        <f>IF(ROUND(VALUE(SUBSTITUTE('連結実質赤字比率に係る赤字・黒字の構成分析 '!I$39,"▲", "-")), 2) &lt; 0, ABS(ROUND(VALUE(SUBSTITUTE('連結実質赤字比率に係る赤字・黒字の構成分析 '!I$39,"▲", "-")), 2)), NA())</f>
        <v>#N/A</v>
      </c>
      <c r="I31" s="180">
        <f>IF(ROUND(VALUE(SUBSTITUTE('連結実質赤字比率に係る赤字・黒字の構成分析 '!I$39,"▲", "-")), 2) &gt;= 0, ABS(ROUND(VALUE(SUBSTITUTE('連結実質赤字比率に係る赤字・黒字の構成分析 '!I$39,"▲", "-")), 2)), NA())</f>
        <v>0.01</v>
      </c>
      <c r="J31" s="180" t="e">
        <f>IF(ROUND(VALUE(SUBSTITUTE('連結実質赤字比率に係る赤字・黒字の構成分析 '!J$39,"▲", "-")), 2) &lt; 0, ABS(ROUND(VALUE(SUBSTITUTE('連結実質赤字比率に係る赤字・黒字の構成分析 '!J$39,"▲", "-")), 2)), NA())</f>
        <v>#N/A</v>
      </c>
      <c r="K31" s="180">
        <f>IF(ROUND(VALUE(SUBSTITUTE('連結実質赤字比率に係る赤字・黒字の構成分析 '!J$39,"▲", "-")), 2) &gt;= 0, ABS(ROUND(VALUE(SUBSTITUTE('連結実質赤字比率に係る赤字・黒字の構成分析 '!J$39,"▲", "-")), 2)), NA())</f>
        <v>0</v>
      </c>
    </row>
    <row r="32" spans="1:11" x14ac:dyDescent="0.2">
      <c r="A32" s="180" t="str">
        <f>IF('連結実質赤字比率に係る赤字・黒字の構成分析 '!C$38="",NA(),'連結実質赤字比率に係る赤字・黒字の構成分析 '!C$38)</f>
        <v>後期高齢者医療特別会計</v>
      </c>
      <c r="B32" s="180" t="e">
        <f>IF(ROUND(VALUE(SUBSTITUTE('連結実質赤字比率に係る赤字・黒字の構成分析 '!F$38,"▲", "-")), 2) &lt; 0, ABS(ROUND(VALUE(SUBSTITUTE('連結実質赤字比率に係る赤字・黒字の構成分析 '!F$38,"▲", "-")), 2)), NA())</f>
        <v>#N/A</v>
      </c>
      <c r="C32" s="180">
        <f>IF(ROUND(VALUE(SUBSTITUTE('連結実質赤字比率に係る赤字・黒字の構成分析 '!F$38,"▲", "-")), 2) &gt;= 0, ABS(ROUND(VALUE(SUBSTITUTE('連結実質赤字比率に係る赤字・黒字の構成分析 '!F$38,"▲", "-")), 2)), NA())</f>
        <v>0</v>
      </c>
      <c r="D32" s="180" t="e">
        <f>IF(ROUND(VALUE(SUBSTITUTE('連結実質赤字比率に係る赤字・黒字の構成分析 '!G$38,"▲", "-")), 2) &lt; 0, ABS(ROUND(VALUE(SUBSTITUTE('連結実質赤字比率に係る赤字・黒字の構成分析 '!G$38,"▲", "-")), 2)), NA())</f>
        <v>#N/A</v>
      </c>
      <c r="E32" s="180">
        <f>IF(ROUND(VALUE(SUBSTITUTE('連結実質赤字比率に係る赤字・黒字の構成分析 '!G$38,"▲", "-")), 2) &gt;= 0, ABS(ROUND(VALUE(SUBSTITUTE('連結実質赤字比率に係る赤字・黒字の構成分析 '!G$38,"▲", "-")), 2)), NA())</f>
        <v>0</v>
      </c>
      <c r="F32" s="180" t="e">
        <f>IF(ROUND(VALUE(SUBSTITUTE('連結実質赤字比率に係る赤字・黒字の構成分析 '!H$38,"▲", "-")), 2) &lt; 0, ABS(ROUND(VALUE(SUBSTITUTE('連結実質赤字比率に係る赤字・黒字の構成分析 '!H$38,"▲", "-")), 2)), NA())</f>
        <v>#N/A</v>
      </c>
      <c r="G32" s="180">
        <f>IF(ROUND(VALUE(SUBSTITUTE('連結実質赤字比率に係る赤字・黒字の構成分析 '!H$38,"▲", "-")), 2) &gt;= 0, ABS(ROUND(VALUE(SUBSTITUTE('連結実質赤字比率に係る赤字・黒字の構成分析 '!H$38,"▲", "-")), 2)), NA())</f>
        <v>0</v>
      </c>
      <c r="H32" s="180" t="e">
        <f>IF(ROUND(VALUE(SUBSTITUTE('連結実質赤字比率に係る赤字・黒字の構成分析 '!I$38,"▲", "-")), 2) &lt; 0, ABS(ROUND(VALUE(SUBSTITUTE('連結実質赤字比率に係る赤字・黒字の構成分析 '!I$38,"▲", "-")), 2)), NA())</f>
        <v>#N/A</v>
      </c>
      <c r="I32" s="180">
        <f>IF(ROUND(VALUE(SUBSTITUTE('連結実質赤字比率に係る赤字・黒字の構成分析 '!I$38,"▲", "-")), 2) &gt;= 0, ABS(ROUND(VALUE(SUBSTITUTE('連結実質赤字比率に係る赤字・黒字の構成分析 '!I$38,"▲", "-")), 2)), NA())</f>
        <v>0.01</v>
      </c>
      <c r="J32" s="180" t="e">
        <f>IF(ROUND(VALUE(SUBSTITUTE('連結実質赤字比率に係る赤字・黒字の構成分析 '!J$38,"▲", "-")), 2) &lt; 0, ABS(ROUND(VALUE(SUBSTITUTE('連結実質赤字比率に係る赤字・黒字の構成分析 '!J$38,"▲", "-")), 2)), NA())</f>
        <v>#N/A</v>
      </c>
      <c r="K32" s="180">
        <f>IF(ROUND(VALUE(SUBSTITUTE('連結実質赤字比率に係る赤字・黒字の構成分析 '!J$38,"▲", "-")), 2) &gt;= 0, ABS(ROUND(VALUE(SUBSTITUTE('連結実質赤字比率に係る赤字・黒字の構成分析 '!J$38,"▲", "-")), 2)), NA())</f>
        <v>0.01</v>
      </c>
    </row>
    <row r="33" spans="1:16" x14ac:dyDescent="0.2">
      <c r="A33" s="180" t="str">
        <f>IF('連結実質赤字比率に係る赤字・黒字の構成分析 '!C$37="",NA(),'連結実質赤字比率に係る赤字・黒字の構成分析 '!C$37)</f>
        <v>簡易水道事業特別会計</v>
      </c>
      <c r="B33" s="180" t="e">
        <f>IF(ROUND(VALUE(SUBSTITUTE('連結実質赤字比率に係る赤字・黒字の構成分析 '!F$37,"▲", "-")), 2) &lt; 0, ABS(ROUND(VALUE(SUBSTITUTE('連結実質赤字比率に係る赤字・黒字の構成分析 '!F$37,"▲", "-")), 2)), NA())</f>
        <v>#N/A</v>
      </c>
      <c r="C33" s="180">
        <f>IF(ROUND(VALUE(SUBSTITUTE('連結実質赤字比率に係る赤字・黒字の構成分析 '!F$37,"▲", "-")), 2) &gt;= 0, ABS(ROUND(VALUE(SUBSTITUTE('連結実質赤字比率に係る赤字・黒字の構成分析 '!F$37,"▲", "-")), 2)), NA())</f>
        <v>0.03</v>
      </c>
      <c r="D33" s="180" t="e">
        <f>IF(ROUND(VALUE(SUBSTITUTE('連結実質赤字比率に係る赤字・黒字の構成分析 '!G$37,"▲", "-")), 2) &lt; 0, ABS(ROUND(VALUE(SUBSTITUTE('連結実質赤字比率に係る赤字・黒字の構成分析 '!G$37,"▲", "-")), 2)), NA())</f>
        <v>#N/A</v>
      </c>
      <c r="E33" s="180">
        <f>IF(ROUND(VALUE(SUBSTITUTE('連結実質赤字比率に係る赤字・黒字の構成分析 '!G$37,"▲", "-")), 2) &gt;= 0, ABS(ROUND(VALUE(SUBSTITUTE('連結実質赤字比率に係る赤字・黒字の構成分析 '!G$37,"▲", "-")), 2)), NA())</f>
        <v>0.03</v>
      </c>
      <c r="F33" s="180" t="e">
        <f>IF(ROUND(VALUE(SUBSTITUTE('連結実質赤字比率に係る赤字・黒字の構成分析 '!H$37,"▲", "-")), 2) &lt; 0, ABS(ROUND(VALUE(SUBSTITUTE('連結実質赤字比率に係る赤字・黒字の構成分析 '!H$37,"▲", "-")), 2)), NA())</f>
        <v>#N/A</v>
      </c>
      <c r="G33" s="180">
        <f>IF(ROUND(VALUE(SUBSTITUTE('連結実質赤字比率に係る赤字・黒字の構成分析 '!H$37,"▲", "-")), 2) &gt;= 0, ABS(ROUND(VALUE(SUBSTITUTE('連結実質赤字比率に係る赤字・黒字の構成分析 '!H$37,"▲", "-")), 2)), NA())</f>
        <v>0.31</v>
      </c>
      <c r="H33" s="180" t="e">
        <f>IF(ROUND(VALUE(SUBSTITUTE('連結実質赤字比率に係る赤字・黒字の構成分析 '!I$37,"▲", "-")), 2) &lt; 0, ABS(ROUND(VALUE(SUBSTITUTE('連結実質赤字比率に係る赤字・黒字の構成分析 '!I$37,"▲", "-")), 2)), NA())</f>
        <v>#N/A</v>
      </c>
      <c r="I33" s="180">
        <f>IF(ROUND(VALUE(SUBSTITUTE('連結実質赤字比率に係る赤字・黒字の構成分析 '!I$37,"▲", "-")), 2) &gt;= 0, ABS(ROUND(VALUE(SUBSTITUTE('連結実質赤字比率に係る赤字・黒字の構成分析 '!I$37,"▲", "-")), 2)), NA())</f>
        <v>0.16</v>
      </c>
      <c r="J33" s="180" t="e">
        <f>IF(ROUND(VALUE(SUBSTITUTE('連結実質赤字比率に係る赤字・黒字の構成分析 '!J$37,"▲", "-")), 2) &lt; 0, ABS(ROUND(VALUE(SUBSTITUTE('連結実質赤字比率に係る赤字・黒字の構成分析 '!J$37,"▲", "-")), 2)), NA())</f>
        <v>#N/A</v>
      </c>
      <c r="K33" s="180">
        <f>IF(ROUND(VALUE(SUBSTITUTE('連結実質赤字比率に係る赤字・黒字の構成分析 '!J$37,"▲", "-")), 2) &gt;= 0, ABS(ROUND(VALUE(SUBSTITUTE('連結実質赤字比率に係る赤字・黒字の構成分析 '!J$37,"▲", "-")), 2)), NA())</f>
        <v>0.17</v>
      </c>
    </row>
    <row r="34" spans="1:16" x14ac:dyDescent="0.2">
      <c r="A34" s="180" t="str">
        <f>IF('連結実質赤字比率に係る赤字・黒字の構成分析 '!C$36="",NA(),'連結実質赤字比率に係る赤字・黒字の構成分析 '!C$36)</f>
        <v>国民健康保険特別会計</v>
      </c>
      <c r="B34" s="180" t="e">
        <f>IF(ROUND(VALUE(SUBSTITUTE('連結実質赤字比率に係る赤字・黒字の構成分析 '!F$36,"▲", "-")), 2) &lt; 0, ABS(ROUND(VALUE(SUBSTITUTE('連結実質赤字比率に係る赤字・黒字の構成分析 '!F$36,"▲", "-")), 2)), NA())</f>
        <v>#N/A</v>
      </c>
      <c r="C34" s="180">
        <f>IF(ROUND(VALUE(SUBSTITUTE('連結実質赤字比率に係る赤字・黒字の構成分析 '!F$36,"▲", "-")), 2) &gt;= 0, ABS(ROUND(VALUE(SUBSTITUTE('連結実質赤字比率に係る赤字・黒字の構成分析 '!F$36,"▲", "-")), 2)), NA())</f>
        <v>2.2599999999999998</v>
      </c>
      <c r="D34" s="180" t="e">
        <f>IF(ROUND(VALUE(SUBSTITUTE('連結実質赤字比率に係る赤字・黒字の構成分析 '!G$36,"▲", "-")), 2) &lt; 0, ABS(ROUND(VALUE(SUBSTITUTE('連結実質赤字比率に係る赤字・黒字の構成分析 '!G$36,"▲", "-")), 2)), NA())</f>
        <v>#N/A</v>
      </c>
      <c r="E34" s="180">
        <f>IF(ROUND(VALUE(SUBSTITUTE('連結実質赤字比率に係る赤字・黒字の構成分析 '!G$36,"▲", "-")), 2) &gt;= 0, ABS(ROUND(VALUE(SUBSTITUTE('連結実質赤字比率に係る赤字・黒字の構成分析 '!G$36,"▲", "-")), 2)), NA())</f>
        <v>2.62</v>
      </c>
      <c r="F34" s="180" t="e">
        <f>IF(ROUND(VALUE(SUBSTITUTE('連結実質赤字比率に係る赤字・黒字の構成分析 '!H$36,"▲", "-")), 2) &lt; 0, ABS(ROUND(VALUE(SUBSTITUTE('連結実質赤字比率に係る赤字・黒字の構成分析 '!H$36,"▲", "-")), 2)), NA())</f>
        <v>#N/A</v>
      </c>
      <c r="G34" s="180">
        <f>IF(ROUND(VALUE(SUBSTITUTE('連結実質赤字比率に係る赤字・黒字の構成分析 '!H$36,"▲", "-")), 2) &gt;= 0, ABS(ROUND(VALUE(SUBSTITUTE('連結実質赤字比率に係る赤字・黒字の構成分析 '!H$36,"▲", "-")), 2)), NA())</f>
        <v>2.0699999999999998</v>
      </c>
      <c r="H34" s="180" t="e">
        <f>IF(ROUND(VALUE(SUBSTITUTE('連結実質赤字比率に係る赤字・黒字の構成分析 '!I$36,"▲", "-")), 2) &lt; 0, ABS(ROUND(VALUE(SUBSTITUTE('連結実質赤字比率に係る赤字・黒字の構成分析 '!I$36,"▲", "-")), 2)), NA())</f>
        <v>#N/A</v>
      </c>
      <c r="I34" s="180">
        <f>IF(ROUND(VALUE(SUBSTITUTE('連結実質赤字比率に係る赤字・黒字の構成分析 '!I$36,"▲", "-")), 2) &gt;= 0, ABS(ROUND(VALUE(SUBSTITUTE('連結実質赤字比率に係る赤字・黒字の構成分析 '!I$36,"▲", "-")), 2)), NA())</f>
        <v>2.35</v>
      </c>
      <c r="J34" s="180" t="e">
        <f>IF(ROUND(VALUE(SUBSTITUTE('連結実質赤字比率に係る赤字・黒字の構成分析 '!J$36,"▲", "-")), 2) &lt; 0, ABS(ROUND(VALUE(SUBSTITUTE('連結実質赤字比率に係る赤字・黒字の構成分析 '!J$36,"▲", "-")), 2)), NA())</f>
        <v>#N/A</v>
      </c>
      <c r="K34" s="180">
        <f>IF(ROUND(VALUE(SUBSTITUTE('連結実質赤字比率に係る赤字・黒字の構成分析 '!J$36,"▲", "-")), 2) &gt;= 0, ABS(ROUND(VALUE(SUBSTITUTE('連結実質赤字比率に係る赤字・黒字の構成分析 '!J$36,"▲", "-")), 2)), NA())</f>
        <v>0.36</v>
      </c>
    </row>
    <row r="35" spans="1:16" x14ac:dyDescent="0.2">
      <c r="A35" s="180" t="str">
        <f>IF('連結実質赤字比率に係る赤字・黒字の構成分析 '!C$35="",NA(),'連結実質赤字比率に係る赤字・黒字の構成分析 '!C$35)</f>
        <v>介護保険特別会計</v>
      </c>
      <c r="B35" s="180" t="e">
        <f>IF(ROUND(VALUE(SUBSTITUTE('連結実質赤字比率に係る赤字・黒字の構成分析 '!F$35,"▲", "-")), 2) &lt; 0, ABS(ROUND(VALUE(SUBSTITUTE('連結実質赤字比率に係る赤字・黒字の構成分析 '!F$35,"▲", "-")), 2)), NA())</f>
        <v>#N/A</v>
      </c>
      <c r="C35" s="180">
        <f>IF(ROUND(VALUE(SUBSTITUTE('連結実質赤字比率に係る赤字・黒字の構成分析 '!F$35,"▲", "-")), 2) &gt;= 0, ABS(ROUND(VALUE(SUBSTITUTE('連結実質赤字比率に係る赤字・黒字の構成分析 '!F$35,"▲", "-")), 2)), NA())</f>
        <v>1.03</v>
      </c>
      <c r="D35" s="180" t="e">
        <f>IF(ROUND(VALUE(SUBSTITUTE('連結実質赤字比率に係る赤字・黒字の構成分析 '!G$35,"▲", "-")), 2) &lt; 0, ABS(ROUND(VALUE(SUBSTITUTE('連結実質赤字比率に係る赤字・黒字の構成分析 '!G$35,"▲", "-")), 2)), NA())</f>
        <v>#N/A</v>
      </c>
      <c r="E35" s="180">
        <f>IF(ROUND(VALUE(SUBSTITUTE('連結実質赤字比率に係る赤字・黒字の構成分析 '!G$35,"▲", "-")), 2) &gt;= 0, ABS(ROUND(VALUE(SUBSTITUTE('連結実質赤字比率に係る赤字・黒字の構成分析 '!G$35,"▲", "-")), 2)), NA())</f>
        <v>1.1299999999999999</v>
      </c>
      <c r="F35" s="180" t="e">
        <f>IF(ROUND(VALUE(SUBSTITUTE('連結実質赤字比率に係る赤字・黒字の構成分析 '!H$35,"▲", "-")), 2) &lt; 0, ABS(ROUND(VALUE(SUBSTITUTE('連結実質赤字比率に係る赤字・黒字の構成分析 '!H$35,"▲", "-")), 2)), NA())</f>
        <v>#N/A</v>
      </c>
      <c r="G35" s="180">
        <f>IF(ROUND(VALUE(SUBSTITUTE('連結実質赤字比率に係る赤字・黒字の構成分析 '!H$35,"▲", "-")), 2) &gt;= 0, ABS(ROUND(VALUE(SUBSTITUTE('連結実質赤字比率に係る赤字・黒字の構成分析 '!H$35,"▲", "-")), 2)), NA())</f>
        <v>1.33</v>
      </c>
      <c r="H35" s="180" t="e">
        <f>IF(ROUND(VALUE(SUBSTITUTE('連結実質赤字比率に係る赤字・黒字の構成分析 '!I$35,"▲", "-")), 2) &lt; 0, ABS(ROUND(VALUE(SUBSTITUTE('連結実質赤字比率に係る赤字・黒字の構成分析 '!I$35,"▲", "-")), 2)), NA())</f>
        <v>#N/A</v>
      </c>
      <c r="I35" s="180">
        <f>IF(ROUND(VALUE(SUBSTITUTE('連結実質赤字比率に係る赤字・黒字の構成分析 '!I$35,"▲", "-")), 2) &gt;= 0, ABS(ROUND(VALUE(SUBSTITUTE('連結実質赤字比率に係る赤字・黒字の構成分析 '!I$35,"▲", "-")), 2)), NA())</f>
        <v>0.88</v>
      </c>
      <c r="J35" s="180" t="e">
        <f>IF(ROUND(VALUE(SUBSTITUTE('連結実質赤字比率に係る赤字・黒字の構成分析 '!J$35,"▲", "-")), 2) &lt; 0, ABS(ROUND(VALUE(SUBSTITUTE('連結実質赤字比率に係る赤字・黒字の構成分析 '!J$35,"▲", "-")), 2)), NA())</f>
        <v>#N/A</v>
      </c>
      <c r="K35" s="180">
        <f>IF(ROUND(VALUE(SUBSTITUTE('連結実質赤字比率に係る赤字・黒字の構成分析 '!J$35,"▲", "-")), 2) &gt;= 0, ABS(ROUND(VALUE(SUBSTITUTE('連結実質赤字比率に係る赤字・黒字の構成分析 '!J$35,"▲", "-")), 2)), NA())</f>
        <v>1.64</v>
      </c>
    </row>
    <row r="36" spans="1:16" x14ac:dyDescent="0.2">
      <c r="A36" s="180" t="str">
        <f>IF('連結実質赤字比率に係る赤字・黒字の構成分析 '!C$34="",NA(),'連結実質赤字比率に係る赤字・黒字の構成分析 '!C$34)</f>
        <v>一般会計</v>
      </c>
      <c r="B36" s="180" t="e">
        <f>IF(ROUND(VALUE(SUBSTITUTE('連結実質赤字比率に係る赤字・黒字の構成分析 '!F$34,"▲", "-")), 2) &lt; 0, ABS(ROUND(VALUE(SUBSTITUTE('連結実質赤字比率に係る赤字・黒字の構成分析 '!F$34,"▲", "-")), 2)), NA())</f>
        <v>#N/A</v>
      </c>
      <c r="C36" s="180">
        <f>IF(ROUND(VALUE(SUBSTITUTE('連結実質赤字比率に係る赤字・黒字の構成分析 '!F$34,"▲", "-")), 2) &gt;= 0, ABS(ROUND(VALUE(SUBSTITUTE('連結実質赤字比率に係る赤字・黒字の構成分析 '!F$34,"▲", "-")), 2)), NA())</f>
        <v>8.07</v>
      </c>
      <c r="D36" s="180" t="e">
        <f>IF(ROUND(VALUE(SUBSTITUTE('連結実質赤字比率に係る赤字・黒字の構成分析 '!G$34,"▲", "-")), 2) &lt; 0, ABS(ROUND(VALUE(SUBSTITUTE('連結実質赤字比率に係る赤字・黒字の構成分析 '!G$34,"▲", "-")), 2)), NA())</f>
        <v>#N/A</v>
      </c>
      <c r="E36" s="180">
        <f>IF(ROUND(VALUE(SUBSTITUTE('連結実質赤字比率に係る赤字・黒字の構成分析 '!G$34,"▲", "-")), 2) &gt;= 0, ABS(ROUND(VALUE(SUBSTITUTE('連結実質赤字比率に係る赤字・黒字の構成分析 '!G$34,"▲", "-")), 2)), NA())</f>
        <v>14.13</v>
      </c>
      <c r="F36" s="180" t="e">
        <f>IF(ROUND(VALUE(SUBSTITUTE('連結実質赤字比率に係る赤字・黒字の構成分析 '!H$34,"▲", "-")), 2) &lt; 0, ABS(ROUND(VALUE(SUBSTITUTE('連結実質赤字比率に係る赤字・黒字の構成分析 '!H$34,"▲", "-")), 2)), NA())</f>
        <v>#N/A</v>
      </c>
      <c r="G36" s="180">
        <f>IF(ROUND(VALUE(SUBSTITUTE('連結実質赤字比率に係る赤字・黒字の構成分析 '!H$34,"▲", "-")), 2) &gt;= 0, ABS(ROUND(VALUE(SUBSTITUTE('連結実質赤字比率に係る赤字・黒字の構成分析 '!H$34,"▲", "-")), 2)), NA())</f>
        <v>12.01</v>
      </c>
      <c r="H36" s="180" t="e">
        <f>IF(ROUND(VALUE(SUBSTITUTE('連結実質赤字比率に係る赤字・黒字の構成分析 '!I$34,"▲", "-")), 2) &lt; 0, ABS(ROUND(VALUE(SUBSTITUTE('連結実質赤字比率に係る赤字・黒字の構成分析 '!I$34,"▲", "-")), 2)), NA())</f>
        <v>#N/A</v>
      </c>
      <c r="I36" s="180">
        <f>IF(ROUND(VALUE(SUBSTITUTE('連結実質赤字比率に係る赤字・黒字の構成分析 '!I$34,"▲", "-")), 2) &gt;= 0, ABS(ROUND(VALUE(SUBSTITUTE('連結実質赤字比率に係る赤字・黒字の構成分析 '!I$34,"▲", "-")), 2)), NA())</f>
        <v>12.48</v>
      </c>
      <c r="J36" s="180" t="e">
        <f>IF(ROUND(VALUE(SUBSTITUTE('連結実質赤字比率に係る赤字・黒字の構成分析 '!J$34,"▲", "-")), 2) &lt; 0, ABS(ROUND(VALUE(SUBSTITUTE('連結実質赤字比率に係る赤字・黒字の構成分析 '!J$34,"▲", "-")), 2)), NA())</f>
        <v>#N/A</v>
      </c>
      <c r="K36" s="180">
        <f>IF(ROUND(VALUE(SUBSTITUTE('連結実質赤字比率に係る赤字・黒字の構成分析 '!J$34,"▲", "-")), 2) &gt;= 0, ABS(ROUND(VALUE(SUBSTITUTE('連結実質赤字比率に係る赤字・黒字の構成分析 '!J$34,"▲", "-")), 2)), NA())</f>
        <v>12.42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1342</v>
      </c>
      <c r="E42" s="181"/>
      <c r="F42" s="181"/>
      <c r="G42" s="181">
        <f>'実質公債費比率（分子）の構造'!L$52</f>
        <v>1254</v>
      </c>
      <c r="H42" s="181"/>
      <c r="I42" s="181"/>
      <c r="J42" s="181">
        <f>'実質公債費比率（分子）の構造'!M$52</f>
        <v>1132</v>
      </c>
      <c r="K42" s="181"/>
      <c r="L42" s="181"/>
      <c r="M42" s="181">
        <f>'実質公債費比率（分子）の構造'!N$52</f>
        <v>1110</v>
      </c>
      <c r="N42" s="181"/>
      <c r="O42" s="181"/>
      <c r="P42" s="181">
        <f>'実質公債費比率（分子）の構造'!O$52</f>
        <v>1148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56</v>
      </c>
      <c r="C45" s="181"/>
      <c r="D45" s="181"/>
      <c r="E45" s="181">
        <f>'実質公債費比率（分子）の構造'!L$49</f>
        <v>35</v>
      </c>
      <c r="F45" s="181"/>
      <c r="G45" s="181"/>
      <c r="H45" s="181">
        <f>'実質公債費比率（分子）の構造'!M$49</f>
        <v>37</v>
      </c>
      <c r="I45" s="181"/>
      <c r="J45" s="181"/>
      <c r="K45" s="181">
        <f>'実質公債費比率（分子）の構造'!N$49</f>
        <v>38</v>
      </c>
      <c r="L45" s="181"/>
      <c r="M45" s="181"/>
      <c r="N45" s="181">
        <f>'実質公債費比率（分子）の構造'!O$49</f>
        <v>33</v>
      </c>
      <c r="O45" s="181"/>
      <c r="P45" s="181"/>
    </row>
    <row r="46" spans="1:16" x14ac:dyDescent="0.2">
      <c r="A46" s="181" t="s">
        <v>67</v>
      </c>
      <c r="B46" s="181">
        <f>'実質公債費比率（分子）の構造'!K$48</f>
        <v>521</v>
      </c>
      <c r="C46" s="181"/>
      <c r="D46" s="181"/>
      <c r="E46" s="181">
        <f>'実質公債費比率（分子）の構造'!L$48</f>
        <v>476</v>
      </c>
      <c r="F46" s="181"/>
      <c r="G46" s="181"/>
      <c r="H46" s="181">
        <f>'実質公債費比率（分子）の構造'!M$48</f>
        <v>513</v>
      </c>
      <c r="I46" s="181"/>
      <c r="J46" s="181"/>
      <c r="K46" s="181">
        <f>'実質公債費比率（分子）の構造'!N$48</f>
        <v>505</v>
      </c>
      <c r="L46" s="181"/>
      <c r="M46" s="181"/>
      <c r="N46" s="181">
        <f>'実質公債費比率（分子）の構造'!O$48</f>
        <v>518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986</v>
      </c>
      <c r="C49" s="181"/>
      <c r="D49" s="181"/>
      <c r="E49" s="181">
        <f>'実質公債費比率（分子）の構造'!L$45</f>
        <v>740</v>
      </c>
      <c r="F49" s="181"/>
      <c r="G49" s="181"/>
      <c r="H49" s="181">
        <f>'実質公債費比率（分子）の構造'!M$45</f>
        <v>528</v>
      </c>
      <c r="I49" s="181"/>
      <c r="J49" s="181"/>
      <c r="K49" s="181">
        <f>'実質公債費比率（分子）の構造'!N$45</f>
        <v>454</v>
      </c>
      <c r="L49" s="181"/>
      <c r="M49" s="181"/>
      <c r="N49" s="181">
        <f>'実質公債費比率（分子）の構造'!O$45</f>
        <v>484</v>
      </c>
      <c r="O49" s="181"/>
      <c r="P49" s="181"/>
    </row>
    <row r="50" spans="1:16" x14ac:dyDescent="0.2">
      <c r="A50" s="181" t="s">
        <v>71</v>
      </c>
      <c r="B50" s="181" t="e">
        <f>NA()</f>
        <v>#N/A</v>
      </c>
      <c r="C50" s="181">
        <f>IF(ISNUMBER('実質公債費比率（分子）の構造'!K$53),'実質公債費比率（分子）の構造'!K$53,NA())</f>
        <v>221</v>
      </c>
      <c r="D50" s="181" t="e">
        <f>NA()</f>
        <v>#N/A</v>
      </c>
      <c r="E50" s="181" t="e">
        <f>NA()</f>
        <v>#N/A</v>
      </c>
      <c r="F50" s="181">
        <f>IF(ISNUMBER('実質公債費比率（分子）の構造'!L$53),'実質公債費比率（分子）の構造'!L$53,NA())</f>
        <v>-3</v>
      </c>
      <c r="G50" s="181" t="e">
        <f>NA()</f>
        <v>#N/A</v>
      </c>
      <c r="H50" s="181" t="e">
        <f>NA()</f>
        <v>#N/A</v>
      </c>
      <c r="I50" s="181">
        <f>IF(ISNUMBER('実質公債費比率（分子）の構造'!M$53),'実質公債費比率（分子）の構造'!M$53,NA())</f>
        <v>-54</v>
      </c>
      <c r="J50" s="181" t="e">
        <f>NA()</f>
        <v>#N/A</v>
      </c>
      <c r="K50" s="181" t="e">
        <f>NA()</f>
        <v>#N/A</v>
      </c>
      <c r="L50" s="181">
        <f>IF(ISNUMBER('実質公債費比率（分子）の構造'!N$53),'実質公債費比率（分子）の構造'!N$53,NA())</f>
        <v>-113</v>
      </c>
      <c r="M50" s="181" t="e">
        <f>NA()</f>
        <v>#N/A</v>
      </c>
      <c r="N50" s="181" t="e">
        <f>NA()</f>
        <v>#N/A</v>
      </c>
      <c r="O50" s="181">
        <f>IF(ISNUMBER('実質公債費比率（分子）の構造'!O$53),'実質公債費比率（分子）の構造'!O$53,NA())</f>
        <v>-113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10768</v>
      </c>
      <c r="E56" s="180"/>
      <c r="F56" s="180"/>
      <c r="G56" s="180">
        <f>'将来負担比率（分子）の構造'!J$52</f>
        <v>10133</v>
      </c>
      <c r="H56" s="180"/>
      <c r="I56" s="180"/>
      <c r="J56" s="180">
        <f>'将来負担比率（分子）の構造'!K$52</f>
        <v>9889</v>
      </c>
      <c r="K56" s="180"/>
      <c r="L56" s="180"/>
      <c r="M56" s="180">
        <f>'将来負担比率（分子）の構造'!L$52</f>
        <v>9970</v>
      </c>
      <c r="N56" s="180"/>
      <c r="O56" s="180"/>
      <c r="P56" s="180">
        <f>'将来負担比率（分子）の構造'!M$52</f>
        <v>9925</v>
      </c>
    </row>
    <row r="57" spans="1:16" x14ac:dyDescent="0.2">
      <c r="A57" s="180" t="s">
        <v>42</v>
      </c>
      <c r="B57" s="180"/>
      <c r="C57" s="180"/>
      <c r="D57" s="180">
        <f>'将来負担比率（分子）の構造'!I$51</f>
        <v>355</v>
      </c>
      <c r="E57" s="180"/>
      <c r="F57" s="180"/>
      <c r="G57" s="180">
        <f>'将来負担比率（分子）の構造'!J$51</f>
        <v>302</v>
      </c>
      <c r="H57" s="180"/>
      <c r="I57" s="180"/>
      <c r="J57" s="180">
        <f>'将来負担比率（分子）の構造'!K$51</f>
        <v>270</v>
      </c>
      <c r="K57" s="180"/>
      <c r="L57" s="180"/>
      <c r="M57" s="180">
        <f>'将来負担比率（分子）の構造'!L$51</f>
        <v>229</v>
      </c>
      <c r="N57" s="180"/>
      <c r="O57" s="180"/>
      <c r="P57" s="180">
        <f>'将来負担比率（分子）の構造'!M$51</f>
        <v>187</v>
      </c>
    </row>
    <row r="58" spans="1:16" x14ac:dyDescent="0.2">
      <c r="A58" s="180" t="s">
        <v>41</v>
      </c>
      <c r="B58" s="180"/>
      <c r="C58" s="180"/>
      <c r="D58" s="180">
        <f>'将来負担比率（分子）の構造'!I$50</f>
        <v>5549</v>
      </c>
      <c r="E58" s="180"/>
      <c r="F58" s="180"/>
      <c r="G58" s="180">
        <f>'将来負担比率（分子）の構造'!J$50</f>
        <v>5497</v>
      </c>
      <c r="H58" s="180"/>
      <c r="I58" s="180"/>
      <c r="J58" s="180">
        <f>'将来負担比率（分子）の構造'!K$50</f>
        <v>5829</v>
      </c>
      <c r="K58" s="180"/>
      <c r="L58" s="180"/>
      <c r="M58" s="180">
        <f>'将来負担比率（分子）の構造'!L$50</f>
        <v>6211</v>
      </c>
      <c r="N58" s="180"/>
      <c r="O58" s="180"/>
      <c r="P58" s="180">
        <f>'将来負担比率（分子）の構造'!M$50</f>
        <v>6551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2441</v>
      </c>
      <c r="C62" s="180"/>
      <c r="D62" s="180"/>
      <c r="E62" s="180">
        <f>'将来負担比率（分子）の構造'!J$45</f>
        <v>2480</v>
      </c>
      <c r="F62" s="180"/>
      <c r="G62" s="180"/>
      <c r="H62" s="180">
        <f>'将来負担比率（分子）の構造'!K$45</f>
        <v>2533</v>
      </c>
      <c r="I62" s="180"/>
      <c r="J62" s="180"/>
      <c r="K62" s="180">
        <f>'将来負担比率（分子）の構造'!L$45</f>
        <v>2665</v>
      </c>
      <c r="L62" s="180"/>
      <c r="M62" s="180"/>
      <c r="N62" s="180">
        <f>'将来負担比率（分子）の構造'!M$45</f>
        <v>2638</v>
      </c>
      <c r="O62" s="180"/>
      <c r="P62" s="180"/>
    </row>
    <row r="63" spans="1:16" x14ac:dyDescent="0.2">
      <c r="A63" s="180" t="s">
        <v>34</v>
      </c>
      <c r="B63" s="180">
        <f>'将来負担比率（分子）の構造'!I$44</f>
        <v>617</v>
      </c>
      <c r="C63" s="180"/>
      <c r="D63" s="180"/>
      <c r="E63" s="180">
        <f>'将来負担比率（分子）の構造'!J$44</f>
        <v>567</v>
      </c>
      <c r="F63" s="180"/>
      <c r="G63" s="180"/>
      <c r="H63" s="180">
        <f>'将来負担比率（分子）の構造'!K$44</f>
        <v>446</v>
      </c>
      <c r="I63" s="180"/>
      <c r="J63" s="180"/>
      <c r="K63" s="180">
        <f>'将来負担比率（分子）の構造'!L$44</f>
        <v>404</v>
      </c>
      <c r="L63" s="180"/>
      <c r="M63" s="180"/>
      <c r="N63" s="180">
        <f>'将来負担比率（分子）の構造'!M$44</f>
        <v>430</v>
      </c>
      <c r="O63" s="180"/>
      <c r="P63" s="180"/>
    </row>
    <row r="64" spans="1:16" x14ac:dyDescent="0.2">
      <c r="A64" s="180" t="s">
        <v>33</v>
      </c>
      <c r="B64" s="180">
        <f>'将来負担比率（分子）の構造'!I$43</f>
        <v>5621</v>
      </c>
      <c r="C64" s="180"/>
      <c r="D64" s="180"/>
      <c r="E64" s="180">
        <f>'将来負担比率（分子）の構造'!J$43</f>
        <v>5030</v>
      </c>
      <c r="F64" s="180"/>
      <c r="G64" s="180"/>
      <c r="H64" s="180">
        <f>'将来負担比率（分子）の構造'!K$43</f>
        <v>4756</v>
      </c>
      <c r="I64" s="180"/>
      <c r="J64" s="180"/>
      <c r="K64" s="180">
        <f>'将来負担比率（分子）の構造'!L$43</f>
        <v>4597</v>
      </c>
      <c r="L64" s="180"/>
      <c r="M64" s="180"/>
      <c r="N64" s="180">
        <f>'将来負担比率（分子）の構造'!M$43</f>
        <v>4549</v>
      </c>
      <c r="O64" s="180"/>
      <c r="P64" s="180"/>
    </row>
    <row r="65" spans="1:16" x14ac:dyDescent="0.2">
      <c r="A65" s="180" t="s">
        <v>32</v>
      </c>
      <c r="B65" s="180">
        <f>'将来負担比率（分子）の構造'!I$42</f>
        <v>89</v>
      </c>
      <c r="C65" s="180"/>
      <c r="D65" s="180"/>
      <c r="E65" s="180">
        <f>'将来負担比率（分子）の構造'!J$42</f>
        <v>71</v>
      </c>
      <c r="F65" s="180"/>
      <c r="G65" s="180"/>
      <c r="H65" s="180">
        <f>'将来負担比率（分子）の構造'!K$42</f>
        <v>62</v>
      </c>
      <c r="I65" s="180"/>
      <c r="J65" s="180"/>
      <c r="K65" s="180">
        <f>'将来負担比率（分子）の構造'!L$42</f>
        <v>53</v>
      </c>
      <c r="L65" s="180"/>
      <c r="M65" s="180"/>
      <c r="N65" s="180">
        <f>'将来負担比率（分子）の構造'!M$42</f>
        <v>44</v>
      </c>
      <c r="O65" s="180"/>
      <c r="P65" s="180"/>
    </row>
    <row r="66" spans="1:16" x14ac:dyDescent="0.2">
      <c r="A66" s="180" t="s">
        <v>31</v>
      </c>
      <c r="B66" s="180">
        <f>'将来負担比率（分子）の構造'!I$41</f>
        <v>5753</v>
      </c>
      <c r="C66" s="180"/>
      <c r="D66" s="180"/>
      <c r="E66" s="180">
        <f>'将来負担比率（分子）の構造'!J$41</f>
        <v>4638</v>
      </c>
      <c r="F66" s="180"/>
      <c r="G66" s="180"/>
      <c r="H66" s="180">
        <f>'将来負担比率（分子）の構造'!K$41</f>
        <v>4127</v>
      </c>
      <c r="I66" s="180"/>
      <c r="J66" s="180"/>
      <c r="K66" s="180">
        <f>'将来負担比率（分子）の構造'!L$41</f>
        <v>4560</v>
      </c>
      <c r="L66" s="180"/>
      <c r="M66" s="180"/>
      <c r="N66" s="180">
        <f>'将来負担比率（分子）の構造'!M$41</f>
        <v>4984</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1670</v>
      </c>
      <c r="C72" s="184">
        <f>基金残高に係る経年分析!G55</f>
        <v>1670</v>
      </c>
      <c r="D72" s="184">
        <f>基金残高に係る経年分析!H55</f>
        <v>1671</v>
      </c>
    </row>
    <row r="73" spans="1:16" x14ac:dyDescent="0.2">
      <c r="A73" s="183" t="s">
        <v>78</v>
      </c>
      <c r="B73" s="184">
        <f>基金残高に係る経年分析!F56</f>
        <v>1299</v>
      </c>
      <c r="C73" s="184">
        <f>基金残高に係る経年分析!G56</f>
        <v>1300</v>
      </c>
      <c r="D73" s="184">
        <f>基金残高に係る経年分析!H56</f>
        <v>1301</v>
      </c>
    </row>
    <row r="74" spans="1:16" x14ac:dyDescent="0.2">
      <c r="A74" s="183" t="s">
        <v>79</v>
      </c>
      <c r="B74" s="184">
        <f>基金残高に係る経年分析!F57</f>
        <v>3249</v>
      </c>
      <c r="C74" s="184">
        <f>基金残高に係る経年分析!G57</f>
        <v>3930</v>
      </c>
      <c r="D74" s="184">
        <f>基金残高に係る経年分析!H57</f>
        <v>4566</v>
      </c>
    </row>
  </sheetData>
  <sheetProtection algorithmName="SHA-512" hashValue="xGtQgC2KDsrpla74m7ucyq8wRFx4J25wp/9YaxjSehXlaC4avPap9WsLNpfeqz7GwkP/NeqIlEeziXm8G3LF9g==" saltValue="qbCemzi75FPGNIFvk2hS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1399643</v>
      </c>
      <c r="S5" s="727"/>
      <c r="T5" s="727"/>
      <c r="U5" s="727"/>
      <c r="V5" s="727"/>
      <c r="W5" s="727"/>
      <c r="X5" s="727"/>
      <c r="Y5" s="773"/>
      <c r="Z5" s="791">
        <v>15</v>
      </c>
      <c r="AA5" s="791"/>
      <c r="AB5" s="791"/>
      <c r="AC5" s="791"/>
      <c r="AD5" s="792">
        <v>1399643</v>
      </c>
      <c r="AE5" s="792"/>
      <c r="AF5" s="792"/>
      <c r="AG5" s="792"/>
      <c r="AH5" s="792"/>
      <c r="AI5" s="792"/>
      <c r="AJ5" s="792"/>
      <c r="AK5" s="792"/>
      <c r="AL5" s="774">
        <v>24.4</v>
      </c>
      <c r="AM5" s="743"/>
      <c r="AN5" s="743"/>
      <c r="AO5" s="775"/>
      <c r="AP5" s="760" t="s">
        <v>228</v>
      </c>
      <c r="AQ5" s="761"/>
      <c r="AR5" s="761"/>
      <c r="AS5" s="761"/>
      <c r="AT5" s="761"/>
      <c r="AU5" s="761"/>
      <c r="AV5" s="761"/>
      <c r="AW5" s="761"/>
      <c r="AX5" s="761"/>
      <c r="AY5" s="761"/>
      <c r="AZ5" s="761"/>
      <c r="BA5" s="761"/>
      <c r="BB5" s="761"/>
      <c r="BC5" s="761"/>
      <c r="BD5" s="761"/>
      <c r="BE5" s="761"/>
      <c r="BF5" s="762"/>
      <c r="BG5" s="661">
        <v>1386364</v>
      </c>
      <c r="BH5" s="664"/>
      <c r="BI5" s="664"/>
      <c r="BJ5" s="664"/>
      <c r="BK5" s="664"/>
      <c r="BL5" s="664"/>
      <c r="BM5" s="664"/>
      <c r="BN5" s="665"/>
      <c r="BO5" s="723">
        <v>99.1</v>
      </c>
      <c r="BP5" s="723"/>
      <c r="BQ5" s="723"/>
      <c r="BR5" s="723"/>
      <c r="BS5" s="724" t="s">
        <v>181</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72707</v>
      </c>
      <c r="S6" s="664"/>
      <c r="T6" s="664"/>
      <c r="U6" s="664"/>
      <c r="V6" s="664"/>
      <c r="W6" s="664"/>
      <c r="X6" s="664"/>
      <c r="Y6" s="665"/>
      <c r="Z6" s="723">
        <v>0.8</v>
      </c>
      <c r="AA6" s="723"/>
      <c r="AB6" s="723"/>
      <c r="AC6" s="723"/>
      <c r="AD6" s="724">
        <v>72707</v>
      </c>
      <c r="AE6" s="724"/>
      <c r="AF6" s="724"/>
      <c r="AG6" s="724"/>
      <c r="AH6" s="724"/>
      <c r="AI6" s="724"/>
      <c r="AJ6" s="724"/>
      <c r="AK6" s="724"/>
      <c r="AL6" s="666">
        <v>1.3</v>
      </c>
      <c r="AM6" s="667"/>
      <c r="AN6" s="667"/>
      <c r="AO6" s="725"/>
      <c r="AP6" s="658" t="s">
        <v>233</v>
      </c>
      <c r="AQ6" s="659"/>
      <c r="AR6" s="659"/>
      <c r="AS6" s="659"/>
      <c r="AT6" s="659"/>
      <c r="AU6" s="659"/>
      <c r="AV6" s="659"/>
      <c r="AW6" s="659"/>
      <c r="AX6" s="659"/>
      <c r="AY6" s="659"/>
      <c r="AZ6" s="659"/>
      <c r="BA6" s="659"/>
      <c r="BB6" s="659"/>
      <c r="BC6" s="659"/>
      <c r="BD6" s="659"/>
      <c r="BE6" s="659"/>
      <c r="BF6" s="660"/>
      <c r="BG6" s="661">
        <v>1386364</v>
      </c>
      <c r="BH6" s="664"/>
      <c r="BI6" s="664"/>
      <c r="BJ6" s="664"/>
      <c r="BK6" s="664"/>
      <c r="BL6" s="664"/>
      <c r="BM6" s="664"/>
      <c r="BN6" s="665"/>
      <c r="BO6" s="723">
        <v>99.1</v>
      </c>
      <c r="BP6" s="723"/>
      <c r="BQ6" s="723"/>
      <c r="BR6" s="723"/>
      <c r="BS6" s="724" t="s">
        <v>234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70268</v>
      </c>
      <c r="CS6" s="664"/>
      <c r="CT6" s="664"/>
      <c r="CU6" s="664"/>
      <c r="CV6" s="664"/>
      <c r="CW6" s="664"/>
      <c r="CX6" s="664"/>
      <c r="CY6" s="665"/>
      <c r="CZ6" s="774">
        <v>0.8</v>
      </c>
      <c r="DA6" s="743"/>
      <c r="DB6" s="743"/>
      <c r="DC6" s="777"/>
      <c r="DD6" s="669" t="s">
        <v>181</v>
      </c>
      <c r="DE6" s="664"/>
      <c r="DF6" s="664"/>
      <c r="DG6" s="664"/>
      <c r="DH6" s="664"/>
      <c r="DI6" s="664"/>
      <c r="DJ6" s="664"/>
      <c r="DK6" s="664"/>
      <c r="DL6" s="664"/>
      <c r="DM6" s="664"/>
      <c r="DN6" s="664"/>
      <c r="DO6" s="664"/>
      <c r="DP6" s="665"/>
      <c r="DQ6" s="669">
        <v>70268</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2054</v>
      </c>
      <c r="S7" s="664"/>
      <c r="T7" s="664"/>
      <c r="U7" s="664"/>
      <c r="V7" s="664"/>
      <c r="W7" s="664"/>
      <c r="X7" s="664"/>
      <c r="Y7" s="665"/>
      <c r="Z7" s="723">
        <v>0</v>
      </c>
      <c r="AA7" s="723"/>
      <c r="AB7" s="723"/>
      <c r="AC7" s="723"/>
      <c r="AD7" s="724">
        <v>2054</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585147</v>
      </c>
      <c r="BH7" s="664"/>
      <c r="BI7" s="664"/>
      <c r="BJ7" s="664"/>
      <c r="BK7" s="664"/>
      <c r="BL7" s="664"/>
      <c r="BM7" s="664"/>
      <c r="BN7" s="665"/>
      <c r="BO7" s="723">
        <v>41.8</v>
      </c>
      <c r="BP7" s="723"/>
      <c r="BQ7" s="723"/>
      <c r="BR7" s="723"/>
      <c r="BS7" s="724" t="s">
        <v>147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1741515</v>
      </c>
      <c r="CS7" s="664"/>
      <c r="CT7" s="664"/>
      <c r="CU7" s="664"/>
      <c r="CV7" s="664"/>
      <c r="CW7" s="664"/>
      <c r="CX7" s="664"/>
      <c r="CY7" s="665"/>
      <c r="CZ7" s="723">
        <v>20.399999999999999</v>
      </c>
      <c r="DA7" s="723"/>
      <c r="DB7" s="723"/>
      <c r="DC7" s="723"/>
      <c r="DD7" s="669">
        <v>25438</v>
      </c>
      <c r="DE7" s="664"/>
      <c r="DF7" s="664"/>
      <c r="DG7" s="664"/>
      <c r="DH7" s="664"/>
      <c r="DI7" s="664"/>
      <c r="DJ7" s="664"/>
      <c r="DK7" s="664"/>
      <c r="DL7" s="664"/>
      <c r="DM7" s="664"/>
      <c r="DN7" s="664"/>
      <c r="DO7" s="664"/>
      <c r="DP7" s="665"/>
      <c r="DQ7" s="669">
        <v>1368792</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4303</v>
      </c>
      <c r="S8" s="664"/>
      <c r="T8" s="664"/>
      <c r="U8" s="664"/>
      <c r="V8" s="664"/>
      <c r="W8" s="664"/>
      <c r="X8" s="664"/>
      <c r="Y8" s="665"/>
      <c r="Z8" s="723">
        <v>0</v>
      </c>
      <c r="AA8" s="723"/>
      <c r="AB8" s="723"/>
      <c r="AC8" s="723"/>
      <c r="AD8" s="724">
        <v>4303</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20648</v>
      </c>
      <c r="BH8" s="664"/>
      <c r="BI8" s="664"/>
      <c r="BJ8" s="664"/>
      <c r="BK8" s="664"/>
      <c r="BL8" s="664"/>
      <c r="BM8" s="664"/>
      <c r="BN8" s="665"/>
      <c r="BO8" s="723">
        <v>1.5</v>
      </c>
      <c r="BP8" s="723"/>
      <c r="BQ8" s="723"/>
      <c r="BR8" s="723"/>
      <c r="BS8" s="669" t="s">
        <v>147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2096537</v>
      </c>
      <c r="CS8" s="664"/>
      <c r="CT8" s="664"/>
      <c r="CU8" s="664"/>
      <c r="CV8" s="664"/>
      <c r="CW8" s="664"/>
      <c r="CX8" s="664"/>
      <c r="CY8" s="665"/>
      <c r="CZ8" s="723">
        <v>24.5</v>
      </c>
      <c r="DA8" s="723"/>
      <c r="DB8" s="723"/>
      <c r="DC8" s="723"/>
      <c r="DD8" s="669">
        <v>400</v>
      </c>
      <c r="DE8" s="664"/>
      <c r="DF8" s="664"/>
      <c r="DG8" s="664"/>
      <c r="DH8" s="664"/>
      <c r="DI8" s="664"/>
      <c r="DJ8" s="664"/>
      <c r="DK8" s="664"/>
      <c r="DL8" s="664"/>
      <c r="DM8" s="664"/>
      <c r="DN8" s="664"/>
      <c r="DO8" s="664"/>
      <c r="DP8" s="665"/>
      <c r="DQ8" s="669">
        <v>1340874</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3580</v>
      </c>
      <c r="S9" s="664"/>
      <c r="T9" s="664"/>
      <c r="U9" s="664"/>
      <c r="V9" s="664"/>
      <c r="W9" s="664"/>
      <c r="X9" s="664"/>
      <c r="Y9" s="665"/>
      <c r="Z9" s="723">
        <v>0</v>
      </c>
      <c r="AA9" s="723"/>
      <c r="AB9" s="723"/>
      <c r="AC9" s="723"/>
      <c r="AD9" s="724">
        <v>3580</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440255</v>
      </c>
      <c r="BH9" s="664"/>
      <c r="BI9" s="664"/>
      <c r="BJ9" s="664"/>
      <c r="BK9" s="664"/>
      <c r="BL9" s="664"/>
      <c r="BM9" s="664"/>
      <c r="BN9" s="665"/>
      <c r="BO9" s="723">
        <v>31.5</v>
      </c>
      <c r="BP9" s="723"/>
      <c r="BQ9" s="723"/>
      <c r="BR9" s="723"/>
      <c r="BS9" s="669" t="s">
        <v>147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876581</v>
      </c>
      <c r="CS9" s="664"/>
      <c r="CT9" s="664"/>
      <c r="CU9" s="664"/>
      <c r="CV9" s="664"/>
      <c r="CW9" s="664"/>
      <c r="CX9" s="664"/>
      <c r="CY9" s="665"/>
      <c r="CZ9" s="723">
        <v>10.3</v>
      </c>
      <c r="DA9" s="723"/>
      <c r="DB9" s="723"/>
      <c r="DC9" s="723"/>
      <c r="DD9" s="669">
        <v>11587</v>
      </c>
      <c r="DE9" s="664"/>
      <c r="DF9" s="664"/>
      <c r="DG9" s="664"/>
      <c r="DH9" s="664"/>
      <c r="DI9" s="664"/>
      <c r="DJ9" s="664"/>
      <c r="DK9" s="664"/>
      <c r="DL9" s="664"/>
      <c r="DM9" s="664"/>
      <c r="DN9" s="664"/>
      <c r="DO9" s="664"/>
      <c r="DP9" s="665"/>
      <c r="DQ9" s="669">
        <v>822536</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147</v>
      </c>
      <c r="AA10" s="723"/>
      <c r="AB10" s="723"/>
      <c r="AC10" s="723"/>
      <c r="AD10" s="724" t="s">
        <v>181</v>
      </c>
      <c r="AE10" s="724"/>
      <c r="AF10" s="724"/>
      <c r="AG10" s="724"/>
      <c r="AH10" s="724"/>
      <c r="AI10" s="724"/>
      <c r="AJ10" s="724"/>
      <c r="AK10" s="724"/>
      <c r="AL10" s="666" t="s">
        <v>147</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40382</v>
      </c>
      <c r="BH10" s="664"/>
      <c r="BI10" s="664"/>
      <c r="BJ10" s="664"/>
      <c r="BK10" s="664"/>
      <c r="BL10" s="664"/>
      <c r="BM10" s="664"/>
      <c r="BN10" s="665"/>
      <c r="BO10" s="723">
        <v>2.9</v>
      </c>
      <c r="BP10" s="723"/>
      <c r="BQ10" s="723"/>
      <c r="BR10" s="723"/>
      <c r="BS10" s="669" t="s">
        <v>181</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2056</v>
      </c>
      <c r="CS10" s="664"/>
      <c r="CT10" s="664"/>
      <c r="CU10" s="664"/>
      <c r="CV10" s="664"/>
      <c r="CW10" s="664"/>
      <c r="CX10" s="664"/>
      <c r="CY10" s="665"/>
      <c r="CZ10" s="723">
        <v>0</v>
      </c>
      <c r="DA10" s="723"/>
      <c r="DB10" s="723"/>
      <c r="DC10" s="723"/>
      <c r="DD10" s="669">
        <v>1231</v>
      </c>
      <c r="DE10" s="664"/>
      <c r="DF10" s="664"/>
      <c r="DG10" s="664"/>
      <c r="DH10" s="664"/>
      <c r="DI10" s="664"/>
      <c r="DJ10" s="664"/>
      <c r="DK10" s="664"/>
      <c r="DL10" s="664"/>
      <c r="DM10" s="664"/>
      <c r="DN10" s="664"/>
      <c r="DO10" s="664"/>
      <c r="DP10" s="665"/>
      <c r="DQ10" s="669">
        <v>2054</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147</v>
      </c>
      <c r="S11" s="664"/>
      <c r="T11" s="664"/>
      <c r="U11" s="664"/>
      <c r="V11" s="664"/>
      <c r="W11" s="664"/>
      <c r="X11" s="664"/>
      <c r="Y11" s="665"/>
      <c r="Z11" s="723" t="s">
        <v>181</v>
      </c>
      <c r="AA11" s="723"/>
      <c r="AB11" s="723"/>
      <c r="AC11" s="723"/>
      <c r="AD11" s="724" t="s">
        <v>181</v>
      </c>
      <c r="AE11" s="724"/>
      <c r="AF11" s="724"/>
      <c r="AG11" s="724"/>
      <c r="AH11" s="724"/>
      <c r="AI11" s="724"/>
      <c r="AJ11" s="724"/>
      <c r="AK11" s="724"/>
      <c r="AL11" s="666" t="s">
        <v>181</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83862</v>
      </c>
      <c r="BH11" s="664"/>
      <c r="BI11" s="664"/>
      <c r="BJ11" s="664"/>
      <c r="BK11" s="664"/>
      <c r="BL11" s="664"/>
      <c r="BM11" s="664"/>
      <c r="BN11" s="665"/>
      <c r="BO11" s="723">
        <v>6</v>
      </c>
      <c r="BP11" s="723"/>
      <c r="BQ11" s="723"/>
      <c r="BR11" s="723"/>
      <c r="BS11" s="669" t="s">
        <v>181</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536249</v>
      </c>
      <c r="CS11" s="664"/>
      <c r="CT11" s="664"/>
      <c r="CU11" s="664"/>
      <c r="CV11" s="664"/>
      <c r="CW11" s="664"/>
      <c r="CX11" s="664"/>
      <c r="CY11" s="665"/>
      <c r="CZ11" s="723">
        <v>6.3</v>
      </c>
      <c r="DA11" s="723"/>
      <c r="DB11" s="723"/>
      <c r="DC11" s="723"/>
      <c r="DD11" s="669">
        <v>192184</v>
      </c>
      <c r="DE11" s="664"/>
      <c r="DF11" s="664"/>
      <c r="DG11" s="664"/>
      <c r="DH11" s="664"/>
      <c r="DI11" s="664"/>
      <c r="DJ11" s="664"/>
      <c r="DK11" s="664"/>
      <c r="DL11" s="664"/>
      <c r="DM11" s="664"/>
      <c r="DN11" s="664"/>
      <c r="DO11" s="664"/>
      <c r="DP11" s="665"/>
      <c r="DQ11" s="669">
        <v>308742</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247332</v>
      </c>
      <c r="S12" s="664"/>
      <c r="T12" s="664"/>
      <c r="U12" s="664"/>
      <c r="V12" s="664"/>
      <c r="W12" s="664"/>
      <c r="X12" s="664"/>
      <c r="Y12" s="665"/>
      <c r="Z12" s="723">
        <v>2.7</v>
      </c>
      <c r="AA12" s="723"/>
      <c r="AB12" s="723"/>
      <c r="AC12" s="723"/>
      <c r="AD12" s="724">
        <v>247332</v>
      </c>
      <c r="AE12" s="724"/>
      <c r="AF12" s="724"/>
      <c r="AG12" s="724"/>
      <c r="AH12" s="724"/>
      <c r="AI12" s="724"/>
      <c r="AJ12" s="724"/>
      <c r="AK12" s="724"/>
      <c r="AL12" s="666">
        <v>4.3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679047</v>
      </c>
      <c r="BH12" s="664"/>
      <c r="BI12" s="664"/>
      <c r="BJ12" s="664"/>
      <c r="BK12" s="664"/>
      <c r="BL12" s="664"/>
      <c r="BM12" s="664"/>
      <c r="BN12" s="665"/>
      <c r="BO12" s="723">
        <v>48.5</v>
      </c>
      <c r="BP12" s="723"/>
      <c r="BQ12" s="723"/>
      <c r="BR12" s="723"/>
      <c r="BS12" s="669" t="s">
        <v>181</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251524</v>
      </c>
      <c r="CS12" s="664"/>
      <c r="CT12" s="664"/>
      <c r="CU12" s="664"/>
      <c r="CV12" s="664"/>
      <c r="CW12" s="664"/>
      <c r="CX12" s="664"/>
      <c r="CY12" s="665"/>
      <c r="CZ12" s="723">
        <v>2.9</v>
      </c>
      <c r="DA12" s="723"/>
      <c r="DB12" s="723"/>
      <c r="DC12" s="723"/>
      <c r="DD12" s="669">
        <v>69103</v>
      </c>
      <c r="DE12" s="664"/>
      <c r="DF12" s="664"/>
      <c r="DG12" s="664"/>
      <c r="DH12" s="664"/>
      <c r="DI12" s="664"/>
      <c r="DJ12" s="664"/>
      <c r="DK12" s="664"/>
      <c r="DL12" s="664"/>
      <c r="DM12" s="664"/>
      <c r="DN12" s="664"/>
      <c r="DO12" s="664"/>
      <c r="DP12" s="665"/>
      <c r="DQ12" s="669">
        <v>186112</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v>16664</v>
      </c>
      <c r="S13" s="664"/>
      <c r="T13" s="664"/>
      <c r="U13" s="664"/>
      <c r="V13" s="664"/>
      <c r="W13" s="664"/>
      <c r="X13" s="664"/>
      <c r="Y13" s="665"/>
      <c r="Z13" s="723">
        <v>0.2</v>
      </c>
      <c r="AA13" s="723"/>
      <c r="AB13" s="723"/>
      <c r="AC13" s="723"/>
      <c r="AD13" s="724">
        <v>16664</v>
      </c>
      <c r="AE13" s="724"/>
      <c r="AF13" s="724"/>
      <c r="AG13" s="724"/>
      <c r="AH13" s="724"/>
      <c r="AI13" s="724"/>
      <c r="AJ13" s="724"/>
      <c r="AK13" s="724"/>
      <c r="AL13" s="666">
        <v>0.3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673730</v>
      </c>
      <c r="BH13" s="664"/>
      <c r="BI13" s="664"/>
      <c r="BJ13" s="664"/>
      <c r="BK13" s="664"/>
      <c r="BL13" s="664"/>
      <c r="BM13" s="664"/>
      <c r="BN13" s="665"/>
      <c r="BO13" s="723">
        <v>48.1</v>
      </c>
      <c r="BP13" s="723"/>
      <c r="BQ13" s="723"/>
      <c r="BR13" s="723"/>
      <c r="BS13" s="669" t="s">
        <v>234</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700698</v>
      </c>
      <c r="CS13" s="664"/>
      <c r="CT13" s="664"/>
      <c r="CU13" s="664"/>
      <c r="CV13" s="664"/>
      <c r="CW13" s="664"/>
      <c r="CX13" s="664"/>
      <c r="CY13" s="665"/>
      <c r="CZ13" s="723">
        <v>8.1999999999999993</v>
      </c>
      <c r="DA13" s="723"/>
      <c r="DB13" s="723"/>
      <c r="DC13" s="723"/>
      <c r="DD13" s="669">
        <v>277529</v>
      </c>
      <c r="DE13" s="664"/>
      <c r="DF13" s="664"/>
      <c r="DG13" s="664"/>
      <c r="DH13" s="664"/>
      <c r="DI13" s="664"/>
      <c r="DJ13" s="664"/>
      <c r="DK13" s="664"/>
      <c r="DL13" s="664"/>
      <c r="DM13" s="664"/>
      <c r="DN13" s="664"/>
      <c r="DO13" s="664"/>
      <c r="DP13" s="665"/>
      <c r="DQ13" s="669">
        <v>448493</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147</v>
      </c>
      <c r="S14" s="664"/>
      <c r="T14" s="664"/>
      <c r="U14" s="664"/>
      <c r="V14" s="664"/>
      <c r="W14" s="664"/>
      <c r="X14" s="664"/>
      <c r="Y14" s="665"/>
      <c r="Z14" s="723" t="s">
        <v>181</v>
      </c>
      <c r="AA14" s="723"/>
      <c r="AB14" s="723"/>
      <c r="AC14" s="723"/>
      <c r="AD14" s="724" t="s">
        <v>181</v>
      </c>
      <c r="AE14" s="724"/>
      <c r="AF14" s="724"/>
      <c r="AG14" s="724"/>
      <c r="AH14" s="724"/>
      <c r="AI14" s="724"/>
      <c r="AJ14" s="724"/>
      <c r="AK14" s="724"/>
      <c r="AL14" s="666" t="s">
        <v>234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44472</v>
      </c>
      <c r="BH14" s="664"/>
      <c r="BI14" s="664"/>
      <c r="BJ14" s="664"/>
      <c r="BK14" s="664"/>
      <c r="BL14" s="664"/>
      <c r="BM14" s="664"/>
      <c r="BN14" s="665"/>
      <c r="BO14" s="723">
        <v>3.2</v>
      </c>
      <c r="BP14" s="723"/>
      <c r="BQ14" s="723"/>
      <c r="BR14" s="723"/>
      <c r="BS14" s="669" t="s">
        <v>181</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470624</v>
      </c>
      <c r="CS14" s="664"/>
      <c r="CT14" s="664"/>
      <c r="CU14" s="664"/>
      <c r="CV14" s="664"/>
      <c r="CW14" s="664"/>
      <c r="CX14" s="664"/>
      <c r="CY14" s="665"/>
      <c r="CZ14" s="723">
        <v>5.5</v>
      </c>
      <c r="DA14" s="723"/>
      <c r="DB14" s="723"/>
      <c r="DC14" s="723"/>
      <c r="DD14" s="669">
        <v>56407</v>
      </c>
      <c r="DE14" s="664"/>
      <c r="DF14" s="664"/>
      <c r="DG14" s="664"/>
      <c r="DH14" s="664"/>
      <c r="DI14" s="664"/>
      <c r="DJ14" s="664"/>
      <c r="DK14" s="664"/>
      <c r="DL14" s="664"/>
      <c r="DM14" s="664"/>
      <c r="DN14" s="664"/>
      <c r="DO14" s="664"/>
      <c r="DP14" s="665"/>
      <c r="DQ14" s="669">
        <v>425204</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23473</v>
      </c>
      <c r="S15" s="664"/>
      <c r="T15" s="664"/>
      <c r="U15" s="664"/>
      <c r="V15" s="664"/>
      <c r="W15" s="664"/>
      <c r="X15" s="664"/>
      <c r="Y15" s="665"/>
      <c r="Z15" s="723">
        <v>0.3</v>
      </c>
      <c r="AA15" s="723"/>
      <c r="AB15" s="723"/>
      <c r="AC15" s="723"/>
      <c r="AD15" s="724">
        <v>23473</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77698</v>
      </c>
      <c r="BH15" s="664"/>
      <c r="BI15" s="664"/>
      <c r="BJ15" s="664"/>
      <c r="BK15" s="664"/>
      <c r="BL15" s="664"/>
      <c r="BM15" s="664"/>
      <c r="BN15" s="665"/>
      <c r="BO15" s="723">
        <v>5.6</v>
      </c>
      <c r="BP15" s="723"/>
      <c r="BQ15" s="723"/>
      <c r="BR15" s="723"/>
      <c r="BS15" s="669" t="s">
        <v>147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1096295</v>
      </c>
      <c r="CS15" s="664"/>
      <c r="CT15" s="664"/>
      <c r="CU15" s="664"/>
      <c r="CV15" s="664"/>
      <c r="CW15" s="664"/>
      <c r="CX15" s="664"/>
      <c r="CY15" s="665"/>
      <c r="CZ15" s="723">
        <v>12.8</v>
      </c>
      <c r="DA15" s="723"/>
      <c r="DB15" s="723"/>
      <c r="DC15" s="723"/>
      <c r="DD15" s="669">
        <v>187949</v>
      </c>
      <c r="DE15" s="664"/>
      <c r="DF15" s="664"/>
      <c r="DG15" s="664"/>
      <c r="DH15" s="664"/>
      <c r="DI15" s="664"/>
      <c r="DJ15" s="664"/>
      <c r="DK15" s="664"/>
      <c r="DL15" s="664"/>
      <c r="DM15" s="664"/>
      <c r="DN15" s="664"/>
      <c r="DO15" s="664"/>
      <c r="DP15" s="665"/>
      <c r="DQ15" s="669">
        <v>686805</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181</v>
      </c>
      <c r="S16" s="664"/>
      <c r="T16" s="664"/>
      <c r="U16" s="664"/>
      <c r="V16" s="664"/>
      <c r="W16" s="664"/>
      <c r="X16" s="664"/>
      <c r="Y16" s="665"/>
      <c r="Z16" s="723" t="s">
        <v>147</v>
      </c>
      <c r="AA16" s="723"/>
      <c r="AB16" s="723"/>
      <c r="AC16" s="723"/>
      <c r="AD16" s="724" t="s">
        <v>147</v>
      </c>
      <c r="AE16" s="724"/>
      <c r="AF16" s="724"/>
      <c r="AG16" s="724"/>
      <c r="AH16" s="724"/>
      <c r="AI16" s="724"/>
      <c r="AJ16" s="724"/>
      <c r="AK16" s="724"/>
      <c r="AL16" s="666" t="s">
        <v>147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181</v>
      </c>
      <c r="BH16" s="664"/>
      <c r="BI16" s="664"/>
      <c r="BJ16" s="664"/>
      <c r="BK16" s="664"/>
      <c r="BL16" s="664"/>
      <c r="BM16" s="664"/>
      <c r="BN16" s="665"/>
      <c r="BO16" s="723" t="s">
        <v>234</v>
      </c>
      <c r="BP16" s="723"/>
      <c r="BQ16" s="723"/>
      <c r="BR16" s="723"/>
      <c r="BS16" s="669" t="s">
        <v>234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189565</v>
      </c>
      <c r="CS16" s="664"/>
      <c r="CT16" s="664"/>
      <c r="CU16" s="664"/>
      <c r="CV16" s="664"/>
      <c r="CW16" s="664"/>
      <c r="CX16" s="664"/>
      <c r="CY16" s="665"/>
      <c r="CZ16" s="723">
        <v>2.2000000000000002</v>
      </c>
      <c r="DA16" s="723"/>
      <c r="DB16" s="723"/>
      <c r="DC16" s="723"/>
      <c r="DD16" s="669" t="s">
        <v>234</v>
      </c>
      <c r="DE16" s="664"/>
      <c r="DF16" s="664"/>
      <c r="DG16" s="664"/>
      <c r="DH16" s="664"/>
      <c r="DI16" s="664"/>
      <c r="DJ16" s="664"/>
      <c r="DK16" s="664"/>
      <c r="DL16" s="664"/>
      <c r="DM16" s="664"/>
      <c r="DN16" s="664"/>
      <c r="DO16" s="664"/>
      <c r="DP16" s="665"/>
      <c r="DQ16" s="669">
        <v>14768</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2643</v>
      </c>
      <c r="S17" s="664"/>
      <c r="T17" s="664"/>
      <c r="U17" s="664"/>
      <c r="V17" s="664"/>
      <c r="W17" s="664"/>
      <c r="X17" s="664"/>
      <c r="Y17" s="665"/>
      <c r="Z17" s="723">
        <v>0</v>
      </c>
      <c r="AA17" s="723"/>
      <c r="AB17" s="723"/>
      <c r="AC17" s="723"/>
      <c r="AD17" s="724">
        <v>2643</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181</v>
      </c>
      <c r="BH17" s="664"/>
      <c r="BI17" s="664"/>
      <c r="BJ17" s="664"/>
      <c r="BK17" s="664"/>
      <c r="BL17" s="664"/>
      <c r="BM17" s="664"/>
      <c r="BN17" s="665"/>
      <c r="BO17" s="723" t="s">
        <v>181</v>
      </c>
      <c r="BP17" s="723"/>
      <c r="BQ17" s="723"/>
      <c r="BR17" s="723"/>
      <c r="BS17" s="669" t="s">
        <v>147</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512022</v>
      </c>
      <c r="CS17" s="664"/>
      <c r="CT17" s="664"/>
      <c r="CU17" s="664"/>
      <c r="CV17" s="664"/>
      <c r="CW17" s="664"/>
      <c r="CX17" s="664"/>
      <c r="CY17" s="665"/>
      <c r="CZ17" s="723">
        <v>6</v>
      </c>
      <c r="DA17" s="723"/>
      <c r="DB17" s="723"/>
      <c r="DC17" s="723"/>
      <c r="DD17" s="669" t="s">
        <v>234</v>
      </c>
      <c r="DE17" s="664"/>
      <c r="DF17" s="664"/>
      <c r="DG17" s="664"/>
      <c r="DH17" s="664"/>
      <c r="DI17" s="664"/>
      <c r="DJ17" s="664"/>
      <c r="DK17" s="664"/>
      <c r="DL17" s="664"/>
      <c r="DM17" s="664"/>
      <c r="DN17" s="664"/>
      <c r="DO17" s="664"/>
      <c r="DP17" s="665"/>
      <c r="DQ17" s="669">
        <v>500509</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4378883</v>
      </c>
      <c r="S18" s="664"/>
      <c r="T18" s="664"/>
      <c r="U18" s="664"/>
      <c r="V18" s="664"/>
      <c r="W18" s="664"/>
      <c r="X18" s="664"/>
      <c r="Y18" s="665"/>
      <c r="Z18" s="723">
        <v>47</v>
      </c>
      <c r="AA18" s="723"/>
      <c r="AB18" s="723"/>
      <c r="AC18" s="723"/>
      <c r="AD18" s="724">
        <v>3945122</v>
      </c>
      <c r="AE18" s="724"/>
      <c r="AF18" s="724"/>
      <c r="AG18" s="724"/>
      <c r="AH18" s="724"/>
      <c r="AI18" s="724"/>
      <c r="AJ18" s="724"/>
      <c r="AK18" s="724"/>
      <c r="AL18" s="666">
        <v>68.8</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181</v>
      </c>
      <c r="BP18" s="723"/>
      <c r="BQ18" s="723"/>
      <c r="BR18" s="723"/>
      <c r="BS18" s="669" t="s">
        <v>147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147</v>
      </c>
      <c r="CS18" s="664"/>
      <c r="CT18" s="664"/>
      <c r="CU18" s="664"/>
      <c r="CV18" s="664"/>
      <c r="CW18" s="664"/>
      <c r="CX18" s="664"/>
      <c r="CY18" s="665"/>
      <c r="CZ18" s="723" t="s">
        <v>147</v>
      </c>
      <c r="DA18" s="723"/>
      <c r="DB18" s="723"/>
      <c r="DC18" s="723"/>
      <c r="DD18" s="669" t="s">
        <v>234</v>
      </c>
      <c r="DE18" s="664"/>
      <c r="DF18" s="664"/>
      <c r="DG18" s="664"/>
      <c r="DH18" s="664"/>
      <c r="DI18" s="664"/>
      <c r="DJ18" s="664"/>
      <c r="DK18" s="664"/>
      <c r="DL18" s="664"/>
      <c r="DM18" s="664"/>
      <c r="DN18" s="664"/>
      <c r="DO18" s="664"/>
      <c r="DP18" s="665"/>
      <c r="DQ18" s="669" t="s">
        <v>181</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3945122</v>
      </c>
      <c r="S19" s="664"/>
      <c r="T19" s="664"/>
      <c r="U19" s="664"/>
      <c r="V19" s="664"/>
      <c r="W19" s="664"/>
      <c r="X19" s="664"/>
      <c r="Y19" s="665"/>
      <c r="Z19" s="723">
        <v>42.3</v>
      </c>
      <c r="AA19" s="723"/>
      <c r="AB19" s="723"/>
      <c r="AC19" s="723"/>
      <c r="AD19" s="724">
        <v>3945122</v>
      </c>
      <c r="AE19" s="724"/>
      <c r="AF19" s="724"/>
      <c r="AG19" s="724"/>
      <c r="AH19" s="724"/>
      <c r="AI19" s="724"/>
      <c r="AJ19" s="724"/>
      <c r="AK19" s="724"/>
      <c r="AL19" s="666">
        <v>68.8</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13279</v>
      </c>
      <c r="BH19" s="664"/>
      <c r="BI19" s="664"/>
      <c r="BJ19" s="664"/>
      <c r="BK19" s="664"/>
      <c r="BL19" s="664"/>
      <c r="BM19" s="664"/>
      <c r="BN19" s="665"/>
      <c r="BO19" s="723">
        <v>0.9</v>
      </c>
      <c r="BP19" s="723"/>
      <c r="BQ19" s="723"/>
      <c r="BR19" s="723"/>
      <c r="BS19" s="669" t="s">
        <v>147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181</v>
      </c>
      <c r="CS19" s="664"/>
      <c r="CT19" s="664"/>
      <c r="CU19" s="664"/>
      <c r="CV19" s="664"/>
      <c r="CW19" s="664"/>
      <c r="CX19" s="664"/>
      <c r="CY19" s="665"/>
      <c r="CZ19" s="723" t="s">
        <v>181</v>
      </c>
      <c r="DA19" s="723"/>
      <c r="DB19" s="723"/>
      <c r="DC19" s="723"/>
      <c r="DD19" s="669" t="s">
        <v>147</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433761</v>
      </c>
      <c r="S20" s="664"/>
      <c r="T20" s="664"/>
      <c r="U20" s="664"/>
      <c r="V20" s="664"/>
      <c r="W20" s="664"/>
      <c r="X20" s="664"/>
      <c r="Y20" s="665"/>
      <c r="Z20" s="723">
        <v>4.7</v>
      </c>
      <c r="AA20" s="723"/>
      <c r="AB20" s="723"/>
      <c r="AC20" s="723"/>
      <c r="AD20" s="724" t="s">
        <v>234</v>
      </c>
      <c r="AE20" s="724"/>
      <c r="AF20" s="724"/>
      <c r="AG20" s="724"/>
      <c r="AH20" s="724"/>
      <c r="AI20" s="724"/>
      <c r="AJ20" s="724"/>
      <c r="AK20" s="724"/>
      <c r="AL20" s="666" t="s">
        <v>234</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13279</v>
      </c>
      <c r="BH20" s="664"/>
      <c r="BI20" s="664"/>
      <c r="BJ20" s="664"/>
      <c r="BK20" s="664"/>
      <c r="BL20" s="664"/>
      <c r="BM20" s="664"/>
      <c r="BN20" s="665"/>
      <c r="BO20" s="723">
        <v>0.9</v>
      </c>
      <c r="BP20" s="723"/>
      <c r="BQ20" s="723"/>
      <c r="BR20" s="723"/>
      <c r="BS20" s="669" t="s">
        <v>234</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8543934</v>
      </c>
      <c r="CS20" s="664"/>
      <c r="CT20" s="664"/>
      <c r="CU20" s="664"/>
      <c r="CV20" s="664"/>
      <c r="CW20" s="664"/>
      <c r="CX20" s="664"/>
      <c r="CY20" s="665"/>
      <c r="CZ20" s="723">
        <v>100</v>
      </c>
      <c r="DA20" s="723"/>
      <c r="DB20" s="723"/>
      <c r="DC20" s="723"/>
      <c r="DD20" s="669">
        <v>821828</v>
      </c>
      <c r="DE20" s="664"/>
      <c r="DF20" s="664"/>
      <c r="DG20" s="664"/>
      <c r="DH20" s="664"/>
      <c r="DI20" s="664"/>
      <c r="DJ20" s="664"/>
      <c r="DK20" s="664"/>
      <c r="DL20" s="664"/>
      <c r="DM20" s="664"/>
      <c r="DN20" s="664"/>
      <c r="DO20" s="664"/>
      <c r="DP20" s="665"/>
      <c r="DQ20" s="669">
        <v>6175157</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147</v>
      </c>
      <c r="S21" s="664"/>
      <c r="T21" s="664"/>
      <c r="U21" s="664"/>
      <c r="V21" s="664"/>
      <c r="W21" s="664"/>
      <c r="X21" s="664"/>
      <c r="Y21" s="665"/>
      <c r="Z21" s="723" t="s">
        <v>181</v>
      </c>
      <c r="AA21" s="723"/>
      <c r="AB21" s="723"/>
      <c r="AC21" s="723"/>
      <c r="AD21" s="724" t="s">
        <v>234</v>
      </c>
      <c r="AE21" s="724"/>
      <c r="AF21" s="724"/>
      <c r="AG21" s="724"/>
      <c r="AH21" s="724"/>
      <c r="AI21" s="724"/>
      <c r="AJ21" s="724"/>
      <c r="AK21" s="724"/>
      <c r="AL21" s="666" t="s">
        <v>147</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13279</v>
      </c>
      <c r="BH21" s="664"/>
      <c r="BI21" s="664"/>
      <c r="BJ21" s="664"/>
      <c r="BK21" s="664"/>
      <c r="BL21" s="664"/>
      <c r="BM21" s="664"/>
      <c r="BN21" s="665"/>
      <c r="BO21" s="723">
        <v>0.9</v>
      </c>
      <c r="BP21" s="723"/>
      <c r="BQ21" s="723"/>
      <c r="BR21" s="723"/>
      <c r="BS21" s="669" t="s">
        <v>181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6151282</v>
      </c>
      <c r="S22" s="664"/>
      <c r="T22" s="664"/>
      <c r="U22" s="664"/>
      <c r="V22" s="664"/>
      <c r="W22" s="664"/>
      <c r="X22" s="664"/>
      <c r="Y22" s="665"/>
      <c r="Z22" s="723">
        <v>66</v>
      </c>
      <c r="AA22" s="723"/>
      <c r="AB22" s="723"/>
      <c r="AC22" s="723"/>
      <c r="AD22" s="724">
        <v>5717521</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147</v>
      </c>
      <c r="BH22" s="664"/>
      <c r="BI22" s="664"/>
      <c r="BJ22" s="664"/>
      <c r="BK22" s="664"/>
      <c r="BL22" s="664"/>
      <c r="BM22" s="664"/>
      <c r="BN22" s="665"/>
      <c r="BO22" s="723" t="s">
        <v>147</v>
      </c>
      <c r="BP22" s="723"/>
      <c r="BQ22" s="723"/>
      <c r="BR22" s="723"/>
      <c r="BS22" s="669" t="s">
        <v>147</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1854</v>
      </c>
      <c r="S23" s="664"/>
      <c r="T23" s="664"/>
      <c r="U23" s="664"/>
      <c r="V23" s="664"/>
      <c r="W23" s="664"/>
      <c r="X23" s="664"/>
      <c r="Y23" s="665"/>
      <c r="Z23" s="723">
        <v>0</v>
      </c>
      <c r="AA23" s="723"/>
      <c r="AB23" s="723"/>
      <c r="AC23" s="723"/>
      <c r="AD23" s="724">
        <v>1854</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147</v>
      </c>
      <c r="BH23" s="664"/>
      <c r="BI23" s="664"/>
      <c r="BJ23" s="664"/>
      <c r="BK23" s="664"/>
      <c r="BL23" s="664"/>
      <c r="BM23" s="664"/>
      <c r="BN23" s="665"/>
      <c r="BO23" s="723" t="s">
        <v>147</v>
      </c>
      <c r="BP23" s="723"/>
      <c r="BQ23" s="723"/>
      <c r="BR23" s="723"/>
      <c r="BS23" s="669" t="s">
        <v>234</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74599</v>
      </c>
      <c r="S24" s="664"/>
      <c r="T24" s="664"/>
      <c r="U24" s="664"/>
      <c r="V24" s="664"/>
      <c r="W24" s="664"/>
      <c r="X24" s="664"/>
      <c r="Y24" s="665"/>
      <c r="Z24" s="723">
        <v>0.8</v>
      </c>
      <c r="AA24" s="723"/>
      <c r="AB24" s="723"/>
      <c r="AC24" s="723"/>
      <c r="AD24" s="724">
        <v>240</v>
      </c>
      <c r="AE24" s="724"/>
      <c r="AF24" s="724"/>
      <c r="AG24" s="724"/>
      <c r="AH24" s="724"/>
      <c r="AI24" s="724"/>
      <c r="AJ24" s="724"/>
      <c r="AK24" s="724"/>
      <c r="AL24" s="666">
        <v>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147</v>
      </c>
      <c r="BH24" s="664"/>
      <c r="BI24" s="664"/>
      <c r="BJ24" s="664"/>
      <c r="BK24" s="664"/>
      <c r="BL24" s="664"/>
      <c r="BM24" s="664"/>
      <c r="BN24" s="665"/>
      <c r="BO24" s="723" t="s">
        <v>147</v>
      </c>
      <c r="BP24" s="723"/>
      <c r="BQ24" s="723"/>
      <c r="BR24" s="723"/>
      <c r="BS24" s="669" t="s">
        <v>147</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2813955</v>
      </c>
      <c r="CS24" s="727"/>
      <c r="CT24" s="727"/>
      <c r="CU24" s="727"/>
      <c r="CV24" s="727"/>
      <c r="CW24" s="727"/>
      <c r="CX24" s="727"/>
      <c r="CY24" s="773"/>
      <c r="CZ24" s="774">
        <v>32.9</v>
      </c>
      <c r="DA24" s="743"/>
      <c r="DB24" s="743"/>
      <c r="DC24" s="777"/>
      <c r="DD24" s="772">
        <v>2184584</v>
      </c>
      <c r="DE24" s="727"/>
      <c r="DF24" s="727"/>
      <c r="DG24" s="727"/>
      <c r="DH24" s="727"/>
      <c r="DI24" s="727"/>
      <c r="DJ24" s="727"/>
      <c r="DK24" s="773"/>
      <c r="DL24" s="772">
        <v>2077754</v>
      </c>
      <c r="DM24" s="727"/>
      <c r="DN24" s="727"/>
      <c r="DO24" s="727"/>
      <c r="DP24" s="727"/>
      <c r="DQ24" s="727"/>
      <c r="DR24" s="727"/>
      <c r="DS24" s="727"/>
      <c r="DT24" s="727"/>
      <c r="DU24" s="727"/>
      <c r="DV24" s="773"/>
      <c r="DW24" s="774">
        <v>36.200000000000003</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97735</v>
      </c>
      <c r="S25" s="664"/>
      <c r="T25" s="664"/>
      <c r="U25" s="664"/>
      <c r="V25" s="664"/>
      <c r="W25" s="664"/>
      <c r="X25" s="664"/>
      <c r="Y25" s="665"/>
      <c r="Z25" s="723">
        <v>1</v>
      </c>
      <c r="AA25" s="723"/>
      <c r="AB25" s="723"/>
      <c r="AC25" s="723"/>
      <c r="AD25" s="724">
        <v>2031</v>
      </c>
      <c r="AE25" s="724"/>
      <c r="AF25" s="724"/>
      <c r="AG25" s="724"/>
      <c r="AH25" s="724"/>
      <c r="AI25" s="724"/>
      <c r="AJ25" s="724"/>
      <c r="AK25" s="724"/>
      <c r="AL25" s="666">
        <v>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181</v>
      </c>
      <c r="BP25" s="723"/>
      <c r="BQ25" s="723"/>
      <c r="BR25" s="723"/>
      <c r="BS25" s="669" t="s">
        <v>147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1448823</v>
      </c>
      <c r="CS25" s="662"/>
      <c r="CT25" s="662"/>
      <c r="CU25" s="662"/>
      <c r="CV25" s="662"/>
      <c r="CW25" s="662"/>
      <c r="CX25" s="662"/>
      <c r="CY25" s="663"/>
      <c r="CZ25" s="666">
        <v>17</v>
      </c>
      <c r="DA25" s="695"/>
      <c r="DB25" s="695"/>
      <c r="DC25" s="696"/>
      <c r="DD25" s="669">
        <v>1382857</v>
      </c>
      <c r="DE25" s="662"/>
      <c r="DF25" s="662"/>
      <c r="DG25" s="662"/>
      <c r="DH25" s="662"/>
      <c r="DI25" s="662"/>
      <c r="DJ25" s="662"/>
      <c r="DK25" s="663"/>
      <c r="DL25" s="669">
        <v>1313556</v>
      </c>
      <c r="DM25" s="662"/>
      <c r="DN25" s="662"/>
      <c r="DO25" s="662"/>
      <c r="DP25" s="662"/>
      <c r="DQ25" s="662"/>
      <c r="DR25" s="662"/>
      <c r="DS25" s="662"/>
      <c r="DT25" s="662"/>
      <c r="DU25" s="662"/>
      <c r="DV25" s="663"/>
      <c r="DW25" s="666">
        <v>22.9</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12298</v>
      </c>
      <c r="S26" s="664"/>
      <c r="T26" s="664"/>
      <c r="U26" s="664"/>
      <c r="V26" s="664"/>
      <c r="W26" s="664"/>
      <c r="X26" s="664"/>
      <c r="Y26" s="665"/>
      <c r="Z26" s="723">
        <v>0.1</v>
      </c>
      <c r="AA26" s="723"/>
      <c r="AB26" s="723"/>
      <c r="AC26" s="723"/>
      <c r="AD26" s="724" t="s">
        <v>181</v>
      </c>
      <c r="AE26" s="724"/>
      <c r="AF26" s="724"/>
      <c r="AG26" s="724"/>
      <c r="AH26" s="724"/>
      <c r="AI26" s="724"/>
      <c r="AJ26" s="724"/>
      <c r="AK26" s="724"/>
      <c r="AL26" s="666" t="s">
        <v>181</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147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992284</v>
      </c>
      <c r="CS26" s="664"/>
      <c r="CT26" s="664"/>
      <c r="CU26" s="664"/>
      <c r="CV26" s="664"/>
      <c r="CW26" s="664"/>
      <c r="CX26" s="664"/>
      <c r="CY26" s="665"/>
      <c r="CZ26" s="666">
        <v>11.6</v>
      </c>
      <c r="DA26" s="695"/>
      <c r="DB26" s="695"/>
      <c r="DC26" s="696"/>
      <c r="DD26" s="669">
        <v>934028</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557828</v>
      </c>
      <c r="S27" s="664"/>
      <c r="T27" s="664"/>
      <c r="U27" s="664"/>
      <c r="V27" s="664"/>
      <c r="W27" s="664"/>
      <c r="X27" s="664"/>
      <c r="Y27" s="665"/>
      <c r="Z27" s="723">
        <v>6</v>
      </c>
      <c r="AA27" s="723"/>
      <c r="AB27" s="723"/>
      <c r="AC27" s="723"/>
      <c r="AD27" s="724" t="s">
        <v>147</v>
      </c>
      <c r="AE27" s="724"/>
      <c r="AF27" s="724"/>
      <c r="AG27" s="724"/>
      <c r="AH27" s="724"/>
      <c r="AI27" s="724"/>
      <c r="AJ27" s="724"/>
      <c r="AK27" s="724"/>
      <c r="AL27" s="666" t="s">
        <v>234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1399643</v>
      </c>
      <c r="BH27" s="664"/>
      <c r="BI27" s="664"/>
      <c r="BJ27" s="664"/>
      <c r="BK27" s="664"/>
      <c r="BL27" s="664"/>
      <c r="BM27" s="664"/>
      <c r="BN27" s="665"/>
      <c r="BO27" s="723">
        <v>100</v>
      </c>
      <c r="BP27" s="723"/>
      <c r="BQ27" s="723"/>
      <c r="BR27" s="723"/>
      <c r="BS27" s="669" t="s">
        <v>181</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853110</v>
      </c>
      <c r="CS27" s="662"/>
      <c r="CT27" s="662"/>
      <c r="CU27" s="662"/>
      <c r="CV27" s="662"/>
      <c r="CW27" s="662"/>
      <c r="CX27" s="662"/>
      <c r="CY27" s="663"/>
      <c r="CZ27" s="666">
        <v>10</v>
      </c>
      <c r="DA27" s="695"/>
      <c r="DB27" s="695"/>
      <c r="DC27" s="696"/>
      <c r="DD27" s="669">
        <v>301218</v>
      </c>
      <c r="DE27" s="662"/>
      <c r="DF27" s="662"/>
      <c r="DG27" s="662"/>
      <c r="DH27" s="662"/>
      <c r="DI27" s="662"/>
      <c r="DJ27" s="662"/>
      <c r="DK27" s="663"/>
      <c r="DL27" s="669">
        <v>291369</v>
      </c>
      <c r="DM27" s="662"/>
      <c r="DN27" s="662"/>
      <c r="DO27" s="662"/>
      <c r="DP27" s="662"/>
      <c r="DQ27" s="662"/>
      <c r="DR27" s="662"/>
      <c r="DS27" s="662"/>
      <c r="DT27" s="662"/>
      <c r="DU27" s="662"/>
      <c r="DV27" s="663"/>
      <c r="DW27" s="666">
        <v>5.0999999999999996</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147</v>
      </c>
      <c r="AA28" s="723"/>
      <c r="AB28" s="723"/>
      <c r="AC28" s="723"/>
      <c r="AD28" s="724" t="s">
        <v>147</v>
      </c>
      <c r="AE28" s="724"/>
      <c r="AF28" s="724"/>
      <c r="AG28" s="724"/>
      <c r="AH28" s="724"/>
      <c r="AI28" s="724"/>
      <c r="AJ28" s="724"/>
      <c r="AK28" s="724"/>
      <c r="AL28" s="666" t="s">
        <v>147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512022</v>
      </c>
      <c r="CS28" s="664"/>
      <c r="CT28" s="664"/>
      <c r="CU28" s="664"/>
      <c r="CV28" s="664"/>
      <c r="CW28" s="664"/>
      <c r="CX28" s="664"/>
      <c r="CY28" s="665"/>
      <c r="CZ28" s="666">
        <v>6</v>
      </c>
      <c r="DA28" s="695"/>
      <c r="DB28" s="695"/>
      <c r="DC28" s="696"/>
      <c r="DD28" s="669">
        <v>500509</v>
      </c>
      <c r="DE28" s="664"/>
      <c r="DF28" s="664"/>
      <c r="DG28" s="664"/>
      <c r="DH28" s="664"/>
      <c r="DI28" s="664"/>
      <c r="DJ28" s="664"/>
      <c r="DK28" s="665"/>
      <c r="DL28" s="669">
        <v>472829</v>
      </c>
      <c r="DM28" s="664"/>
      <c r="DN28" s="664"/>
      <c r="DO28" s="664"/>
      <c r="DP28" s="664"/>
      <c r="DQ28" s="664"/>
      <c r="DR28" s="664"/>
      <c r="DS28" s="664"/>
      <c r="DT28" s="664"/>
      <c r="DU28" s="664"/>
      <c r="DV28" s="665"/>
      <c r="DW28" s="666">
        <v>8.1999999999999993</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515953</v>
      </c>
      <c r="S29" s="664"/>
      <c r="T29" s="664"/>
      <c r="U29" s="664"/>
      <c r="V29" s="664"/>
      <c r="W29" s="664"/>
      <c r="X29" s="664"/>
      <c r="Y29" s="665"/>
      <c r="Z29" s="723">
        <v>5.5</v>
      </c>
      <c r="AA29" s="723"/>
      <c r="AB29" s="723"/>
      <c r="AC29" s="723"/>
      <c r="AD29" s="724" t="s">
        <v>181</v>
      </c>
      <c r="AE29" s="724"/>
      <c r="AF29" s="724"/>
      <c r="AG29" s="724"/>
      <c r="AH29" s="724"/>
      <c r="AI29" s="724"/>
      <c r="AJ29" s="724"/>
      <c r="AK29" s="724"/>
      <c r="AL29" s="666" t="s">
        <v>181</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512022</v>
      </c>
      <c r="CS29" s="662"/>
      <c r="CT29" s="662"/>
      <c r="CU29" s="662"/>
      <c r="CV29" s="662"/>
      <c r="CW29" s="662"/>
      <c r="CX29" s="662"/>
      <c r="CY29" s="663"/>
      <c r="CZ29" s="666">
        <v>6</v>
      </c>
      <c r="DA29" s="695"/>
      <c r="DB29" s="695"/>
      <c r="DC29" s="696"/>
      <c r="DD29" s="669">
        <v>500509</v>
      </c>
      <c r="DE29" s="662"/>
      <c r="DF29" s="662"/>
      <c r="DG29" s="662"/>
      <c r="DH29" s="662"/>
      <c r="DI29" s="662"/>
      <c r="DJ29" s="662"/>
      <c r="DK29" s="663"/>
      <c r="DL29" s="669">
        <v>472829</v>
      </c>
      <c r="DM29" s="662"/>
      <c r="DN29" s="662"/>
      <c r="DO29" s="662"/>
      <c r="DP29" s="662"/>
      <c r="DQ29" s="662"/>
      <c r="DR29" s="662"/>
      <c r="DS29" s="662"/>
      <c r="DT29" s="662"/>
      <c r="DU29" s="662"/>
      <c r="DV29" s="663"/>
      <c r="DW29" s="666">
        <v>8.1999999999999993</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16314</v>
      </c>
      <c r="S30" s="664"/>
      <c r="T30" s="664"/>
      <c r="U30" s="664"/>
      <c r="V30" s="664"/>
      <c r="W30" s="664"/>
      <c r="X30" s="664"/>
      <c r="Y30" s="665"/>
      <c r="Z30" s="723">
        <v>0.2</v>
      </c>
      <c r="AA30" s="723"/>
      <c r="AB30" s="723"/>
      <c r="AC30" s="723"/>
      <c r="AD30" s="724">
        <v>5731</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98.4</v>
      </c>
      <c r="BH30" s="742"/>
      <c r="BI30" s="742"/>
      <c r="BJ30" s="742"/>
      <c r="BK30" s="742"/>
      <c r="BL30" s="742"/>
      <c r="BM30" s="743">
        <v>94.5</v>
      </c>
      <c r="BN30" s="742"/>
      <c r="BO30" s="742"/>
      <c r="BP30" s="742"/>
      <c r="BQ30" s="744"/>
      <c r="BR30" s="741">
        <v>98.4</v>
      </c>
      <c r="BS30" s="742"/>
      <c r="BT30" s="742"/>
      <c r="BU30" s="742"/>
      <c r="BV30" s="742"/>
      <c r="BW30" s="742"/>
      <c r="BX30" s="743">
        <v>94.4</v>
      </c>
      <c r="BY30" s="742"/>
      <c r="BZ30" s="742"/>
      <c r="CA30" s="742"/>
      <c r="CB30" s="744"/>
      <c r="CD30" s="747"/>
      <c r="CE30" s="748"/>
      <c r="CF30" s="705" t="s">
        <v>312</v>
      </c>
      <c r="CG30" s="702"/>
      <c r="CH30" s="702"/>
      <c r="CI30" s="702"/>
      <c r="CJ30" s="702"/>
      <c r="CK30" s="702"/>
      <c r="CL30" s="702"/>
      <c r="CM30" s="702"/>
      <c r="CN30" s="702"/>
      <c r="CO30" s="702"/>
      <c r="CP30" s="702"/>
      <c r="CQ30" s="703"/>
      <c r="CR30" s="661">
        <v>487537</v>
      </c>
      <c r="CS30" s="664"/>
      <c r="CT30" s="664"/>
      <c r="CU30" s="664"/>
      <c r="CV30" s="664"/>
      <c r="CW30" s="664"/>
      <c r="CX30" s="664"/>
      <c r="CY30" s="665"/>
      <c r="CZ30" s="666">
        <v>5.7</v>
      </c>
      <c r="DA30" s="695"/>
      <c r="DB30" s="695"/>
      <c r="DC30" s="696"/>
      <c r="DD30" s="669">
        <v>476024</v>
      </c>
      <c r="DE30" s="664"/>
      <c r="DF30" s="664"/>
      <c r="DG30" s="664"/>
      <c r="DH30" s="664"/>
      <c r="DI30" s="664"/>
      <c r="DJ30" s="664"/>
      <c r="DK30" s="665"/>
      <c r="DL30" s="669">
        <v>448344</v>
      </c>
      <c r="DM30" s="664"/>
      <c r="DN30" s="664"/>
      <c r="DO30" s="664"/>
      <c r="DP30" s="664"/>
      <c r="DQ30" s="664"/>
      <c r="DR30" s="664"/>
      <c r="DS30" s="664"/>
      <c r="DT30" s="664"/>
      <c r="DU30" s="664"/>
      <c r="DV30" s="665"/>
      <c r="DW30" s="666">
        <v>7.8</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20981</v>
      </c>
      <c r="S31" s="664"/>
      <c r="T31" s="664"/>
      <c r="U31" s="664"/>
      <c r="V31" s="664"/>
      <c r="W31" s="664"/>
      <c r="X31" s="664"/>
      <c r="Y31" s="665"/>
      <c r="Z31" s="723">
        <v>0.2</v>
      </c>
      <c r="AA31" s="723"/>
      <c r="AB31" s="723"/>
      <c r="AC31" s="723"/>
      <c r="AD31" s="724" t="s">
        <v>147</v>
      </c>
      <c r="AE31" s="724"/>
      <c r="AF31" s="724"/>
      <c r="AG31" s="724"/>
      <c r="AH31" s="724"/>
      <c r="AI31" s="724"/>
      <c r="AJ31" s="724"/>
      <c r="AK31" s="724"/>
      <c r="AL31" s="666" t="s">
        <v>234</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98.9</v>
      </c>
      <c r="BH31" s="662"/>
      <c r="BI31" s="662"/>
      <c r="BJ31" s="662"/>
      <c r="BK31" s="662"/>
      <c r="BL31" s="662"/>
      <c r="BM31" s="667">
        <v>96.8</v>
      </c>
      <c r="BN31" s="740"/>
      <c r="BO31" s="740"/>
      <c r="BP31" s="740"/>
      <c r="BQ31" s="701"/>
      <c r="BR31" s="739">
        <v>99</v>
      </c>
      <c r="BS31" s="662"/>
      <c r="BT31" s="662"/>
      <c r="BU31" s="662"/>
      <c r="BV31" s="662"/>
      <c r="BW31" s="662"/>
      <c r="BX31" s="667">
        <v>96.6</v>
      </c>
      <c r="BY31" s="740"/>
      <c r="BZ31" s="740"/>
      <c r="CA31" s="740"/>
      <c r="CB31" s="701"/>
      <c r="CD31" s="747"/>
      <c r="CE31" s="748"/>
      <c r="CF31" s="705" t="s">
        <v>316</v>
      </c>
      <c r="CG31" s="702"/>
      <c r="CH31" s="702"/>
      <c r="CI31" s="702"/>
      <c r="CJ31" s="702"/>
      <c r="CK31" s="702"/>
      <c r="CL31" s="702"/>
      <c r="CM31" s="702"/>
      <c r="CN31" s="702"/>
      <c r="CO31" s="702"/>
      <c r="CP31" s="702"/>
      <c r="CQ31" s="703"/>
      <c r="CR31" s="661">
        <v>24485</v>
      </c>
      <c r="CS31" s="662"/>
      <c r="CT31" s="662"/>
      <c r="CU31" s="662"/>
      <c r="CV31" s="662"/>
      <c r="CW31" s="662"/>
      <c r="CX31" s="662"/>
      <c r="CY31" s="663"/>
      <c r="CZ31" s="666">
        <v>0.3</v>
      </c>
      <c r="DA31" s="695"/>
      <c r="DB31" s="695"/>
      <c r="DC31" s="696"/>
      <c r="DD31" s="669">
        <v>24485</v>
      </c>
      <c r="DE31" s="662"/>
      <c r="DF31" s="662"/>
      <c r="DG31" s="662"/>
      <c r="DH31" s="662"/>
      <c r="DI31" s="662"/>
      <c r="DJ31" s="662"/>
      <c r="DK31" s="663"/>
      <c r="DL31" s="669">
        <v>24485</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82409</v>
      </c>
      <c r="S32" s="664"/>
      <c r="T32" s="664"/>
      <c r="U32" s="664"/>
      <c r="V32" s="664"/>
      <c r="W32" s="664"/>
      <c r="X32" s="664"/>
      <c r="Y32" s="665"/>
      <c r="Z32" s="723">
        <v>0.9</v>
      </c>
      <c r="AA32" s="723"/>
      <c r="AB32" s="723"/>
      <c r="AC32" s="723"/>
      <c r="AD32" s="724" t="s">
        <v>234</v>
      </c>
      <c r="AE32" s="724"/>
      <c r="AF32" s="724"/>
      <c r="AG32" s="724"/>
      <c r="AH32" s="724"/>
      <c r="AI32" s="724"/>
      <c r="AJ32" s="724"/>
      <c r="AK32" s="724"/>
      <c r="AL32" s="666" t="s">
        <v>181</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97.8</v>
      </c>
      <c r="BH32" s="677"/>
      <c r="BI32" s="677"/>
      <c r="BJ32" s="677"/>
      <c r="BK32" s="677"/>
      <c r="BL32" s="677"/>
      <c r="BM32" s="721">
        <v>92.2</v>
      </c>
      <c r="BN32" s="677"/>
      <c r="BO32" s="677"/>
      <c r="BP32" s="677"/>
      <c r="BQ32" s="714"/>
      <c r="BR32" s="738">
        <v>97.7</v>
      </c>
      <c r="BS32" s="677"/>
      <c r="BT32" s="677"/>
      <c r="BU32" s="677"/>
      <c r="BV32" s="677"/>
      <c r="BW32" s="677"/>
      <c r="BX32" s="721">
        <v>92.1</v>
      </c>
      <c r="BY32" s="677"/>
      <c r="BZ32" s="677"/>
      <c r="CA32" s="677"/>
      <c r="CB32" s="714"/>
      <c r="CD32" s="749"/>
      <c r="CE32" s="750"/>
      <c r="CF32" s="705" t="s">
        <v>319</v>
      </c>
      <c r="CG32" s="702"/>
      <c r="CH32" s="702"/>
      <c r="CI32" s="702"/>
      <c r="CJ32" s="702"/>
      <c r="CK32" s="702"/>
      <c r="CL32" s="702"/>
      <c r="CM32" s="702"/>
      <c r="CN32" s="702"/>
      <c r="CO32" s="702"/>
      <c r="CP32" s="702"/>
      <c r="CQ32" s="703"/>
      <c r="CR32" s="661" t="s">
        <v>147</v>
      </c>
      <c r="CS32" s="664"/>
      <c r="CT32" s="664"/>
      <c r="CU32" s="664"/>
      <c r="CV32" s="664"/>
      <c r="CW32" s="664"/>
      <c r="CX32" s="664"/>
      <c r="CY32" s="665"/>
      <c r="CZ32" s="666" t="s">
        <v>181</v>
      </c>
      <c r="DA32" s="695"/>
      <c r="DB32" s="695"/>
      <c r="DC32" s="696"/>
      <c r="DD32" s="669" t="s">
        <v>147</v>
      </c>
      <c r="DE32" s="664"/>
      <c r="DF32" s="664"/>
      <c r="DG32" s="664"/>
      <c r="DH32" s="664"/>
      <c r="DI32" s="664"/>
      <c r="DJ32" s="664"/>
      <c r="DK32" s="665"/>
      <c r="DL32" s="669" t="s">
        <v>147</v>
      </c>
      <c r="DM32" s="664"/>
      <c r="DN32" s="664"/>
      <c r="DO32" s="664"/>
      <c r="DP32" s="664"/>
      <c r="DQ32" s="664"/>
      <c r="DR32" s="664"/>
      <c r="DS32" s="664"/>
      <c r="DT32" s="664"/>
      <c r="DU32" s="664"/>
      <c r="DV32" s="665"/>
      <c r="DW32" s="666" t="s">
        <v>147</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763324</v>
      </c>
      <c r="S33" s="664"/>
      <c r="T33" s="664"/>
      <c r="U33" s="664"/>
      <c r="V33" s="664"/>
      <c r="W33" s="664"/>
      <c r="X33" s="664"/>
      <c r="Y33" s="665"/>
      <c r="Z33" s="723">
        <v>8.1999999999999993</v>
      </c>
      <c r="AA33" s="723"/>
      <c r="AB33" s="723"/>
      <c r="AC33" s="723"/>
      <c r="AD33" s="724" t="s">
        <v>147</v>
      </c>
      <c r="AE33" s="724"/>
      <c r="AF33" s="724"/>
      <c r="AG33" s="724"/>
      <c r="AH33" s="724"/>
      <c r="AI33" s="724"/>
      <c r="AJ33" s="724"/>
      <c r="AK33" s="724"/>
      <c r="AL33" s="666" t="s">
        <v>181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4718586</v>
      </c>
      <c r="CS33" s="662"/>
      <c r="CT33" s="662"/>
      <c r="CU33" s="662"/>
      <c r="CV33" s="662"/>
      <c r="CW33" s="662"/>
      <c r="CX33" s="662"/>
      <c r="CY33" s="663"/>
      <c r="CZ33" s="666">
        <v>55.2</v>
      </c>
      <c r="DA33" s="695"/>
      <c r="DB33" s="695"/>
      <c r="DC33" s="696"/>
      <c r="DD33" s="669">
        <v>3767370</v>
      </c>
      <c r="DE33" s="662"/>
      <c r="DF33" s="662"/>
      <c r="DG33" s="662"/>
      <c r="DH33" s="662"/>
      <c r="DI33" s="662"/>
      <c r="DJ33" s="662"/>
      <c r="DK33" s="663"/>
      <c r="DL33" s="669">
        <v>2172862</v>
      </c>
      <c r="DM33" s="662"/>
      <c r="DN33" s="662"/>
      <c r="DO33" s="662"/>
      <c r="DP33" s="662"/>
      <c r="DQ33" s="662"/>
      <c r="DR33" s="662"/>
      <c r="DS33" s="662"/>
      <c r="DT33" s="662"/>
      <c r="DU33" s="662"/>
      <c r="DV33" s="663"/>
      <c r="DW33" s="666">
        <v>37.9</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111319</v>
      </c>
      <c r="S34" s="664"/>
      <c r="T34" s="664"/>
      <c r="U34" s="664"/>
      <c r="V34" s="664"/>
      <c r="W34" s="664"/>
      <c r="X34" s="664"/>
      <c r="Y34" s="665"/>
      <c r="Z34" s="723">
        <v>1.2</v>
      </c>
      <c r="AA34" s="723"/>
      <c r="AB34" s="723"/>
      <c r="AC34" s="723"/>
      <c r="AD34" s="724">
        <v>5402</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1164138</v>
      </c>
      <c r="CS34" s="664"/>
      <c r="CT34" s="664"/>
      <c r="CU34" s="664"/>
      <c r="CV34" s="664"/>
      <c r="CW34" s="664"/>
      <c r="CX34" s="664"/>
      <c r="CY34" s="665"/>
      <c r="CZ34" s="666">
        <v>13.6</v>
      </c>
      <c r="DA34" s="695"/>
      <c r="DB34" s="695"/>
      <c r="DC34" s="696"/>
      <c r="DD34" s="669">
        <v>801608</v>
      </c>
      <c r="DE34" s="664"/>
      <c r="DF34" s="664"/>
      <c r="DG34" s="664"/>
      <c r="DH34" s="664"/>
      <c r="DI34" s="664"/>
      <c r="DJ34" s="664"/>
      <c r="DK34" s="665"/>
      <c r="DL34" s="669">
        <v>459934</v>
      </c>
      <c r="DM34" s="664"/>
      <c r="DN34" s="664"/>
      <c r="DO34" s="664"/>
      <c r="DP34" s="664"/>
      <c r="DQ34" s="664"/>
      <c r="DR34" s="664"/>
      <c r="DS34" s="664"/>
      <c r="DT34" s="664"/>
      <c r="DU34" s="664"/>
      <c r="DV34" s="665"/>
      <c r="DW34" s="666">
        <v>8</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911600</v>
      </c>
      <c r="S35" s="664"/>
      <c r="T35" s="664"/>
      <c r="U35" s="664"/>
      <c r="V35" s="664"/>
      <c r="W35" s="664"/>
      <c r="X35" s="664"/>
      <c r="Y35" s="665"/>
      <c r="Z35" s="723">
        <v>9.8000000000000007</v>
      </c>
      <c r="AA35" s="723"/>
      <c r="AB35" s="723"/>
      <c r="AC35" s="723"/>
      <c r="AD35" s="724" t="s">
        <v>234</v>
      </c>
      <c r="AE35" s="724"/>
      <c r="AF35" s="724"/>
      <c r="AG35" s="724"/>
      <c r="AH35" s="724"/>
      <c r="AI35" s="724"/>
      <c r="AJ35" s="724"/>
      <c r="AK35" s="724"/>
      <c r="AL35" s="666" t="s">
        <v>234</v>
      </c>
      <c r="AM35" s="667"/>
      <c r="AN35" s="667"/>
      <c r="AO35" s="725"/>
      <c r="AP35" s="234"/>
      <c r="AQ35" s="729" t="s">
        <v>327</v>
      </c>
      <c r="AR35" s="730"/>
      <c r="AS35" s="730"/>
      <c r="AT35" s="730"/>
      <c r="AU35" s="730"/>
      <c r="AV35" s="730"/>
      <c r="AW35" s="730"/>
      <c r="AX35" s="730"/>
      <c r="AY35" s="731"/>
      <c r="AZ35" s="726">
        <v>1576975</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22059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156952</v>
      </c>
      <c r="CS35" s="662"/>
      <c r="CT35" s="662"/>
      <c r="CU35" s="662"/>
      <c r="CV35" s="662"/>
      <c r="CW35" s="662"/>
      <c r="CX35" s="662"/>
      <c r="CY35" s="663"/>
      <c r="CZ35" s="666">
        <v>1.8</v>
      </c>
      <c r="DA35" s="695"/>
      <c r="DB35" s="695"/>
      <c r="DC35" s="696"/>
      <c r="DD35" s="669">
        <v>109096</v>
      </c>
      <c r="DE35" s="662"/>
      <c r="DF35" s="662"/>
      <c r="DG35" s="662"/>
      <c r="DH35" s="662"/>
      <c r="DI35" s="662"/>
      <c r="DJ35" s="662"/>
      <c r="DK35" s="663"/>
      <c r="DL35" s="669">
        <v>31683</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181</v>
      </c>
      <c r="S36" s="664"/>
      <c r="T36" s="664"/>
      <c r="U36" s="664"/>
      <c r="V36" s="664"/>
      <c r="W36" s="664"/>
      <c r="X36" s="664"/>
      <c r="Y36" s="665"/>
      <c r="Z36" s="723" t="s">
        <v>147</v>
      </c>
      <c r="AA36" s="723"/>
      <c r="AB36" s="723"/>
      <c r="AC36" s="723"/>
      <c r="AD36" s="724" t="s">
        <v>181</v>
      </c>
      <c r="AE36" s="724"/>
      <c r="AF36" s="724"/>
      <c r="AG36" s="724"/>
      <c r="AH36" s="724"/>
      <c r="AI36" s="724"/>
      <c r="AJ36" s="724"/>
      <c r="AK36" s="724"/>
      <c r="AL36" s="666" t="s">
        <v>147</v>
      </c>
      <c r="AM36" s="667"/>
      <c r="AN36" s="667"/>
      <c r="AO36" s="725"/>
      <c r="AQ36" s="698" t="s">
        <v>331</v>
      </c>
      <c r="AR36" s="699"/>
      <c r="AS36" s="699"/>
      <c r="AT36" s="699"/>
      <c r="AU36" s="699"/>
      <c r="AV36" s="699"/>
      <c r="AW36" s="699"/>
      <c r="AX36" s="699"/>
      <c r="AY36" s="700"/>
      <c r="AZ36" s="661">
        <v>379585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-11175</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1176146</v>
      </c>
      <c r="CS36" s="664"/>
      <c r="CT36" s="664"/>
      <c r="CU36" s="664"/>
      <c r="CV36" s="664"/>
      <c r="CW36" s="664"/>
      <c r="CX36" s="664"/>
      <c r="CY36" s="665"/>
      <c r="CZ36" s="666">
        <v>13.8</v>
      </c>
      <c r="DA36" s="695"/>
      <c r="DB36" s="695"/>
      <c r="DC36" s="696"/>
      <c r="DD36" s="669">
        <v>1086078</v>
      </c>
      <c r="DE36" s="664"/>
      <c r="DF36" s="664"/>
      <c r="DG36" s="664"/>
      <c r="DH36" s="664"/>
      <c r="DI36" s="664"/>
      <c r="DJ36" s="664"/>
      <c r="DK36" s="665"/>
      <c r="DL36" s="669">
        <v>995709</v>
      </c>
      <c r="DM36" s="664"/>
      <c r="DN36" s="664"/>
      <c r="DO36" s="664"/>
      <c r="DP36" s="664"/>
      <c r="DQ36" s="664"/>
      <c r="DR36" s="664"/>
      <c r="DS36" s="664"/>
      <c r="DT36" s="664"/>
      <c r="DU36" s="664"/>
      <c r="DV36" s="665"/>
      <c r="DW36" s="666">
        <v>17.399999999999999</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t="s">
        <v>234</v>
      </c>
      <c r="S37" s="664"/>
      <c r="T37" s="664"/>
      <c r="U37" s="664"/>
      <c r="V37" s="664"/>
      <c r="W37" s="664"/>
      <c r="X37" s="664"/>
      <c r="Y37" s="665"/>
      <c r="Z37" s="723" t="s">
        <v>234</v>
      </c>
      <c r="AA37" s="723"/>
      <c r="AB37" s="723"/>
      <c r="AC37" s="723"/>
      <c r="AD37" s="724" t="s">
        <v>181</v>
      </c>
      <c r="AE37" s="724"/>
      <c r="AF37" s="724"/>
      <c r="AG37" s="724"/>
      <c r="AH37" s="724"/>
      <c r="AI37" s="724"/>
      <c r="AJ37" s="724"/>
      <c r="AK37" s="724"/>
      <c r="AL37" s="666" t="s">
        <v>181</v>
      </c>
      <c r="AM37" s="667"/>
      <c r="AN37" s="667"/>
      <c r="AO37" s="725"/>
      <c r="AQ37" s="698" t="s">
        <v>335</v>
      </c>
      <c r="AR37" s="699"/>
      <c r="AS37" s="699"/>
      <c r="AT37" s="699"/>
      <c r="AU37" s="699"/>
      <c r="AV37" s="699"/>
      <c r="AW37" s="699"/>
      <c r="AX37" s="699"/>
      <c r="AY37" s="700"/>
      <c r="AZ37" s="661">
        <v>346135</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1999</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611959</v>
      </c>
      <c r="CS37" s="662"/>
      <c r="CT37" s="662"/>
      <c r="CU37" s="662"/>
      <c r="CV37" s="662"/>
      <c r="CW37" s="662"/>
      <c r="CX37" s="662"/>
      <c r="CY37" s="663"/>
      <c r="CZ37" s="666">
        <v>7.2</v>
      </c>
      <c r="DA37" s="695"/>
      <c r="DB37" s="695"/>
      <c r="DC37" s="696"/>
      <c r="DD37" s="669">
        <v>606020</v>
      </c>
      <c r="DE37" s="662"/>
      <c r="DF37" s="662"/>
      <c r="DG37" s="662"/>
      <c r="DH37" s="662"/>
      <c r="DI37" s="662"/>
      <c r="DJ37" s="662"/>
      <c r="DK37" s="663"/>
      <c r="DL37" s="669">
        <v>605036</v>
      </c>
      <c r="DM37" s="662"/>
      <c r="DN37" s="662"/>
      <c r="DO37" s="662"/>
      <c r="DP37" s="662"/>
      <c r="DQ37" s="662"/>
      <c r="DR37" s="662"/>
      <c r="DS37" s="662"/>
      <c r="DT37" s="662"/>
      <c r="DU37" s="662"/>
      <c r="DV37" s="663"/>
      <c r="DW37" s="666">
        <v>10.6</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9317496</v>
      </c>
      <c r="S38" s="713"/>
      <c r="T38" s="713"/>
      <c r="U38" s="713"/>
      <c r="V38" s="713"/>
      <c r="W38" s="713"/>
      <c r="X38" s="713"/>
      <c r="Y38" s="718"/>
      <c r="Z38" s="719">
        <v>100</v>
      </c>
      <c r="AA38" s="719"/>
      <c r="AB38" s="719"/>
      <c r="AC38" s="719"/>
      <c r="AD38" s="720">
        <v>5732779</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66401</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3057</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1510574</v>
      </c>
      <c r="CS38" s="664"/>
      <c r="CT38" s="664"/>
      <c r="CU38" s="664"/>
      <c r="CV38" s="664"/>
      <c r="CW38" s="664"/>
      <c r="CX38" s="664"/>
      <c r="CY38" s="665"/>
      <c r="CZ38" s="666">
        <v>17.7</v>
      </c>
      <c r="DA38" s="695"/>
      <c r="DB38" s="695"/>
      <c r="DC38" s="696"/>
      <c r="DD38" s="669">
        <v>1348420</v>
      </c>
      <c r="DE38" s="664"/>
      <c r="DF38" s="664"/>
      <c r="DG38" s="664"/>
      <c r="DH38" s="664"/>
      <c r="DI38" s="664"/>
      <c r="DJ38" s="664"/>
      <c r="DK38" s="665"/>
      <c r="DL38" s="669">
        <v>685536</v>
      </c>
      <c r="DM38" s="664"/>
      <c r="DN38" s="664"/>
      <c r="DO38" s="664"/>
      <c r="DP38" s="664"/>
      <c r="DQ38" s="664"/>
      <c r="DR38" s="664"/>
      <c r="DS38" s="664"/>
      <c r="DT38" s="664"/>
      <c r="DU38" s="664"/>
      <c r="DV38" s="665"/>
      <c r="DW38" s="666">
        <v>12</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v>316</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113</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710776</v>
      </c>
      <c r="CS39" s="662"/>
      <c r="CT39" s="662"/>
      <c r="CU39" s="662"/>
      <c r="CV39" s="662"/>
      <c r="CW39" s="662"/>
      <c r="CX39" s="662"/>
      <c r="CY39" s="663"/>
      <c r="CZ39" s="666">
        <v>8.3000000000000007</v>
      </c>
      <c r="DA39" s="695"/>
      <c r="DB39" s="695"/>
      <c r="DC39" s="696"/>
      <c r="DD39" s="669">
        <v>422168</v>
      </c>
      <c r="DE39" s="662"/>
      <c r="DF39" s="662"/>
      <c r="DG39" s="662"/>
      <c r="DH39" s="662"/>
      <c r="DI39" s="662"/>
      <c r="DJ39" s="662"/>
      <c r="DK39" s="663"/>
      <c r="DL39" s="669" t="s">
        <v>181</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162803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181</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t="s">
        <v>147</v>
      </c>
      <c r="CS40" s="664"/>
      <c r="CT40" s="664"/>
      <c r="CU40" s="664"/>
      <c r="CV40" s="664"/>
      <c r="CW40" s="664"/>
      <c r="CX40" s="664"/>
      <c r="CY40" s="665"/>
      <c r="CZ40" s="666" t="s">
        <v>234</v>
      </c>
      <c r="DA40" s="695"/>
      <c r="DB40" s="695"/>
      <c r="DC40" s="696"/>
      <c r="DD40" s="669" t="s">
        <v>147</v>
      </c>
      <c r="DE40" s="664"/>
      <c r="DF40" s="664"/>
      <c r="DG40" s="664"/>
      <c r="DH40" s="664"/>
      <c r="DI40" s="664"/>
      <c r="DJ40" s="664"/>
      <c r="DK40" s="665"/>
      <c r="DL40" s="669" t="s">
        <v>234</v>
      </c>
      <c r="DM40" s="664"/>
      <c r="DN40" s="664"/>
      <c r="DO40" s="664"/>
      <c r="DP40" s="664"/>
      <c r="DQ40" s="664"/>
      <c r="DR40" s="664"/>
      <c r="DS40" s="664"/>
      <c r="DT40" s="664"/>
      <c r="DU40" s="664"/>
      <c r="DV40" s="665"/>
      <c r="DW40" s="666" t="s">
        <v>147</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621735</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360</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147</v>
      </c>
      <c r="DA41" s="695"/>
      <c r="DB41" s="695"/>
      <c r="DC41" s="696"/>
      <c r="DD41" s="669" t="s">
        <v>181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1011393</v>
      </c>
      <c r="CS42" s="664"/>
      <c r="CT42" s="664"/>
      <c r="CU42" s="664"/>
      <c r="CV42" s="664"/>
      <c r="CW42" s="664"/>
      <c r="CX42" s="664"/>
      <c r="CY42" s="665"/>
      <c r="CZ42" s="666">
        <v>11.8</v>
      </c>
      <c r="DA42" s="667"/>
      <c r="DB42" s="667"/>
      <c r="DC42" s="668"/>
      <c r="DD42" s="669">
        <v>223203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39161</v>
      </c>
      <c r="CS43" s="662"/>
      <c r="CT43" s="662"/>
      <c r="CU43" s="662"/>
      <c r="CV43" s="662"/>
      <c r="CW43" s="662"/>
      <c r="CX43" s="662"/>
      <c r="CY43" s="663"/>
      <c r="CZ43" s="666">
        <v>0.5</v>
      </c>
      <c r="DA43" s="695"/>
      <c r="DB43" s="695"/>
      <c r="DC43" s="696"/>
      <c r="DD43" s="669">
        <v>39161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821828</v>
      </c>
      <c r="CS44" s="664"/>
      <c r="CT44" s="664"/>
      <c r="CU44" s="664"/>
      <c r="CV44" s="664"/>
      <c r="CW44" s="664"/>
      <c r="CX44" s="664"/>
      <c r="CY44" s="665"/>
      <c r="CZ44" s="666">
        <v>9.6</v>
      </c>
      <c r="DA44" s="667"/>
      <c r="DB44" s="667"/>
      <c r="DC44" s="668"/>
      <c r="DD44" s="669">
        <v>208435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211943</v>
      </c>
      <c r="CS45" s="662"/>
      <c r="CT45" s="662"/>
      <c r="CU45" s="662"/>
      <c r="CV45" s="662"/>
      <c r="CW45" s="662"/>
      <c r="CX45" s="662"/>
      <c r="CY45" s="663"/>
      <c r="CZ45" s="666">
        <v>2.5</v>
      </c>
      <c r="DA45" s="695"/>
      <c r="DB45" s="695"/>
      <c r="DC45" s="696"/>
      <c r="DD45" s="669">
        <v>46050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528830</v>
      </c>
      <c r="CS46" s="664"/>
      <c r="CT46" s="664"/>
      <c r="CU46" s="664"/>
      <c r="CV46" s="664"/>
      <c r="CW46" s="664"/>
      <c r="CX46" s="664"/>
      <c r="CY46" s="665"/>
      <c r="CZ46" s="666">
        <v>6.2</v>
      </c>
      <c r="DA46" s="667"/>
      <c r="DB46" s="667"/>
      <c r="DC46" s="668"/>
      <c r="DD46" s="669">
        <v>159330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v>189565</v>
      </c>
      <c r="CS47" s="662"/>
      <c r="CT47" s="662"/>
      <c r="CU47" s="662"/>
      <c r="CV47" s="662"/>
      <c r="CW47" s="662"/>
      <c r="CX47" s="662"/>
      <c r="CY47" s="663"/>
      <c r="CZ47" s="666">
        <v>2.2000000000000002</v>
      </c>
      <c r="DA47" s="695"/>
      <c r="DB47" s="695"/>
      <c r="DC47" s="696"/>
      <c r="DD47" s="669">
        <v>14768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147</v>
      </c>
      <c r="CS48" s="664"/>
      <c r="CT48" s="664"/>
      <c r="CU48" s="664"/>
      <c r="CV48" s="664"/>
      <c r="CW48" s="664"/>
      <c r="CX48" s="664"/>
      <c r="CY48" s="665"/>
      <c r="CZ48" s="666" t="s">
        <v>234</v>
      </c>
      <c r="DA48" s="667"/>
      <c r="DB48" s="667"/>
      <c r="DC48" s="668"/>
      <c r="DD48" s="669" t="s">
        <v>181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8543934</v>
      </c>
      <c r="CS49" s="677"/>
      <c r="CT49" s="677"/>
      <c r="CU49" s="677"/>
      <c r="CV49" s="677"/>
      <c r="CW49" s="677"/>
      <c r="CX49" s="677"/>
      <c r="CY49" s="678"/>
      <c r="CZ49" s="679">
        <v>100</v>
      </c>
      <c r="DA49" s="680"/>
      <c r="DB49" s="680"/>
      <c r="DC49" s="681"/>
      <c r="DD49" s="682">
        <v>6175157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6po5XTm6MJnidOcs15VPi9D+z90nNkZCAzNw7hBwWz2Bl/6t6WSVjGDaMlO4AIvBUOQQBFPmEHQGcBDIHTO8Bg==" saltValue="CgPnCyDlYu4/oC/4btgo5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364</v>
      </c>
      <c r="DK2" s="1203"/>
      <c r="DL2" s="1203"/>
      <c r="DM2" s="1203"/>
      <c r="DN2" s="1203"/>
      <c r="DO2" s="1204"/>
      <c r="DP2" s="249"/>
      <c r="DQ2" s="1202" t="s">
        <v>365</v>
      </c>
      <c r="DR2" s="1203"/>
      <c r="DS2" s="1203"/>
      <c r="DT2" s="1203"/>
      <c r="DU2" s="1203"/>
      <c r="DV2" s="1203"/>
      <c r="DW2" s="1203"/>
      <c r="DX2" s="1203"/>
      <c r="DY2" s="1203"/>
      <c r="DZ2" s="120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366</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5"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90" t="s">
        <v>382</v>
      </c>
      <c r="DH5" s="1191"/>
      <c r="DI5" s="1191"/>
      <c r="DJ5" s="1191"/>
      <c r="DK5" s="1192"/>
      <c r="DL5" s="1190" t="s">
        <v>383</v>
      </c>
      <c r="DM5" s="1191"/>
      <c r="DN5" s="1191"/>
      <c r="DO5" s="1191"/>
      <c r="DP5" s="1192"/>
      <c r="DQ5" s="1090" t="s">
        <v>384</v>
      </c>
      <c r="DR5" s="1091"/>
      <c r="DS5" s="1091"/>
      <c r="DT5" s="1091"/>
      <c r="DU5" s="1092"/>
      <c r="DV5" s="1090" t="s">
        <v>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2">
      <c r="A7" s="258">
        <v>1</v>
      </c>
      <c r="B7" s="1142" t="s">
        <v>385</v>
      </c>
      <c r="C7" s="1143"/>
      <c r="D7" s="1143"/>
      <c r="E7" s="1143"/>
      <c r="F7" s="1143"/>
      <c r="G7" s="1143"/>
      <c r="H7" s="1143"/>
      <c r="I7" s="1143"/>
      <c r="J7" s="1143"/>
      <c r="K7" s="1143"/>
      <c r="L7" s="1143"/>
      <c r="M7" s="1143"/>
      <c r="N7" s="1143"/>
      <c r="O7" s="1143"/>
      <c r="P7" s="1144"/>
      <c r="Q7" s="1196">
        <v>9317</v>
      </c>
      <c r="R7" s="1197"/>
      <c r="S7" s="1197"/>
      <c r="T7" s="1197"/>
      <c r="U7" s="1197"/>
      <c r="V7" s="1197">
        <v>8544</v>
      </c>
      <c r="W7" s="1197"/>
      <c r="X7" s="1197"/>
      <c r="Y7" s="1197"/>
      <c r="Z7" s="1197"/>
      <c r="AA7" s="1197">
        <v>773</v>
      </c>
      <c r="AB7" s="1197"/>
      <c r="AC7" s="1197"/>
      <c r="AD7" s="1197"/>
      <c r="AE7" s="1198"/>
      <c r="AF7" s="1199">
        <v>742</v>
      </c>
      <c r="AG7" s="1200"/>
      <c r="AH7" s="1200"/>
      <c r="AI7" s="1200"/>
      <c r="AJ7" s="1201"/>
      <c r="AK7" s="1183">
        <v>82</v>
      </c>
      <c r="AL7" s="1184"/>
      <c r="AM7" s="1184"/>
      <c r="AN7" s="1184"/>
      <c r="AO7" s="1184"/>
      <c r="AP7" s="1184">
        <v>4984</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60">
        <v>9317</v>
      </c>
      <c r="R23" s="1161"/>
      <c r="S23" s="1161"/>
      <c r="T23" s="1161"/>
      <c r="U23" s="1161"/>
      <c r="V23" s="1161">
        <v>8544</v>
      </c>
      <c r="W23" s="1161"/>
      <c r="X23" s="1161"/>
      <c r="Y23" s="1161"/>
      <c r="Z23" s="1161"/>
      <c r="AA23" s="1161">
        <v>773</v>
      </c>
      <c r="AB23" s="1161"/>
      <c r="AC23" s="1161"/>
      <c r="AD23" s="1161"/>
      <c r="AE23" s="1162"/>
      <c r="AF23" s="1163">
        <v>742</v>
      </c>
      <c r="AG23" s="1161"/>
      <c r="AH23" s="1161"/>
      <c r="AI23" s="1161"/>
      <c r="AJ23" s="1164"/>
      <c r="AK23" s="1165"/>
      <c r="AL23" s="1166"/>
      <c r="AM23" s="1166"/>
      <c r="AN23" s="1166"/>
      <c r="AO23" s="1166"/>
      <c r="AP23" s="1161">
        <v>4984</v>
      </c>
      <c r="AQ23" s="1161"/>
      <c r="AR23" s="1161"/>
      <c r="AS23" s="1161"/>
      <c r="AT23" s="1161"/>
      <c r="AU23" s="1167"/>
      <c r="AV23" s="1167"/>
      <c r="AW23" s="1167"/>
      <c r="AX23" s="1167"/>
      <c r="AY23" s="1168"/>
      <c r="AZ23" s="1157" t="s">
        <v>389</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6" t="s">
        <v>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5" t="s">
        <v>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51" t="s">
        <v>395</v>
      </c>
      <c r="AG26" s="1097"/>
      <c r="AH26" s="1097"/>
      <c r="AI26" s="1097"/>
      <c r="AJ26" s="1152"/>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42" t="s">
        <v>400</v>
      </c>
      <c r="C28" s="1143"/>
      <c r="D28" s="1143"/>
      <c r="E28" s="1143"/>
      <c r="F28" s="1143"/>
      <c r="G28" s="1143"/>
      <c r="H28" s="1143"/>
      <c r="I28" s="1143"/>
      <c r="J28" s="1143"/>
      <c r="K28" s="1143"/>
      <c r="L28" s="1143"/>
      <c r="M28" s="1143"/>
      <c r="N28" s="1143"/>
      <c r="O28" s="1143"/>
      <c r="P28" s="1144"/>
      <c r="Q28" s="1145">
        <v>1793</v>
      </c>
      <c r="R28" s="1146"/>
      <c r="S28" s="1146"/>
      <c r="T28" s="1146"/>
      <c r="U28" s="1146"/>
      <c r="V28" s="1146">
        <v>1771</v>
      </c>
      <c r="W28" s="1146"/>
      <c r="X28" s="1146"/>
      <c r="Y28" s="1146"/>
      <c r="Z28" s="1146"/>
      <c r="AA28" s="1146">
        <v>22</v>
      </c>
      <c r="AB28" s="1146"/>
      <c r="AC28" s="1146"/>
      <c r="AD28" s="1146"/>
      <c r="AE28" s="1147"/>
      <c r="AF28" s="1148">
        <v>22</v>
      </c>
      <c r="AG28" s="1146"/>
      <c r="AH28" s="1146"/>
      <c r="AI28" s="1146"/>
      <c r="AJ28" s="1149"/>
      <c r="AK28" s="1150">
        <v>173</v>
      </c>
      <c r="AL28" s="1138"/>
      <c r="AM28" s="1138"/>
      <c r="AN28" s="1138"/>
      <c r="AO28" s="1138"/>
      <c r="AP28" s="1138" t="s">
        <v>582</v>
      </c>
      <c r="AQ28" s="1138"/>
      <c r="AR28" s="1138"/>
      <c r="AS28" s="1138"/>
      <c r="AT28" s="1138"/>
      <c r="AU28" s="1138" t="s">
        <v>582</v>
      </c>
      <c r="AV28" s="1138"/>
      <c r="AW28" s="1138"/>
      <c r="AX28" s="1138"/>
      <c r="AY28" s="1138"/>
      <c r="AZ28" s="1139" t="s">
        <v>582</v>
      </c>
      <c r="BA28" s="1139"/>
      <c r="BB28" s="1139"/>
      <c r="BC28" s="1139"/>
      <c r="BD28" s="1139"/>
      <c r="BE28" s="1140"/>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2287</v>
      </c>
      <c r="R29" s="1133"/>
      <c r="S29" s="1133"/>
      <c r="T29" s="1133"/>
      <c r="U29" s="1133"/>
      <c r="V29" s="1133">
        <v>2188</v>
      </c>
      <c r="W29" s="1133"/>
      <c r="X29" s="1133"/>
      <c r="Y29" s="1133"/>
      <c r="Z29" s="1133"/>
      <c r="AA29" s="1133">
        <v>99</v>
      </c>
      <c r="AB29" s="1133"/>
      <c r="AC29" s="1133"/>
      <c r="AD29" s="1133"/>
      <c r="AE29" s="1134"/>
      <c r="AF29" s="1108">
        <v>99</v>
      </c>
      <c r="AG29" s="1109"/>
      <c r="AH29" s="1109"/>
      <c r="AI29" s="1109"/>
      <c r="AJ29" s="1110"/>
      <c r="AK29" s="1069">
        <v>318</v>
      </c>
      <c r="AL29" s="1060"/>
      <c r="AM29" s="1060"/>
      <c r="AN29" s="1060"/>
      <c r="AO29" s="1060"/>
      <c r="AP29" s="1070" t="s">
        <v>582</v>
      </c>
      <c r="AQ29" s="1068"/>
      <c r="AR29" s="1068"/>
      <c r="AS29" s="1068"/>
      <c r="AT29" s="1069"/>
      <c r="AU29" s="1070" t="s">
        <v>582</v>
      </c>
      <c r="AV29" s="1068"/>
      <c r="AW29" s="1068"/>
      <c r="AX29" s="1068"/>
      <c r="AY29" s="1069"/>
      <c r="AZ29" s="1135" t="s">
        <v>582</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446</v>
      </c>
      <c r="R30" s="1133"/>
      <c r="S30" s="1133"/>
      <c r="T30" s="1133"/>
      <c r="U30" s="1133"/>
      <c r="V30" s="1133">
        <v>445</v>
      </c>
      <c r="W30" s="1133"/>
      <c r="X30" s="1133"/>
      <c r="Y30" s="1133"/>
      <c r="Z30" s="1133"/>
      <c r="AA30" s="1133">
        <v>1</v>
      </c>
      <c r="AB30" s="1133"/>
      <c r="AC30" s="1133"/>
      <c r="AD30" s="1133"/>
      <c r="AE30" s="1134"/>
      <c r="AF30" s="1108">
        <v>1</v>
      </c>
      <c r="AG30" s="1109"/>
      <c r="AH30" s="1109"/>
      <c r="AI30" s="1109"/>
      <c r="AJ30" s="1110"/>
      <c r="AK30" s="1069">
        <v>303</v>
      </c>
      <c r="AL30" s="1060"/>
      <c r="AM30" s="1060"/>
      <c r="AN30" s="1060"/>
      <c r="AO30" s="1060"/>
      <c r="AP30" s="1070" t="s">
        <v>582</v>
      </c>
      <c r="AQ30" s="1068"/>
      <c r="AR30" s="1068"/>
      <c r="AS30" s="1068"/>
      <c r="AT30" s="1069"/>
      <c r="AU30" s="1070" t="s">
        <v>582</v>
      </c>
      <c r="AV30" s="1068"/>
      <c r="AW30" s="1068"/>
      <c r="AX30" s="1068"/>
      <c r="AY30" s="1069"/>
      <c r="AZ30" s="1135" t="s">
        <v>582</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8</v>
      </c>
      <c r="R31" s="1133"/>
      <c r="S31" s="1133"/>
      <c r="T31" s="1133"/>
      <c r="U31" s="1133"/>
      <c r="V31" s="1133">
        <v>8</v>
      </c>
      <c r="W31" s="1133"/>
      <c r="X31" s="1133"/>
      <c r="Y31" s="1133"/>
      <c r="Z31" s="1133"/>
      <c r="AA31" s="1133">
        <v>0</v>
      </c>
      <c r="AB31" s="1133"/>
      <c r="AC31" s="1133"/>
      <c r="AD31" s="1133"/>
      <c r="AE31" s="1134"/>
      <c r="AF31" s="1108" t="s">
        <v>595</v>
      </c>
      <c r="AG31" s="1109"/>
      <c r="AH31" s="1109"/>
      <c r="AI31" s="1109"/>
      <c r="AJ31" s="1110"/>
      <c r="AK31" s="1069">
        <v>0</v>
      </c>
      <c r="AL31" s="1060"/>
      <c r="AM31" s="1060"/>
      <c r="AN31" s="1060"/>
      <c r="AO31" s="1060"/>
      <c r="AP31" s="1070" t="s">
        <v>582</v>
      </c>
      <c r="AQ31" s="1068"/>
      <c r="AR31" s="1068"/>
      <c r="AS31" s="1068"/>
      <c r="AT31" s="1069"/>
      <c r="AU31" s="1070" t="s">
        <v>582</v>
      </c>
      <c r="AV31" s="1068"/>
      <c r="AW31" s="1068"/>
      <c r="AX31" s="1068"/>
      <c r="AY31" s="1069"/>
      <c r="AZ31" s="1135" t="s">
        <v>582</v>
      </c>
      <c r="BA31" s="1136"/>
      <c r="BB31" s="1136"/>
      <c r="BC31" s="1136"/>
      <c r="BD31" s="1137"/>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1072</v>
      </c>
      <c r="R32" s="1133"/>
      <c r="S32" s="1133"/>
      <c r="T32" s="1133"/>
      <c r="U32" s="1133"/>
      <c r="V32" s="1133">
        <v>1061</v>
      </c>
      <c r="W32" s="1133"/>
      <c r="X32" s="1133"/>
      <c r="Y32" s="1133"/>
      <c r="Z32" s="1133"/>
      <c r="AA32" s="1133">
        <v>11</v>
      </c>
      <c r="AB32" s="1133"/>
      <c r="AC32" s="1133"/>
      <c r="AD32" s="1133"/>
      <c r="AE32" s="1134"/>
      <c r="AF32" s="1108">
        <v>11</v>
      </c>
      <c r="AG32" s="1109"/>
      <c r="AH32" s="1109"/>
      <c r="AI32" s="1109"/>
      <c r="AJ32" s="1110"/>
      <c r="AK32" s="1069">
        <v>380</v>
      </c>
      <c r="AL32" s="1060"/>
      <c r="AM32" s="1060"/>
      <c r="AN32" s="1060"/>
      <c r="AO32" s="1060"/>
      <c r="AP32" s="1060">
        <v>3242</v>
      </c>
      <c r="AQ32" s="1060"/>
      <c r="AR32" s="1060"/>
      <c r="AS32" s="1060"/>
      <c r="AT32" s="1060"/>
      <c r="AU32" s="1060">
        <v>2328</v>
      </c>
      <c r="AV32" s="1060"/>
      <c r="AW32" s="1060"/>
      <c r="AX32" s="1060"/>
      <c r="AY32" s="1060"/>
      <c r="AZ32" s="1135" t="s">
        <v>582</v>
      </c>
      <c r="BA32" s="1136"/>
      <c r="BB32" s="1136"/>
      <c r="BC32" s="1136"/>
      <c r="BD32" s="1137"/>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34</v>
      </c>
      <c r="R33" s="1133"/>
      <c r="S33" s="1133"/>
      <c r="T33" s="1133"/>
      <c r="U33" s="1133"/>
      <c r="V33" s="1133">
        <v>34</v>
      </c>
      <c r="W33" s="1133"/>
      <c r="X33" s="1133"/>
      <c r="Y33" s="1133"/>
      <c r="Z33" s="1133"/>
      <c r="AA33" s="1133">
        <v>0</v>
      </c>
      <c r="AB33" s="1133"/>
      <c r="AC33" s="1133"/>
      <c r="AD33" s="1133"/>
      <c r="AE33" s="1134"/>
      <c r="AF33" s="1108">
        <v>0</v>
      </c>
      <c r="AG33" s="1109"/>
      <c r="AH33" s="1109"/>
      <c r="AI33" s="1109"/>
      <c r="AJ33" s="1110"/>
      <c r="AK33" s="1069">
        <v>25</v>
      </c>
      <c r="AL33" s="1060"/>
      <c r="AM33" s="1060"/>
      <c r="AN33" s="1060"/>
      <c r="AO33" s="1060"/>
      <c r="AP33" s="1060">
        <v>98</v>
      </c>
      <c r="AQ33" s="1060"/>
      <c r="AR33" s="1060"/>
      <c r="AS33" s="1060"/>
      <c r="AT33" s="1060"/>
      <c r="AU33" s="1060">
        <v>96</v>
      </c>
      <c r="AV33" s="1060"/>
      <c r="AW33" s="1060"/>
      <c r="AX33" s="1060"/>
      <c r="AY33" s="1060"/>
      <c r="AZ33" s="1135" t="s">
        <v>582</v>
      </c>
      <c r="BA33" s="1136"/>
      <c r="BB33" s="1136"/>
      <c r="BC33" s="1136"/>
      <c r="BD33" s="1137"/>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399</v>
      </c>
      <c r="R34" s="1133"/>
      <c r="S34" s="1133"/>
      <c r="T34" s="1133"/>
      <c r="U34" s="1133"/>
      <c r="V34" s="1133">
        <v>399</v>
      </c>
      <c r="W34" s="1133"/>
      <c r="X34" s="1133"/>
      <c r="Y34" s="1133"/>
      <c r="Z34" s="1133"/>
      <c r="AA34" s="1133">
        <v>0</v>
      </c>
      <c r="AB34" s="1133"/>
      <c r="AC34" s="1133"/>
      <c r="AD34" s="1133"/>
      <c r="AE34" s="1134"/>
      <c r="AF34" s="1108">
        <v>0</v>
      </c>
      <c r="AG34" s="1109"/>
      <c r="AH34" s="1109"/>
      <c r="AI34" s="1109"/>
      <c r="AJ34" s="1110"/>
      <c r="AK34" s="1069">
        <v>321</v>
      </c>
      <c r="AL34" s="1060"/>
      <c r="AM34" s="1060"/>
      <c r="AN34" s="1060"/>
      <c r="AO34" s="1060"/>
      <c r="AP34" s="1060">
        <v>2271</v>
      </c>
      <c r="AQ34" s="1060"/>
      <c r="AR34" s="1060"/>
      <c r="AS34" s="1060"/>
      <c r="AT34" s="1060"/>
      <c r="AU34" s="1060">
        <v>2125</v>
      </c>
      <c r="AV34" s="1060"/>
      <c r="AW34" s="1060"/>
      <c r="AX34" s="1060"/>
      <c r="AY34" s="1060"/>
      <c r="AZ34" s="1135" t="s">
        <v>582</v>
      </c>
      <c r="BA34" s="1136"/>
      <c r="BB34" s="1136"/>
      <c r="BC34" s="1136"/>
      <c r="BD34" s="1137"/>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408</v>
      </c>
      <c r="C35" s="1127"/>
      <c r="D35" s="1127"/>
      <c r="E35" s="1127"/>
      <c r="F35" s="1127"/>
      <c r="G35" s="1127"/>
      <c r="H35" s="1127"/>
      <c r="I35" s="1127"/>
      <c r="J35" s="1127"/>
      <c r="K35" s="1127"/>
      <c r="L35" s="1127"/>
      <c r="M35" s="1127"/>
      <c r="N35" s="1127"/>
      <c r="O35" s="1127"/>
      <c r="P35" s="1128"/>
      <c r="Q35" s="1132">
        <v>7</v>
      </c>
      <c r="R35" s="1133"/>
      <c r="S35" s="1133"/>
      <c r="T35" s="1133"/>
      <c r="U35" s="1133"/>
      <c r="V35" s="1133">
        <v>6</v>
      </c>
      <c r="W35" s="1133"/>
      <c r="X35" s="1133"/>
      <c r="Y35" s="1133"/>
      <c r="Z35" s="1133"/>
      <c r="AA35" s="1133">
        <v>1</v>
      </c>
      <c r="AB35" s="1133"/>
      <c r="AC35" s="1133"/>
      <c r="AD35" s="1133"/>
      <c r="AE35" s="1134"/>
      <c r="AF35" s="1108">
        <v>1</v>
      </c>
      <c r="AG35" s="1109"/>
      <c r="AH35" s="1109"/>
      <c r="AI35" s="1109"/>
      <c r="AJ35" s="1110"/>
      <c r="AK35" s="1069">
        <v>0</v>
      </c>
      <c r="AL35" s="1060"/>
      <c r="AM35" s="1060"/>
      <c r="AN35" s="1060"/>
      <c r="AO35" s="1060"/>
      <c r="AP35" s="1070" t="s">
        <v>582</v>
      </c>
      <c r="AQ35" s="1068"/>
      <c r="AR35" s="1068"/>
      <c r="AS35" s="1068"/>
      <c r="AT35" s="1069"/>
      <c r="AU35" s="1070" t="s">
        <v>582</v>
      </c>
      <c r="AV35" s="1068"/>
      <c r="AW35" s="1068"/>
      <c r="AX35" s="1068"/>
      <c r="AY35" s="1069"/>
      <c r="AZ35" s="1135" t="s">
        <v>582</v>
      </c>
      <c r="BA35" s="1136"/>
      <c r="BB35" s="1136"/>
      <c r="BC35" s="1136"/>
      <c r="BD35" s="1137"/>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133</v>
      </c>
      <c r="AG63" s="1048"/>
      <c r="AH63" s="1048"/>
      <c r="AI63" s="1048"/>
      <c r="AJ63" s="1119"/>
      <c r="AK63" s="1120"/>
      <c r="AL63" s="1052"/>
      <c r="AM63" s="1052"/>
      <c r="AN63" s="1052"/>
      <c r="AO63" s="1052"/>
      <c r="AP63" s="1048">
        <v>5611</v>
      </c>
      <c r="AQ63" s="1048"/>
      <c r="AR63" s="1048"/>
      <c r="AS63" s="1048"/>
      <c r="AT63" s="1048"/>
      <c r="AU63" s="1048">
        <v>4549</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414</v>
      </c>
      <c r="W66" s="1091"/>
      <c r="X66" s="1091"/>
      <c r="Y66" s="1091"/>
      <c r="Z66" s="1092"/>
      <c r="AA66" s="1090" t="s">
        <v>394</v>
      </c>
      <c r="AB66" s="1091"/>
      <c r="AC66" s="1091"/>
      <c r="AD66" s="1091"/>
      <c r="AE66" s="1092"/>
      <c r="AF66" s="1096" t="s">
        <v>415</v>
      </c>
      <c r="AG66" s="1097"/>
      <c r="AH66" s="1097"/>
      <c r="AI66" s="1097"/>
      <c r="AJ66" s="1098"/>
      <c r="AK66" s="1090" t="s">
        <v>416</v>
      </c>
      <c r="AL66" s="1085"/>
      <c r="AM66" s="1085"/>
      <c r="AN66" s="1085"/>
      <c r="AO66" s="1086"/>
      <c r="AP66" s="1090" t="s">
        <v>397</v>
      </c>
      <c r="AQ66" s="1091"/>
      <c r="AR66" s="1091"/>
      <c r="AS66" s="1091"/>
      <c r="AT66" s="1092"/>
      <c r="AU66" s="1090" t="s">
        <v>417</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583</v>
      </c>
      <c r="C68" s="1075"/>
      <c r="D68" s="1075"/>
      <c r="E68" s="1075"/>
      <c r="F68" s="1075"/>
      <c r="G68" s="1075"/>
      <c r="H68" s="1075"/>
      <c r="I68" s="1075"/>
      <c r="J68" s="1075"/>
      <c r="K68" s="1075"/>
      <c r="L68" s="1075"/>
      <c r="M68" s="1075"/>
      <c r="N68" s="1075"/>
      <c r="O68" s="1075"/>
      <c r="P68" s="1076"/>
      <c r="Q68" s="1077">
        <v>1676</v>
      </c>
      <c r="R68" s="1071"/>
      <c r="S68" s="1071"/>
      <c r="T68" s="1071"/>
      <c r="U68" s="1071"/>
      <c r="V68" s="1071">
        <v>1650</v>
      </c>
      <c r="W68" s="1071"/>
      <c r="X68" s="1071"/>
      <c r="Y68" s="1071"/>
      <c r="Z68" s="1071"/>
      <c r="AA68" s="1071">
        <v>26</v>
      </c>
      <c r="AB68" s="1071"/>
      <c r="AC68" s="1071"/>
      <c r="AD68" s="1071"/>
      <c r="AE68" s="1071"/>
      <c r="AF68" s="1071">
        <v>26</v>
      </c>
      <c r="AG68" s="1071"/>
      <c r="AH68" s="1071"/>
      <c r="AI68" s="1071"/>
      <c r="AJ68" s="1071"/>
      <c r="AK68" s="1071">
        <v>5</v>
      </c>
      <c r="AL68" s="1071"/>
      <c r="AM68" s="1071"/>
      <c r="AN68" s="1071"/>
      <c r="AO68" s="1071"/>
      <c r="AP68" s="1071">
        <v>276</v>
      </c>
      <c r="AQ68" s="1071"/>
      <c r="AR68" s="1071"/>
      <c r="AS68" s="1071"/>
      <c r="AT68" s="1071"/>
      <c r="AU68" s="1071">
        <v>71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584</v>
      </c>
      <c r="C69" s="1064"/>
      <c r="D69" s="1064"/>
      <c r="E69" s="1064"/>
      <c r="F69" s="1064"/>
      <c r="G69" s="1064"/>
      <c r="H69" s="1064"/>
      <c r="I69" s="1064"/>
      <c r="J69" s="1064"/>
      <c r="K69" s="1064"/>
      <c r="L69" s="1064"/>
      <c r="M69" s="1064"/>
      <c r="N69" s="1064"/>
      <c r="O69" s="1064"/>
      <c r="P69" s="1065"/>
      <c r="Q69" s="1066">
        <v>12</v>
      </c>
      <c r="R69" s="1060"/>
      <c r="S69" s="1060"/>
      <c r="T69" s="1060"/>
      <c r="U69" s="1060"/>
      <c r="V69" s="1060">
        <v>12</v>
      </c>
      <c r="W69" s="1060"/>
      <c r="X69" s="1060"/>
      <c r="Y69" s="1060"/>
      <c r="Z69" s="1060"/>
      <c r="AA69" s="1060">
        <v>0</v>
      </c>
      <c r="AB69" s="1060"/>
      <c r="AC69" s="1060"/>
      <c r="AD69" s="1060"/>
      <c r="AE69" s="1060"/>
      <c r="AF69" s="1060">
        <v>0</v>
      </c>
      <c r="AG69" s="1060"/>
      <c r="AH69" s="1060"/>
      <c r="AI69" s="1060"/>
      <c r="AJ69" s="1060"/>
      <c r="AK69" s="1060">
        <v>7</v>
      </c>
      <c r="AL69" s="1060"/>
      <c r="AM69" s="1060"/>
      <c r="AN69" s="1060"/>
      <c r="AO69" s="1060"/>
      <c r="AP69" s="1060" t="s">
        <v>582</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585</v>
      </c>
      <c r="C70" s="1064"/>
      <c r="D70" s="1064"/>
      <c r="E70" s="1064"/>
      <c r="F70" s="1064"/>
      <c r="G70" s="1064"/>
      <c r="H70" s="1064"/>
      <c r="I70" s="1064"/>
      <c r="J70" s="1064"/>
      <c r="K70" s="1064"/>
      <c r="L70" s="1064"/>
      <c r="M70" s="1064"/>
      <c r="N70" s="1064"/>
      <c r="O70" s="1064"/>
      <c r="P70" s="1065"/>
      <c r="Q70" s="1066">
        <v>223</v>
      </c>
      <c r="R70" s="1060"/>
      <c r="S70" s="1060"/>
      <c r="T70" s="1060"/>
      <c r="U70" s="1060"/>
      <c r="V70" s="1060">
        <v>216</v>
      </c>
      <c r="W70" s="1060"/>
      <c r="X70" s="1060"/>
      <c r="Y70" s="1060"/>
      <c r="Z70" s="1060"/>
      <c r="AA70" s="1060">
        <v>7</v>
      </c>
      <c r="AB70" s="1060"/>
      <c r="AC70" s="1060"/>
      <c r="AD70" s="1060"/>
      <c r="AE70" s="1060"/>
      <c r="AF70" s="1060">
        <v>7</v>
      </c>
      <c r="AG70" s="1060"/>
      <c r="AH70" s="1060"/>
      <c r="AI70" s="1060"/>
      <c r="AJ70" s="1060"/>
      <c r="AK70" s="1060">
        <v>35</v>
      </c>
      <c r="AL70" s="1060"/>
      <c r="AM70" s="1060"/>
      <c r="AN70" s="1060"/>
      <c r="AO70" s="1060"/>
      <c r="AP70" s="1060" t="s">
        <v>582</v>
      </c>
      <c r="AQ70" s="1060"/>
      <c r="AR70" s="1060"/>
      <c r="AS70" s="1060"/>
      <c r="AT70" s="1060"/>
      <c r="AU70" s="1060" t="s">
        <v>582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586</v>
      </c>
      <c r="C71" s="1064"/>
      <c r="D71" s="1064"/>
      <c r="E71" s="1064"/>
      <c r="F71" s="1064"/>
      <c r="G71" s="1064"/>
      <c r="H71" s="1064"/>
      <c r="I71" s="1064"/>
      <c r="J71" s="1064"/>
      <c r="K71" s="1064"/>
      <c r="L71" s="1064"/>
      <c r="M71" s="1064"/>
      <c r="N71" s="1064"/>
      <c r="O71" s="1064"/>
      <c r="P71" s="1065"/>
      <c r="Q71" s="1066">
        <v>543</v>
      </c>
      <c r="R71" s="1060"/>
      <c r="S71" s="1060"/>
      <c r="T71" s="1060"/>
      <c r="U71" s="1060"/>
      <c r="V71" s="1060">
        <v>527</v>
      </c>
      <c r="W71" s="1060"/>
      <c r="X71" s="1060"/>
      <c r="Y71" s="1060"/>
      <c r="Z71" s="1060"/>
      <c r="AA71" s="1060">
        <v>16</v>
      </c>
      <c r="AB71" s="1060"/>
      <c r="AC71" s="1060"/>
      <c r="AD71" s="1060"/>
      <c r="AE71" s="1060"/>
      <c r="AF71" s="1060">
        <v>16</v>
      </c>
      <c r="AG71" s="1060"/>
      <c r="AH71" s="1060"/>
      <c r="AI71" s="1060"/>
      <c r="AJ71" s="1060"/>
      <c r="AK71" s="1060" t="s">
        <v>582</v>
      </c>
      <c r="AL71" s="1060"/>
      <c r="AM71" s="1060"/>
      <c r="AN71" s="1060"/>
      <c r="AO71" s="1060"/>
      <c r="AP71" s="1060" t="s">
        <v>582</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587</v>
      </c>
      <c r="C72" s="1064"/>
      <c r="D72" s="1064"/>
      <c r="E72" s="1064"/>
      <c r="F72" s="1064"/>
      <c r="G72" s="1064"/>
      <c r="H72" s="1064"/>
      <c r="I72" s="1064"/>
      <c r="J72" s="1064"/>
      <c r="K72" s="1064"/>
      <c r="L72" s="1064"/>
      <c r="M72" s="1064"/>
      <c r="N72" s="1064"/>
      <c r="O72" s="1064"/>
      <c r="P72" s="1065"/>
      <c r="Q72" s="1066">
        <v>1718</v>
      </c>
      <c r="R72" s="1060"/>
      <c r="S72" s="1060"/>
      <c r="T72" s="1060"/>
      <c r="U72" s="1060"/>
      <c r="V72" s="1060">
        <v>1788</v>
      </c>
      <c r="W72" s="1060"/>
      <c r="X72" s="1060"/>
      <c r="Y72" s="1060"/>
      <c r="Z72" s="1060"/>
      <c r="AA72" s="1060">
        <v>-70</v>
      </c>
      <c r="AB72" s="1060"/>
      <c r="AC72" s="1060"/>
      <c r="AD72" s="1060"/>
      <c r="AE72" s="1060"/>
      <c r="AF72" s="1060">
        <v>575</v>
      </c>
      <c r="AG72" s="1060"/>
      <c r="AH72" s="1060"/>
      <c r="AI72" s="1060"/>
      <c r="AJ72" s="1060"/>
      <c r="AK72" s="1060">
        <v>77</v>
      </c>
      <c r="AL72" s="1060"/>
      <c r="AM72" s="1060"/>
      <c r="AN72" s="1060"/>
      <c r="AO72" s="1060"/>
      <c r="AP72" s="1060">
        <v>611</v>
      </c>
      <c r="AQ72" s="1060"/>
      <c r="AR72" s="1060"/>
      <c r="AS72" s="1060"/>
      <c r="AT72" s="1060"/>
      <c r="AU72" s="1060">
        <v>360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588</v>
      </c>
      <c r="C73" s="1064"/>
      <c r="D73" s="1064"/>
      <c r="E73" s="1064"/>
      <c r="F73" s="1064"/>
      <c r="G73" s="1064"/>
      <c r="H73" s="1064"/>
      <c r="I73" s="1064"/>
      <c r="J73" s="1064"/>
      <c r="K73" s="1064"/>
      <c r="L73" s="1064"/>
      <c r="M73" s="1064"/>
      <c r="N73" s="1064"/>
      <c r="O73" s="1064"/>
      <c r="P73" s="1065"/>
      <c r="Q73" s="1066">
        <v>5035</v>
      </c>
      <c r="R73" s="1060"/>
      <c r="S73" s="1060"/>
      <c r="T73" s="1060"/>
      <c r="U73" s="1060"/>
      <c r="V73" s="1060">
        <v>4930</v>
      </c>
      <c r="W73" s="1060"/>
      <c r="X73" s="1060"/>
      <c r="Y73" s="1060"/>
      <c r="Z73" s="1060"/>
      <c r="AA73" s="1060">
        <v>105</v>
      </c>
      <c r="AB73" s="1060"/>
      <c r="AC73" s="1060"/>
      <c r="AD73" s="1060"/>
      <c r="AE73" s="1060"/>
      <c r="AF73" s="1060">
        <v>105</v>
      </c>
      <c r="AG73" s="1060"/>
      <c r="AH73" s="1060"/>
      <c r="AI73" s="1060"/>
      <c r="AJ73" s="1060"/>
      <c r="AK73" s="1060">
        <v>65</v>
      </c>
      <c r="AL73" s="1060"/>
      <c r="AM73" s="1060"/>
      <c r="AN73" s="1060"/>
      <c r="AO73" s="1060"/>
      <c r="AP73" s="1060" t="s">
        <v>582</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589</v>
      </c>
      <c r="C74" s="1064"/>
      <c r="D74" s="1064"/>
      <c r="E74" s="1064"/>
      <c r="F74" s="1064"/>
      <c r="G74" s="1064"/>
      <c r="H74" s="1064"/>
      <c r="I74" s="1064"/>
      <c r="J74" s="1064"/>
      <c r="K74" s="1064"/>
      <c r="L74" s="1064"/>
      <c r="M74" s="1064"/>
      <c r="N74" s="1064"/>
      <c r="O74" s="1064"/>
      <c r="P74" s="1065"/>
      <c r="Q74" s="1066">
        <v>386</v>
      </c>
      <c r="R74" s="1060"/>
      <c r="S74" s="1060"/>
      <c r="T74" s="1060"/>
      <c r="U74" s="1060"/>
      <c r="V74" s="1060">
        <v>382</v>
      </c>
      <c r="W74" s="1060"/>
      <c r="X74" s="1060"/>
      <c r="Y74" s="1060"/>
      <c r="Z74" s="1060"/>
      <c r="AA74" s="1060">
        <v>4</v>
      </c>
      <c r="AB74" s="1060"/>
      <c r="AC74" s="1060"/>
      <c r="AD74" s="1060"/>
      <c r="AE74" s="1060"/>
      <c r="AF74" s="1060">
        <v>4</v>
      </c>
      <c r="AG74" s="1060"/>
      <c r="AH74" s="1060"/>
      <c r="AI74" s="1060"/>
      <c r="AJ74" s="1060"/>
      <c r="AK74" s="1060">
        <v>7</v>
      </c>
      <c r="AL74" s="1060"/>
      <c r="AM74" s="1060"/>
      <c r="AN74" s="1060"/>
      <c r="AO74" s="1060"/>
      <c r="AP74" s="1060" t="s">
        <v>582</v>
      </c>
      <c r="AQ74" s="1060"/>
      <c r="AR74" s="1060"/>
      <c r="AS74" s="1060"/>
      <c r="AT74" s="1060"/>
      <c r="AU74" s="1060" t="s">
        <v>582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590</v>
      </c>
      <c r="C75" s="1064"/>
      <c r="D75" s="1064"/>
      <c r="E75" s="1064"/>
      <c r="F75" s="1064"/>
      <c r="G75" s="1064"/>
      <c r="H75" s="1064"/>
      <c r="I75" s="1064"/>
      <c r="J75" s="1064"/>
      <c r="K75" s="1064"/>
      <c r="L75" s="1064"/>
      <c r="M75" s="1064"/>
      <c r="N75" s="1064"/>
      <c r="O75" s="1064"/>
      <c r="P75" s="1065"/>
      <c r="Q75" s="1067">
        <v>1988</v>
      </c>
      <c r="R75" s="1068"/>
      <c r="S75" s="1068"/>
      <c r="T75" s="1068"/>
      <c r="U75" s="1069"/>
      <c r="V75" s="1070">
        <v>1981</v>
      </c>
      <c r="W75" s="1068"/>
      <c r="X75" s="1068"/>
      <c r="Y75" s="1068"/>
      <c r="Z75" s="1069"/>
      <c r="AA75" s="1070">
        <v>7</v>
      </c>
      <c r="AB75" s="1068"/>
      <c r="AC75" s="1068"/>
      <c r="AD75" s="1068"/>
      <c r="AE75" s="1069"/>
      <c r="AF75" s="1070">
        <v>7</v>
      </c>
      <c r="AG75" s="1068"/>
      <c r="AH75" s="1068"/>
      <c r="AI75" s="1068"/>
      <c r="AJ75" s="1069"/>
      <c r="AK75" s="1070" t="s">
        <v>582</v>
      </c>
      <c r="AL75" s="1068"/>
      <c r="AM75" s="1068"/>
      <c r="AN75" s="1068"/>
      <c r="AO75" s="1069"/>
      <c r="AP75" s="1070">
        <v>4283</v>
      </c>
      <c r="AQ75" s="1068"/>
      <c r="AR75" s="1068"/>
      <c r="AS75" s="1068"/>
      <c r="AT75" s="1069"/>
      <c r="AU75" s="1070" t="s">
        <v>582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591</v>
      </c>
      <c r="C76" s="1064"/>
      <c r="D76" s="1064"/>
      <c r="E76" s="1064"/>
      <c r="F76" s="1064"/>
      <c r="G76" s="1064"/>
      <c r="H76" s="1064"/>
      <c r="I76" s="1064"/>
      <c r="J76" s="1064"/>
      <c r="K76" s="1064"/>
      <c r="L76" s="1064"/>
      <c r="M76" s="1064"/>
      <c r="N76" s="1064"/>
      <c r="O76" s="1064"/>
      <c r="P76" s="1065"/>
      <c r="Q76" s="1067">
        <v>16</v>
      </c>
      <c r="R76" s="1068"/>
      <c r="S76" s="1068"/>
      <c r="T76" s="1068"/>
      <c r="U76" s="1069"/>
      <c r="V76" s="1070">
        <v>13</v>
      </c>
      <c r="W76" s="1068"/>
      <c r="X76" s="1068"/>
      <c r="Y76" s="1068"/>
      <c r="Z76" s="1069"/>
      <c r="AA76" s="1070">
        <v>3</v>
      </c>
      <c r="AB76" s="1068"/>
      <c r="AC76" s="1068"/>
      <c r="AD76" s="1068"/>
      <c r="AE76" s="1069"/>
      <c r="AF76" s="1070">
        <v>3</v>
      </c>
      <c r="AG76" s="1068"/>
      <c r="AH76" s="1068"/>
      <c r="AI76" s="1068"/>
      <c r="AJ76" s="1069"/>
      <c r="AK76" s="1070">
        <v>0</v>
      </c>
      <c r="AL76" s="1068"/>
      <c r="AM76" s="1068"/>
      <c r="AN76" s="1068"/>
      <c r="AO76" s="1069"/>
      <c r="AP76" s="1070" t="s">
        <v>582</v>
      </c>
      <c r="AQ76" s="1068"/>
      <c r="AR76" s="1068"/>
      <c r="AS76" s="1068"/>
      <c r="AT76" s="1069"/>
      <c r="AU76" s="1070" t="s">
        <v>582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592</v>
      </c>
      <c r="C77" s="1064"/>
      <c r="D77" s="1064"/>
      <c r="E77" s="1064"/>
      <c r="F77" s="1064"/>
      <c r="G77" s="1064"/>
      <c r="H77" s="1064"/>
      <c r="I77" s="1064"/>
      <c r="J77" s="1064"/>
      <c r="K77" s="1064"/>
      <c r="L77" s="1064"/>
      <c r="M77" s="1064"/>
      <c r="N77" s="1064"/>
      <c r="O77" s="1064"/>
      <c r="P77" s="1065"/>
      <c r="Q77" s="1067">
        <v>58</v>
      </c>
      <c r="R77" s="1068"/>
      <c r="S77" s="1068"/>
      <c r="T77" s="1068"/>
      <c r="U77" s="1069"/>
      <c r="V77" s="1070">
        <v>55</v>
      </c>
      <c r="W77" s="1068"/>
      <c r="X77" s="1068"/>
      <c r="Y77" s="1068"/>
      <c r="Z77" s="1069"/>
      <c r="AA77" s="1070">
        <v>3</v>
      </c>
      <c r="AB77" s="1068"/>
      <c r="AC77" s="1068"/>
      <c r="AD77" s="1068"/>
      <c r="AE77" s="1069"/>
      <c r="AF77" s="1070">
        <v>3</v>
      </c>
      <c r="AG77" s="1068"/>
      <c r="AH77" s="1068"/>
      <c r="AI77" s="1068"/>
      <c r="AJ77" s="1069"/>
      <c r="AK77" s="1070" t="s">
        <v>582</v>
      </c>
      <c r="AL77" s="1068"/>
      <c r="AM77" s="1068"/>
      <c r="AN77" s="1068"/>
      <c r="AO77" s="1069"/>
      <c r="AP77" s="1070" t="s">
        <v>582</v>
      </c>
      <c r="AQ77" s="1068"/>
      <c r="AR77" s="1068"/>
      <c r="AS77" s="1068"/>
      <c r="AT77" s="1069"/>
      <c r="AU77" s="1070" t="s">
        <v>582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593</v>
      </c>
      <c r="C78" s="1064"/>
      <c r="D78" s="1064"/>
      <c r="E78" s="1064"/>
      <c r="F78" s="1064"/>
      <c r="G78" s="1064"/>
      <c r="H78" s="1064"/>
      <c r="I78" s="1064"/>
      <c r="J78" s="1064"/>
      <c r="K78" s="1064"/>
      <c r="L78" s="1064"/>
      <c r="M78" s="1064"/>
      <c r="N78" s="1064"/>
      <c r="O78" s="1064"/>
      <c r="P78" s="1065"/>
      <c r="Q78" s="1066">
        <v>534</v>
      </c>
      <c r="R78" s="1060"/>
      <c r="S78" s="1060"/>
      <c r="T78" s="1060"/>
      <c r="U78" s="1060"/>
      <c r="V78" s="1060">
        <v>513</v>
      </c>
      <c r="W78" s="1060"/>
      <c r="X78" s="1060"/>
      <c r="Y78" s="1060"/>
      <c r="Z78" s="1060"/>
      <c r="AA78" s="1060">
        <v>21</v>
      </c>
      <c r="AB78" s="1060"/>
      <c r="AC78" s="1060"/>
      <c r="AD78" s="1060"/>
      <c r="AE78" s="1060"/>
      <c r="AF78" s="1060">
        <v>21</v>
      </c>
      <c r="AG78" s="1060"/>
      <c r="AH78" s="1060"/>
      <c r="AI78" s="1060"/>
      <c r="AJ78" s="1060"/>
      <c r="AK78" s="1060">
        <v>39</v>
      </c>
      <c r="AL78" s="1060"/>
      <c r="AM78" s="1060"/>
      <c r="AN78" s="1060"/>
      <c r="AO78" s="1060"/>
      <c r="AP78" s="1060" t="s">
        <v>582</v>
      </c>
      <c r="AQ78" s="1060"/>
      <c r="AR78" s="1060"/>
      <c r="AS78" s="1060"/>
      <c r="AT78" s="1060"/>
      <c r="AU78" s="1060" t="s">
        <v>582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594</v>
      </c>
      <c r="C79" s="1064"/>
      <c r="D79" s="1064"/>
      <c r="E79" s="1064"/>
      <c r="F79" s="1064"/>
      <c r="G79" s="1064"/>
      <c r="H79" s="1064"/>
      <c r="I79" s="1064"/>
      <c r="J79" s="1064"/>
      <c r="K79" s="1064"/>
      <c r="L79" s="1064"/>
      <c r="M79" s="1064"/>
      <c r="N79" s="1064"/>
      <c r="O79" s="1064"/>
      <c r="P79" s="1065"/>
      <c r="Q79" s="1066">
        <v>103030</v>
      </c>
      <c r="R79" s="1060"/>
      <c r="S79" s="1060"/>
      <c r="T79" s="1060"/>
      <c r="U79" s="1060"/>
      <c r="V79" s="1060">
        <v>101145</v>
      </c>
      <c r="W79" s="1060"/>
      <c r="X79" s="1060"/>
      <c r="Y79" s="1060"/>
      <c r="Z79" s="1060"/>
      <c r="AA79" s="1060">
        <v>1885</v>
      </c>
      <c r="AB79" s="1060"/>
      <c r="AC79" s="1060"/>
      <c r="AD79" s="1060"/>
      <c r="AE79" s="1060"/>
      <c r="AF79" s="1060">
        <v>1885</v>
      </c>
      <c r="AG79" s="1060"/>
      <c r="AH79" s="1060"/>
      <c r="AI79" s="1060"/>
      <c r="AJ79" s="1060"/>
      <c r="AK79" s="1060">
        <v>343</v>
      </c>
      <c r="AL79" s="1060"/>
      <c r="AM79" s="1060"/>
      <c r="AN79" s="1060"/>
      <c r="AO79" s="1060"/>
      <c r="AP79" s="1060" t="s">
        <v>582</v>
      </c>
      <c r="AQ79" s="1060"/>
      <c r="AR79" s="1060"/>
      <c r="AS79" s="1060"/>
      <c r="AT79" s="1060"/>
      <c r="AU79" s="1060" t="s">
        <v>582</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527762</v>
      </c>
      <c r="AB110" s="976"/>
      <c r="AC110" s="976"/>
      <c r="AD110" s="976"/>
      <c r="AE110" s="977"/>
      <c r="AF110" s="978">
        <v>453680</v>
      </c>
      <c r="AG110" s="976"/>
      <c r="AH110" s="976"/>
      <c r="AI110" s="976"/>
      <c r="AJ110" s="977"/>
      <c r="AK110" s="978">
        <v>484342</v>
      </c>
      <c r="AL110" s="976"/>
      <c r="AM110" s="976"/>
      <c r="AN110" s="976"/>
      <c r="AO110" s="977"/>
      <c r="AP110" s="979">
        <v>10</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4126624</v>
      </c>
      <c r="BR110" s="923"/>
      <c r="BS110" s="923"/>
      <c r="BT110" s="923"/>
      <c r="BU110" s="923"/>
      <c r="BV110" s="923">
        <v>4560139</v>
      </c>
      <c r="BW110" s="923"/>
      <c r="BX110" s="923"/>
      <c r="BY110" s="923"/>
      <c r="BZ110" s="923"/>
      <c r="CA110" s="923">
        <v>4984202</v>
      </c>
      <c r="CB110" s="923"/>
      <c r="CC110" s="923"/>
      <c r="CD110" s="923"/>
      <c r="CE110" s="923"/>
      <c r="CF110" s="947">
        <v>103.1</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60197</v>
      </c>
      <c r="DH110" s="923"/>
      <c r="DI110" s="923"/>
      <c r="DJ110" s="923"/>
      <c r="DK110" s="923"/>
      <c r="DL110" s="923">
        <v>51444</v>
      </c>
      <c r="DM110" s="923"/>
      <c r="DN110" s="923"/>
      <c r="DO110" s="923"/>
      <c r="DP110" s="923"/>
      <c r="DQ110" s="923">
        <v>42690</v>
      </c>
      <c r="DR110" s="923"/>
      <c r="DS110" s="923"/>
      <c r="DT110" s="923"/>
      <c r="DU110" s="923"/>
      <c r="DV110" s="924">
        <v>0.9</v>
      </c>
      <c r="DW110" s="924"/>
      <c r="DX110" s="924"/>
      <c r="DY110" s="924"/>
      <c r="DZ110" s="925"/>
    </row>
    <row r="111" spans="1:131" s="246" customFormat="1" ht="26.25" customHeight="1" x14ac:dyDescent="0.2">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436</v>
      </c>
      <c r="AG111" s="1004"/>
      <c r="AH111" s="1004"/>
      <c r="AI111" s="1004"/>
      <c r="AJ111" s="1005"/>
      <c r="AK111" s="1006" t="s">
        <v>389</v>
      </c>
      <c r="AL111" s="1004"/>
      <c r="AM111" s="1004"/>
      <c r="AN111" s="1004"/>
      <c r="AO111" s="1005"/>
      <c r="AP111" s="1007" t="s">
        <v>389</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61993</v>
      </c>
      <c r="BR111" s="895"/>
      <c r="BS111" s="895"/>
      <c r="BT111" s="895"/>
      <c r="BU111" s="895"/>
      <c r="BV111" s="895">
        <v>53026</v>
      </c>
      <c r="BW111" s="895"/>
      <c r="BX111" s="895"/>
      <c r="BY111" s="895"/>
      <c r="BZ111" s="895"/>
      <c r="CA111" s="895">
        <v>44080</v>
      </c>
      <c r="CB111" s="895"/>
      <c r="CC111" s="895"/>
      <c r="CD111" s="895"/>
      <c r="CE111" s="895"/>
      <c r="CF111" s="956">
        <v>0.9</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389</v>
      </c>
      <c r="DH111" s="895"/>
      <c r="DI111" s="895"/>
      <c r="DJ111" s="895"/>
      <c r="DK111" s="895"/>
      <c r="DL111" s="895" t="s">
        <v>389</v>
      </c>
      <c r="DM111" s="895"/>
      <c r="DN111" s="895"/>
      <c r="DO111" s="895"/>
      <c r="DP111" s="895"/>
      <c r="DQ111" s="895" t="s">
        <v>435</v>
      </c>
      <c r="DR111" s="895"/>
      <c r="DS111" s="895"/>
      <c r="DT111" s="895"/>
      <c r="DU111" s="895"/>
      <c r="DV111" s="872" t="s">
        <v>389</v>
      </c>
      <c r="DW111" s="872"/>
      <c r="DX111" s="872"/>
      <c r="DY111" s="872"/>
      <c r="DZ111" s="873"/>
    </row>
    <row r="112" spans="1:131" s="246" customFormat="1" ht="26.25" customHeight="1" x14ac:dyDescent="0.2">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441</v>
      </c>
      <c r="AG112" s="858"/>
      <c r="AH112" s="858"/>
      <c r="AI112" s="858"/>
      <c r="AJ112" s="859"/>
      <c r="AK112" s="860" t="s">
        <v>442</v>
      </c>
      <c r="AL112" s="858"/>
      <c r="AM112" s="858"/>
      <c r="AN112" s="858"/>
      <c r="AO112" s="859"/>
      <c r="AP112" s="905" t="s">
        <v>389</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4755919</v>
      </c>
      <c r="BR112" s="895"/>
      <c r="BS112" s="895"/>
      <c r="BT112" s="895"/>
      <c r="BU112" s="895"/>
      <c r="BV112" s="895">
        <v>4597328</v>
      </c>
      <c r="BW112" s="895"/>
      <c r="BX112" s="895"/>
      <c r="BY112" s="895"/>
      <c r="BZ112" s="895"/>
      <c r="CA112" s="895">
        <v>4548999</v>
      </c>
      <c r="CB112" s="895"/>
      <c r="CC112" s="895"/>
      <c r="CD112" s="895"/>
      <c r="CE112" s="895"/>
      <c r="CF112" s="956">
        <v>94.1</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181</v>
      </c>
      <c r="DH112" s="895"/>
      <c r="DI112" s="895"/>
      <c r="DJ112" s="895"/>
      <c r="DK112" s="895"/>
      <c r="DL112" s="895" t="s">
        <v>389</v>
      </c>
      <c r="DM112" s="895"/>
      <c r="DN112" s="895"/>
      <c r="DO112" s="895"/>
      <c r="DP112" s="895"/>
      <c r="DQ112" s="895" t="s">
        <v>389</v>
      </c>
      <c r="DR112" s="895"/>
      <c r="DS112" s="895"/>
      <c r="DT112" s="895"/>
      <c r="DU112" s="895"/>
      <c r="DV112" s="872" t="s">
        <v>389</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512907</v>
      </c>
      <c r="AB113" s="1004"/>
      <c r="AC113" s="1004"/>
      <c r="AD113" s="1004"/>
      <c r="AE113" s="1005"/>
      <c r="AF113" s="1006">
        <v>505348</v>
      </c>
      <c r="AG113" s="1004"/>
      <c r="AH113" s="1004"/>
      <c r="AI113" s="1004"/>
      <c r="AJ113" s="1005"/>
      <c r="AK113" s="1006">
        <v>517561</v>
      </c>
      <c r="AL113" s="1004"/>
      <c r="AM113" s="1004"/>
      <c r="AN113" s="1004"/>
      <c r="AO113" s="1005"/>
      <c r="AP113" s="1007">
        <v>10.7</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446220</v>
      </c>
      <c r="BR113" s="895"/>
      <c r="BS113" s="895"/>
      <c r="BT113" s="895"/>
      <c r="BU113" s="895"/>
      <c r="BV113" s="895">
        <v>403582</v>
      </c>
      <c r="BW113" s="895"/>
      <c r="BX113" s="895"/>
      <c r="BY113" s="895"/>
      <c r="BZ113" s="895"/>
      <c r="CA113" s="895">
        <v>430186</v>
      </c>
      <c r="CB113" s="895"/>
      <c r="CC113" s="895"/>
      <c r="CD113" s="895"/>
      <c r="CE113" s="895"/>
      <c r="CF113" s="956">
        <v>8.9</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389</v>
      </c>
      <c r="DH113" s="858"/>
      <c r="DI113" s="858"/>
      <c r="DJ113" s="858"/>
      <c r="DK113" s="859"/>
      <c r="DL113" s="860" t="s">
        <v>389</v>
      </c>
      <c r="DM113" s="858"/>
      <c r="DN113" s="858"/>
      <c r="DO113" s="858"/>
      <c r="DP113" s="859"/>
      <c r="DQ113" s="860" t="s">
        <v>389</v>
      </c>
      <c r="DR113" s="858"/>
      <c r="DS113" s="858"/>
      <c r="DT113" s="858"/>
      <c r="DU113" s="859"/>
      <c r="DV113" s="905" t="s">
        <v>435</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36549</v>
      </c>
      <c r="AB114" s="858"/>
      <c r="AC114" s="858"/>
      <c r="AD114" s="858"/>
      <c r="AE114" s="859"/>
      <c r="AF114" s="860">
        <v>38196</v>
      </c>
      <c r="AG114" s="858"/>
      <c r="AH114" s="858"/>
      <c r="AI114" s="858"/>
      <c r="AJ114" s="859"/>
      <c r="AK114" s="860">
        <v>32743</v>
      </c>
      <c r="AL114" s="858"/>
      <c r="AM114" s="858"/>
      <c r="AN114" s="858"/>
      <c r="AO114" s="859"/>
      <c r="AP114" s="905">
        <v>0.7</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2533397</v>
      </c>
      <c r="BR114" s="895"/>
      <c r="BS114" s="895"/>
      <c r="BT114" s="895"/>
      <c r="BU114" s="895"/>
      <c r="BV114" s="895">
        <v>2665203</v>
      </c>
      <c r="BW114" s="895"/>
      <c r="BX114" s="895"/>
      <c r="BY114" s="895"/>
      <c r="BZ114" s="895"/>
      <c r="CA114" s="895">
        <v>2638350</v>
      </c>
      <c r="CB114" s="895"/>
      <c r="CC114" s="895"/>
      <c r="CD114" s="895"/>
      <c r="CE114" s="895"/>
      <c r="CF114" s="956">
        <v>54.6</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389</v>
      </c>
      <c r="DH114" s="858"/>
      <c r="DI114" s="858"/>
      <c r="DJ114" s="858"/>
      <c r="DK114" s="859"/>
      <c r="DL114" s="860" t="s">
        <v>436</v>
      </c>
      <c r="DM114" s="858"/>
      <c r="DN114" s="858"/>
      <c r="DO114" s="858"/>
      <c r="DP114" s="859"/>
      <c r="DQ114" s="860" t="s">
        <v>435</v>
      </c>
      <c r="DR114" s="858"/>
      <c r="DS114" s="858"/>
      <c r="DT114" s="858"/>
      <c r="DU114" s="859"/>
      <c r="DV114" s="905" t="s">
        <v>389</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389</v>
      </c>
      <c r="AB115" s="1004"/>
      <c r="AC115" s="1004"/>
      <c r="AD115" s="1004"/>
      <c r="AE115" s="1005"/>
      <c r="AF115" s="1006" t="s">
        <v>389</v>
      </c>
      <c r="AG115" s="1004"/>
      <c r="AH115" s="1004"/>
      <c r="AI115" s="1004"/>
      <c r="AJ115" s="1005"/>
      <c r="AK115" s="1006" t="s">
        <v>389</v>
      </c>
      <c r="AL115" s="1004"/>
      <c r="AM115" s="1004"/>
      <c r="AN115" s="1004"/>
      <c r="AO115" s="1005"/>
      <c r="AP115" s="1007" t="s">
        <v>389</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389</v>
      </c>
      <c r="BR115" s="895"/>
      <c r="BS115" s="895"/>
      <c r="BT115" s="895"/>
      <c r="BU115" s="895"/>
      <c r="BV115" s="895" t="s">
        <v>389</v>
      </c>
      <c r="BW115" s="895"/>
      <c r="BX115" s="895"/>
      <c r="BY115" s="895"/>
      <c r="BZ115" s="895"/>
      <c r="CA115" s="895" t="s">
        <v>389</v>
      </c>
      <c r="CB115" s="895"/>
      <c r="CC115" s="895"/>
      <c r="CD115" s="895"/>
      <c r="CE115" s="895"/>
      <c r="CF115" s="956" t="s">
        <v>453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453</v>
      </c>
      <c r="DH115" s="858"/>
      <c r="DI115" s="858"/>
      <c r="DJ115" s="858"/>
      <c r="DK115" s="859"/>
      <c r="DL115" s="860" t="s">
        <v>441</v>
      </c>
      <c r="DM115" s="858"/>
      <c r="DN115" s="858"/>
      <c r="DO115" s="858"/>
      <c r="DP115" s="859"/>
      <c r="DQ115" s="860" t="s">
        <v>389</v>
      </c>
      <c r="DR115" s="858"/>
      <c r="DS115" s="858"/>
      <c r="DT115" s="858"/>
      <c r="DU115" s="859"/>
      <c r="DV115" s="905" t="s">
        <v>389</v>
      </c>
      <c r="DW115" s="906"/>
      <c r="DX115" s="906"/>
      <c r="DY115" s="906"/>
      <c r="DZ115" s="907"/>
    </row>
    <row r="116" spans="1:130" s="246" customFormat="1" ht="26.25" customHeight="1" x14ac:dyDescent="0.2">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389</v>
      </c>
      <c r="AB116" s="858"/>
      <c r="AC116" s="858"/>
      <c r="AD116" s="858"/>
      <c r="AE116" s="859"/>
      <c r="AF116" s="860" t="s">
        <v>389</v>
      </c>
      <c r="AG116" s="858"/>
      <c r="AH116" s="858"/>
      <c r="AI116" s="858"/>
      <c r="AJ116" s="859"/>
      <c r="AK116" s="860" t="s">
        <v>389</v>
      </c>
      <c r="AL116" s="858"/>
      <c r="AM116" s="858"/>
      <c r="AN116" s="858"/>
      <c r="AO116" s="859"/>
      <c r="AP116" s="905" t="s">
        <v>435</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389</v>
      </c>
      <c r="BR116" s="895"/>
      <c r="BS116" s="895"/>
      <c r="BT116" s="895"/>
      <c r="BU116" s="895"/>
      <c r="BV116" s="895" t="s">
        <v>389</v>
      </c>
      <c r="BW116" s="895"/>
      <c r="BX116" s="895"/>
      <c r="BY116" s="895"/>
      <c r="BZ116" s="895"/>
      <c r="CA116" s="895" t="s">
        <v>181</v>
      </c>
      <c r="CB116" s="895"/>
      <c r="CC116" s="895"/>
      <c r="CD116" s="895"/>
      <c r="CE116" s="895"/>
      <c r="CF116" s="956" t="s">
        <v>181</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389</v>
      </c>
      <c r="DH116" s="858"/>
      <c r="DI116" s="858"/>
      <c r="DJ116" s="858"/>
      <c r="DK116" s="859"/>
      <c r="DL116" s="860" t="s">
        <v>389</v>
      </c>
      <c r="DM116" s="858"/>
      <c r="DN116" s="858"/>
      <c r="DO116" s="858"/>
      <c r="DP116" s="859"/>
      <c r="DQ116" s="860" t="s">
        <v>389</v>
      </c>
      <c r="DR116" s="858"/>
      <c r="DS116" s="858"/>
      <c r="DT116" s="858"/>
      <c r="DU116" s="859"/>
      <c r="DV116" s="905" t="s">
        <v>389</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1077218</v>
      </c>
      <c r="AB117" s="990"/>
      <c r="AC117" s="990"/>
      <c r="AD117" s="990"/>
      <c r="AE117" s="991"/>
      <c r="AF117" s="992">
        <v>997224</v>
      </c>
      <c r="AG117" s="990"/>
      <c r="AH117" s="990"/>
      <c r="AI117" s="990"/>
      <c r="AJ117" s="991"/>
      <c r="AK117" s="992">
        <v>1034646</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389</v>
      </c>
      <c r="BR117" s="895"/>
      <c r="BS117" s="895"/>
      <c r="BT117" s="895"/>
      <c r="BU117" s="895"/>
      <c r="BV117" s="895" t="s">
        <v>389</v>
      </c>
      <c r="BW117" s="895"/>
      <c r="BX117" s="895"/>
      <c r="BY117" s="895"/>
      <c r="BZ117" s="895"/>
      <c r="CA117" s="895" t="s">
        <v>389</v>
      </c>
      <c r="CB117" s="895"/>
      <c r="CC117" s="895"/>
      <c r="CD117" s="895"/>
      <c r="CE117" s="895"/>
      <c r="CF117" s="956" t="s">
        <v>389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1796</v>
      </c>
      <c r="DH117" s="858"/>
      <c r="DI117" s="858"/>
      <c r="DJ117" s="858"/>
      <c r="DK117" s="859"/>
      <c r="DL117" s="860">
        <v>1582</v>
      </c>
      <c r="DM117" s="858"/>
      <c r="DN117" s="858"/>
      <c r="DO117" s="858"/>
      <c r="DP117" s="859"/>
      <c r="DQ117" s="860">
        <v>1390</v>
      </c>
      <c r="DR117" s="858"/>
      <c r="DS117" s="858"/>
      <c r="DT117" s="858"/>
      <c r="DU117" s="859"/>
      <c r="DV117" s="905">
        <v>0</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389</v>
      </c>
      <c r="BW118" s="926"/>
      <c r="BX118" s="926"/>
      <c r="BY118" s="926"/>
      <c r="BZ118" s="926"/>
      <c r="CA118" s="926" t="s">
        <v>389</v>
      </c>
      <c r="CB118" s="926"/>
      <c r="CC118" s="926"/>
      <c r="CD118" s="926"/>
      <c r="CE118" s="926"/>
      <c r="CF118" s="956" t="s">
        <v>389</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389</v>
      </c>
      <c r="DH118" s="858"/>
      <c r="DI118" s="858"/>
      <c r="DJ118" s="858"/>
      <c r="DK118" s="859"/>
      <c r="DL118" s="860" t="s">
        <v>453</v>
      </c>
      <c r="DM118" s="858"/>
      <c r="DN118" s="858"/>
      <c r="DO118" s="858"/>
      <c r="DP118" s="859"/>
      <c r="DQ118" s="860" t="s">
        <v>389</v>
      </c>
      <c r="DR118" s="858"/>
      <c r="DS118" s="858"/>
      <c r="DT118" s="858"/>
      <c r="DU118" s="859"/>
      <c r="DV118" s="905" t="s">
        <v>453</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389</v>
      </c>
      <c r="AB119" s="976"/>
      <c r="AC119" s="976"/>
      <c r="AD119" s="976"/>
      <c r="AE119" s="977"/>
      <c r="AF119" s="978" t="s">
        <v>389</v>
      </c>
      <c r="AG119" s="976"/>
      <c r="AH119" s="976"/>
      <c r="AI119" s="976"/>
      <c r="AJ119" s="977"/>
      <c r="AK119" s="978" t="s">
        <v>389</v>
      </c>
      <c r="AL119" s="976"/>
      <c r="AM119" s="976"/>
      <c r="AN119" s="976"/>
      <c r="AO119" s="977"/>
      <c r="AP119" s="979" t="s">
        <v>389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463</v>
      </c>
      <c r="BP119" s="959"/>
      <c r="BQ119" s="963">
        <v>11924153</v>
      </c>
      <c r="BR119" s="926"/>
      <c r="BS119" s="926"/>
      <c r="BT119" s="926"/>
      <c r="BU119" s="926"/>
      <c r="BV119" s="926">
        <v>12279278</v>
      </c>
      <c r="BW119" s="926"/>
      <c r="BX119" s="926"/>
      <c r="BY119" s="926"/>
      <c r="BZ119" s="926"/>
      <c r="CA119" s="926">
        <v>12645817</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389</v>
      </c>
      <c r="DH119" s="841"/>
      <c r="DI119" s="841"/>
      <c r="DJ119" s="841"/>
      <c r="DK119" s="842"/>
      <c r="DL119" s="843" t="s">
        <v>389</v>
      </c>
      <c r="DM119" s="841"/>
      <c r="DN119" s="841"/>
      <c r="DO119" s="841"/>
      <c r="DP119" s="842"/>
      <c r="DQ119" s="843" t="s">
        <v>181</v>
      </c>
      <c r="DR119" s="841"/>
      <c r="DS119" s="841"/>
      <c r="DT119" s="841"/>
      <c r="DU119" s="842"/>
      <c r="DV119" s="929" t="s">
        <v>389</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389</v>
      </c>
      <c r="AB120" s="858"/>
      <c r="AC120" s="858"/>
      <c r="AD120" s="858"/>
      <c r="AE120" s="859"/>
      <c r="AF120" s="860" t="s">
        <v>389</v>
      </c>
      <c r="AG120" s="858"/>
      <c r="AH120" s="858"/>
      <c r="AI120" s="858"/>
      <c r="AJ120" s="859"/>
      <c r="AK120" s="860" t="s">
        <v>465</v>
      </c>
      <c r="AL120" s="858"/>
      <c r="AM120" s="858"/>
      <c r="AN120" s="858"/>
      <c r="AO120" s="859"/>
      <c r="AP120" s="905" t="s">
        <v>389</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5828638</v>
      </c>
      <c r="BR120" s="923"/>
      <c r="BS120" s="923"/>
      <c r="BT120" s="923"/>
      <c r="BU120" s="923"/>
      <c r="BV120" s="923">
        <v>6211107</v>
      </c>
      <c r="BW120" s="923"/>
      <c r="BX120" s="923"/>
      <c r="BY120" s="923"/>
      <c r="BZ120" s="923"/>
      <c r="CA120" s="923">
        <v>6551101</v>
      </c>
      <c r="CB120" s="923"/>
      <c r="CC120" s="923"/>
      <c r="CD120" s="923"/>
      <c r="CE120" s="923"/>
      <c r="CF120" s="947">
        <v>135.5</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2286613</v>
      </c>
      <c r="DH120" s="923"/>
      <c r="DI120" s="923"/>
      <c r="DJ120" s="923"/>
      <c r="DK120" s="923"/>
      <c r="DL120" s="923">
        <v>2226188</v>
      </c>
      <c r="DM120" s="923"/>
      <c r="DN120" s="923"/>
      <c r="DO120" s="923"/>
      <c r="DP120" s="923"/>
      <c r="DQ120" s="923">
        <v>2327773</v>
      </c>
      <c r="DR120" s="923"/>
      <c r="DS120" s="923"/>
      <c r="DT120" s="923"/>
      <c r="DU120" s="923"/>
      <c r="DV120" s="924">
        <v>48.1</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389</v>
      </c>
      <c r="AB121" s="858"/>
      <c r="AC121" s="858"/>
      <c r="AD121" s="858"/>
      <c r="AE121" s="859"/>
      <c r="AF121" s="860" t="s">
        <v>389</v>
      </c>
      <c r="AG121" s="858"/>
      <c r="AH121" s="858"/>
      <c r="AI121" s="858"/>
      <c r="AJ121" s="859"/>
      <c r="AK121" s="860" t="s">
        <v>389</v>
      </c>
      <c r="AL121" s="858"/>
      <c r="AM121" s="858"/>
      <c r="AN121" s="858"/>
      <c r="AO121" s="859"/>
      <c r="AP121" s="905" t="s">
        <v>435</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269742</v>
      </c>
      <c r="BR121" s="895"/>
      <c r="BS121" s="895"/>
      <c r="BT121" s="895"/>
      <c r="BU121" s="895"/>
      <c r="BV121" s="895">
        <v>228973</v>
      </c>
      <c r="BW121" s="895"/>
      <c r="BX121" s="895"/>
      <c r="BY121" s="895"/>
      <c r="BZ121" s="895"/>
      <c r="CA121" s="895">
        <v>186717</v>
      </c>
      <c r="CB121" s="895"/>
      <c r="CC121" s="895"/>
      <c r="CD121" s="895"/>
      <c r="CE121" s="895"/>
      <c r="CF121" s="956">
        <v>3.9</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2362933</v>
      </c>
      <c r="DH121" s="895"/>
      <c r="DI121" s="895"/>
      <c r="DJ121" s="895"/>
      <c r="DK121" s="895"/>
      <c r="DL121" s="895">
        <v>2269988</v>
      </c>
      <c r="DM121" s="895"/>
      <c r="DN121" s="895"/>
      <c r="DO121" s="895"/>
      <c r="DP121" s="895"/>
      <c r="DQ121" s="895">
        <v>2125285</v>
      </c>
      <c r="DR121" s="895"/>
      <c r="DS121" s="895"/>
      <c r="DT121" s="895"/>
      <c r="DU121" s="895"/>
      <c r="DV121" s="872">
        <v>43.9</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389</v>
      </c>
      <c r="AB122" s="858"/>
      <c r="AC122" s="858"/>
      <c r="AD122" s="858"/>
      <c r="AE122" s="859"/>
      <c r="AF122" s="860" t="s">
        <v>389</v>
      </c>
      <c r="AG122" s="858"/>
      <c r="AH122" s="858"/>
      <c r="AI122" s="858"/>
      <c r="AJ122" s="859"/>
      <c r="AK122" s="860" t="s">
        <v>389</v>
      </c>
      <c r="AL122" s="858"/>
      <c r="AM122" s="858"/>
      <c r="AN122" s="858"/>
      <c r="AO122" s="859"/>
      <c r="AP122" s="905" t="s">
        <v>389</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9889326</v>
      </c>
      <c r="BR122" s="926"/>
      <c r="BS122" s="926"/>
      <c r="BT122" s="926"/>
      <c r="BU122" s="926"/>
      <c r="BV122" s="926">
        <v>9970099</v>
      </c>
      <c r="BW122" s="926"/>
      <c r="BX122" s="926"/>
      <c r="BY122" s="926"/>
      <c r="BZ122" s="926"/>
      <c r="CA122" s="926">
        <v>9924754</v>
      </c>
      <c r="CB122" s="926"/>
      <c r="CC122" s="926"/>
      <c r="CD122" s="926"/>
      <c r="CE122" s="926"/>
      <c r="CF122" s="927">
        <v>205.2</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106373</v>
      </c>
      <c r="DH122" s="895"/>
      <c r="DI122" s="895"/>
      <c r="DJ122" s="895"/>
      <c r="DK122" s="895"/>
      <c r="DL122" s="895">
        <v>101152</v>
      </c>
      <c r="DM122" s="895"/>
      <c r="DN122" s="895"/>
      <c r="DO122" s="895"/>
      <c r="DP122" s="895"/>
      <c r="DQ122" s="895">
        <v>95941</v>
      </c>
      <c r="DR122" s="895"/>
      <c r="DS122" s="895"/>
      <c r="DT122" s="895"/>
      <c r="DU122" s="895"/>
      <c r="DV122" s="872">
        <v>2</v>
      </c>
      <c r="DW122" s="872"/>
      <c r="DX122" s="872"/>
      <c r="DY122" s="872"/>
      <c r="DZ122" s="873"/>
    </row>
    <row r="123" spans="1:130" s="246" customFormat="1" ht="26.25" customHeight="1" x14ac:dyDescent="0.2">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389</v>
      </c>
      <c r="AB123" s="858"/>
      <c r="AC123" s="858"/>
      <c r="AD123" s="858"/>
      <c r="AE123" s="859"/>
      <c r="AF123" s="860" t="s">
        <v>389</v>
      </c>
      <c r="AG123" s="858"/>
      <c r="AH123" s="858"/>
      <c r="AI123" s="858"/>
      <c r="AJ123" s="859"/>
      <c r="AK123" s="860" t="s">
        <v>389</v>
      </c>
      <c r="AL123" s="858"/>
      <c r="AM123" s="858"/>
      <c r="AN123" s="858"/>
      <c r="AO123" s="859"/>
      <c r="AP123" s="905" t="s">
        <v>465</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475</v>
      </c>
      <c r="BP123" s="959"/>
      <c r="BQ123" s="913">
        <v>15987706</v>
      </c>
      <c r="BR123" s="914"/>
      <c r="BS123" s="914"/>
      <c r="BT123" s="914"/>
      <c r="BU123" s="914"/>
      <c r="BV123" s="914">
        <v>16410179</v>
      </c>
      <c r="BW123" s="914"/>
      <c r="BX123" s="914"/>
      <c r="BY123" s="914"/>
      <c r="BZ123" s="914"/>
      <c r="CA123" s="914">
        <v>16662572</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389</v>
      </c>
      <c r="DH123" s="858"/>
      <c r="DI123" s="858"/>
      <c r="DJ123" s="858"/>
      <c r="DK123" s="859"/>
      <c r="DL123" s="860" t="s">
        <v>389</v>
      </c>
      <c r="DM123" s="858"/>
      <c r="DN123" s="858"/>
      <c r="DO123" s="858"/>
      <c r="DP123" s="859"/>
      <c r="DQ123" s="860" t="s">
        <v>389</v>
      </c>
      <c r="DR123" s="858"/>
      <c r="DS123" s="858"/>
      <c r="DT123" s="858"/>
      <c r="DU123" s="859"/>
      <c r="DV123" s="905" t="s">
        <v>389</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389</v>
      </c>
      <c r="AB124" s="858"/>
      <c r="AC124" s="858"/>
      <c r="AD124" s="858"/>
      <c r="AE124" s="859"/>
      <c r="AF124" s="860" t="s">
        <v>389</v>
      </c>
      <c r="AG124" s="858"/>
      <c r="AH124" s="858"/>
      <c r="AI124" s="858"/>
      <c r="AJ124" s="859"/>
      <c r="AK124" s="860" t="s">
        <v>389</v>
      </c>
      <c r="AL124" s="858"/>
      <c r="AM124" s="858"/>
      <c r="AN124" s="858"/>
      <c r="AO124" s="859"/>
      <c r="AP124" s="905" t="s">
        <v>389</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435</v>
      </c>
      <c r="BR124" s="912"/>
      <c r="BS124" s="912"/>
      <c r="BT124" s="912"/>
      <c r="BU124" s="912"/>
      <c r="BV124" s="912" t="s">
        <v>389</v>
      </c>
      <c r="BW124" s="912"/>
      <c r="BX124" s="912"/>
      <c r="BY124" s="912"/>
      <c r="BZ124" s="912"/>
      <c r="CA124" s="912" t="s">
        <v>389</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389</v>
      </c>
      <c r="DH124" s="841"/>
      <c r="DI124" s="841"/>
      <c r="DJ124" s="841"/>
      <c r="DK124" s="842"/>
      <c r="DL124" s="843" t="s">
        <v>465</v>
      </c>
      <c r="DM124" s="841"/>
      <c r="DN124" s="841"/>
      <c r="DO124" s="841"/>
      <c r="DP124" s="842"/>
      <c r="DQ124" s="843" t="s">
        <v>389</v>
      </c>
      <c r="DR124" s="841"/>
      <c r="DS124" s="841"/>
      <c r="DT124" s="841"/>
      <c r="DU124" s="842"/>
      <c r="DV124" s="929" t="s">
        <v>389</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389</v>
      </c>
      <c r="AB125" s="858"/>
      <c r="AC125" s="858"/>
      <c r="AD125" s="858"/>
      <c r="AE125" s="859"/>
      <c r="AF125" s="860" t="s">
        <v>389</v>
      </c>
      <c r="AG125" s="858"/>
      <c r="AH125" s="858"/>
      <c r="AI125" s="858"/>
      <c r="AJ125" s="859"/>
      <c r="AK125" s="860" t="s">
        <v>389</v>
      </c>
      <c r="AL125" s="858"/>
      <c r="AM125" s="858"/>
      <c r="AN125" s="858"/>
      <c r="AO125" s="859"/>
      <c r="AP125" s="905" t="s">
        <v>389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389</v>
      </c>
      <c r="DH125" s="923"/>
      <c r="DI125" s="923"/>
      <c r="DJ125" s="923"/>
      <c r="DK125" s="923"/>
      <c r="DL125" s="923" t="s">
        <v>389</v>
      </c>
      <c r="DM125" s="923"/>
      <c r="DN125" s="923"/>
      <c r="DO125" s="923"/>
      <c r="DP125" s="923"/>
      <c r="DQ125" s="923" t="s">
        <v>435</v>
      </c>
      <c r="DR125" s="923"/>
      <c r="DS125" s="923"/>
      <c r="DT125" s="923"/>
      <c r="DU125" s="923"/>
      <c r="DV125" s="924" t="s">
        <v>389</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389</v>
      </c>
      <c r="AB126" s="858"/>
      <c r="AC126" s="858"/>
      <c r="AD126" s="858"/>
      <c r="AE126" s="859"/>
      <c r="AF126" s="860" t="s">
        <v>389</v>
      </c>
      <c r="AG126" s="858"/>
      <c r="AH126" s="858"/>
      <c r="AI126" s="858"/>
      <c r="AJ126" s="859"/>
      <c r="AK126" s="860" t="s">
        <v>389</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389</v>
      </c>
      <c r="DH126" s="895"/>
      <c r="DI126" s="895"/>
      <c r="DJ126" s="895"/>
      <c r="DK126" s="895"/>
      <c r="DL126" s="895" t="s">
        <v>389</v>
      </c>
      <c r="DM126" s="895"/>
      <c r="DN126" s="895"/>
      <c r="DO126" s="895"/>
      <c r="DP126" s="895"/>
      <c r="DQ126" s="895" t="s">
        <v>389</v>
      </c>
      <c r="DR126" s="895"/>
      <c r="DS126" s="895"/>
      <c r="DT126" s="895"/>
      <c r="DU126" s="895"/>
      <c r="DV126" s="872" t="s">
        <v>389</v>
      </c>
      <c r="DW126" s="872"/>
      <c r="DX126" s="872"/>
      <c r="DY126" s="872"/>
      <c r="DZ126" s="873"/>
    </row>
    <row r="127" spans="1:130" s="246" customFormat="1" ht="26.25" customHeight="1" x14ac:dyDescent="0.2">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389</v>
      </c>
      <c r="AB127" s="858"/>
      <c r="AC127" s="858"/>
      <c r="AD127" s="858"/>
      <c r="AE127" s="859"/>
      <c r="AF127" s="860" t="s">
        <v>435</v>
      </c>
      <c r="AG127" s="858"/>
      <c r="AH127" s="858"/>
      <c r="AI127" s="858"/>
      <c r="AJ127" s="859"/>
      <c r="AK127" s="860" t="s">
        <v>389</v>
      </c>
      <c r="AL127" s="858"/>
      <c r="AM127" s="858"/>
      <c r="AN127" s="858"/>
      <c r="AO127" s="859"/>
      <c r="AP127" s="905" t="s">
        <v>389</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389</v>
      </c>
      <c r="DH127" s="895"/>
      <c r="DI127" s="895"/>
      <c r="DJ127" s="895"/>
      <c r="DK127" s="895"/>
      <c r="DL127" s="895" t="s">
        <v>389</v>
      </c>
      <c r="DM127" s="895"/>
      <c r="DN127" s="895"/>
      <c r="DO127" s="895"/>
      <c r="DP127" s="895"/>
      <c r="DQ127" s="895" t="s">
        <v>389</v>
      </c>
      <c r="DR127" s="895"/>
      <c r="DS127" s="895"/>
      <c r="DT127" s="895"/>
      <c r="DU127" s="895"/>
      <c r="DV127" s="872" t="s">
        <v>389</v>
      </c>
      <c r="DW127" s="872"/>
      <c r="DX127" s="872"/>
      <c r="DY127" s="872"/>
      <c r="DZ127" s="873"/>
    </row>
    <row r="128" spans="1:130" s="246" customFormat="1" ht="26.25" customHeight="1" thickBot="1" x14ac:dyDescent="0.25">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20081</v>
      </c>
      <c r="AB128" s="879"/>
      <c r="AC128" s="879"/>
      <c r="AD128" s="879"/>
      <c r="AE128" s="880"/>
      <c r="AF128" s="881">
        <v>14107</v>
      </c>
      <c r="AG128" s="879"/>
      <c r="AH128" s="879"/>
      <c r="AI128" s="879"/>
      <c r="AJ128" s="880"/>
      <c r="AK128" s="881">
        <v>11513</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435</v>
      </c>
      <c r="BG128" s="865"/>
      <c r="BH128" s="865"/>
      <c r="BI128" s="865"/>
      <c r="BJ128" s="865"/>
      <c r="BK128" s="865"/>
      <c r="BL128" s="888"/>
      <c r="BM128" s="864">
        <v>14.46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389</v>
      </c>
      <c r="DH128" s="869"/>
      <c r="DI128" s="869"/>
      <c r="DJ128" s="869"/>
      <c r="DK128" s="869"/>
      <c r="DL128" s="869" t="s">
        <v>389</v>
      </c>
      <c r="DM128" s="869"/>
      <c r="DN128" s="869"/>
      <c r="DO128" s="869"/>
      <c r="DP128" s="869"/>
      <c r="DQ128" s="869" t="s">
        <v>389</v>
      </c>
      <c r="DR128" s="869"/>
      <c r="DS128" s="869"/>
      <c r="DT128" s="869"/>
      <c r="DU128" s="869"/>
      <c r="DV128" s="870" t="s">
        <v>435</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6207123</v>
      </c>
      <c r="AB129" s="858"/>
      <c r="AC129" s="858"/>
      <c r="AD129" s="858"/>
      <c r="AE129" s="859"/>
      <c r="AF129" s="860">
        <v>6015330</v>
      </c>
      <c r="AG129" s="858"/>
      <c r="AH129" s="858"/>
      <c r="AI129" s="858"/>
      <c r="AJ129" s="859"/>
      <c r="AK129" s="860">
        <v>5973193</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389</v>
      </c>
      <c r="BG129" s="848"/>
      <c r="BH129" s="848"/>
      <c r="BI129" s="848"/>
      <c r="BJ129" s="848"/>
      <c r="BK129" s="848"/>
      <c r="BL129" s="849"/>
      <c r="BM129" s="847">
        <v>19.46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1112302</v>
      </c>
      <c r="AB130" s="858"/>
      <c r="AC130" s="858"/>
      <c r="AD130" s="858"/>
      <c r="AE130" s="859"/>
      <c r="AF130" s="860">
        <v>1096807</v>
      </c>
      <c r="AG130" s="858"/>
      <c r="AH130" s="858"/>
      <c r="AI130" s="858"/>
      <c r="AJ130" s="859"/>
      <c r="AK130" s="860">
        <v>1137131</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5094821</v>
      </c>
      <c r="AB131" s="841"/>
      <c r="AC131" s="841"/>
      <c r="AD131" s="841"/>
      <c r="AE131" s="842"/>
      <c r="AF131" s="843">
        <v>4918523</v>
      </c>
      <c r="AG131" s="841"/>
      <c r="AH131" s="841"/>
      <c r="AI131" s="841"/>
      <c r="AJ131" s="842"/>
      <c r="AK131" s="843">
        <v>4836062</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389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-1.082766205</v>
      </c>
      <c r="AB132" s="821"/>
      <c r="AC132" s="821"/>
      <c r="AD132" s="821"/>
      <c r="AE132" s="822"/>
      <c r="AF132" s="823">
        <v>-2.3114662670000001</v>
      </c>
      <c r="AG132" s="821"/>
      <c r="AH132" s="821"/>
      <c r="AI132" s="821"/>
      <c r="AJ132" s="822"/>
      <c r="AK132" s="823">
        <v>-2.3572485219999999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1</v>
      </c>
      <c r="AB133" s="800"/>
      <c r="AC133" s="800"/>
      <c r="AD133" s="800"/>
      <c r="AE133" s="801"/>
      <c r="AF133" s="799">
        <v>-1.1000000000000001</v>
      </c>
      <c r="AG133" s="800"/>
      <c r="AH133" s="800"/>
      <c r="AI133" s="800"/>
      <c r="AJ133" s="801"/>
      <c r="AK133" s="799">
        <v>-1.9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aQ/L0HrFNI/b+6fQzNeCLkxk/8mgLCPENDx6F7PkyG3W3ydJM0ZsLN3ynua2D5reocX0zeqNYp8c0WQPaTuHA==" saltValue="R/UN4+4zOI4zfqGoR/pT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EbzCZbnhksRjsCNIn9bAKsDJ3GsGxPpoQT1DW4ZMa2M4hK+w50EKj+EZ06spFUrDZHgv0xHkmXGakp2hFLZ7A==" saltValue="MOQ4yKpR6Bu0zMakFUF1d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PzH77Dww30fUrk1vd0D/mN2EzVH2txTzjnwOT/ev/QWIPspQKas1pl9wb+uFoASMg/sn6J4jjpLVM8wNp8hQA==" saltValue="sUNVfZW7AkHFKfFLVtbzuA=="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505</v>
      </c>
      <c r="AP7" s="303"/>
      <c r="AQ7" s="304" t="s">
        <v>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507</v>
      </c>
      <c r="AQ8" s="310" t="s">
        <v>508</v>
      </c>
      <c r="AR8" s="311" t="s">
        <v>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510</v>
      </c>
      <c r="AL9" s="1230"/>
      <c r="AM9" s="1230"/>
      <c r="AN9" s="1231"/>
      <c r="AO9" s="312">
        <v>1448823</v>
      </c>
      <c r="AP9" s="312">
        <v>121832</v>
      </c>
      <c r="AQ9" s="313">
        <v>89955</v>
      </c>
      <c r="AR9" s="314">
        <v>35.4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511</v>
      </c>
      <c r="AL10" s="1230"/>
      <c r="AM10" s="1230"/>
      <c r="AN10" s="1231"/>
      <c r="AO10" s="315">
        <v>173726</v>
      </c>
      <c r="AP10" s="315">
        <v>14609</v>
      </c>
      <c r="AQ10" s="316">
        <v>10661</v>
      </c>
      <c r="AR10" s="317">
        <v>37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512</v>
      </c>
      <c r="AL11" s="1230"/>
      <c r="AM11" s="1230"/>
      <c r="AN11" s="1231"/>
      <c r="AO11" s="315">
        <v>313552</v>
      </c>
      <c r="AP11" s="315">
        <v>26367</v>
      </c>
      <c r="AQ11" s="316">
        <v>13679</v>
      </c>
      <c r="AR11" s="317">
        <v>92.8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513</v>
      </c>
      <c r="AL12" s="1230"/>
      <c r="AM12" s="1230"/>
      <c r="AN12" s="1231"/>
      <c r="AO12" s="315" t="s">
        <v>514</v>
      </c>
      <c r="AP12" s="315" t="s">
        <v>514</v>
      </c>
      <c r="AQ12" s="316">
        <v>972</v>
      </c>
      <c r="AR12" s="317" t="s">
        <v>514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515</v>
      </c>
      <c r="AL13" s="1230"/>
      <c r="AM13" s="1230"/>
      <c r="AN13" s="1231"/>
      <c r="AO13" s="315" t="s">
        <v>514</v>
      </c>
      <c r="AP13" s="315" t="s">
        <v>514</v>
      </c>
      <c r="AQ13" s="316">
        <v>32</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516</v>
      </c>
      <c r="AL14" s="1230"/>
      <c r="AM14" s="1230"/>
      <c r="AN14" s="1231"/>
      <c r="AO14" s="315">
        <v>112601</v>
      </c>
      <c r="AP14" s="315">
        <v>9469</v>
      </c>
      <c r="AQ14" s="316">
        <v>4100</v>
      </c>
      <c r="AR14" s="317">
        <v>131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517</v>
      </c>
      <c r="AL15" s="1230"/>
      <c r="AM15" s="1230"/>
      <c r="AN15" s="1231"/>
      <c r="AO15" s="315">
        <v>39161</v>
      </c>
      <c r="AP15" s="315">
        <v>3293</v>
      </c>
      <c r="AQ15" s="316">
        <v>1979</v>
      </c>
      <c r="AR15" s="317">
        <v>66.400000000000006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518</v>
      </c>
      <c r="AL16" s="1233"/>
      <c r="AM16" s="1233"/>
      <c r="AN16" s="1234"/>
      <c r="AO16" s="315">
        <v>-127612</v>
      </c>
      <c r="AP16" s="315">
        <v>-10731</v>
      </c>
      <c r="AQ16" s="316">
        <v>-8950</v>
      </c>
      <c r="AR16" s="317">
        <v>19.899999999999999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189</v>
      </c>
      <c r="AL17" s="1233"/>
      <c r="AM17" s="1233"/>
      <c r="AN17" s="1234"/>
      <c r="AO17" s="315">
        <v>1960251</v>
      </c>
      <c r="AP17" s="315">
        <v>164838</v>
      </c>
      <c r="AQ17" s="316">
        <v>112428</v>
      </c>
      <c r="AR17" s="317">
        <v>46.6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523</v>
      </c>
      <c r="AL21" s="1227"/>
      <c r="AM21" s="1227"/>
      <c r="AN21" s="1228"/>
      <c r="AO21" s="327">
        <v>14.97</v>
      </c>
      <c r="AP21" s="328">
        <v>10.34</v>
      </c>
      <c r="AQ21" s="329">
        <v>4.63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524</v>
      </c>
      <c r="AL22" s="1227"/>
      <c r="AM22" s="1227"/>
      <c r="AN22" s="1228"/>
      <c r="AO22" s="332">
        <v>95.6</v>
      </c>
      <c r="AP22" s="333">
        <v>96.7</v>
      </c>
      <c r="AQ22" s="334">
        <v>-1.1000000000000001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505</v>
      </c>
      <c r="AP30" s="303"/>
      <c r="AQ30" s="304" t="s">
        <v>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528</v>
      </c>
      <c r="AL32" s="1218"/>
      <c r="AM32" s="1218"/>
      <c r="AN32" s="1219"/>
      <c r="AO32" s="342">
        <v>484342</v>
      </c>
      <c r="AP32" s="342">
        <v>40728</v>
      </c>
      <c r="AQ32" s="343">
        <v>52443</v>
      </c>
      <c r="AR32" s="344">
        <v>-22.3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529</v>
      </c>
      <c r="AL33" s="1218"/>
      <c r="AM33" s="1218"/>
      <c r="AN33" s="1219"/>
      <c r="AO33" s="342" t="s">
        <v>514</v>
      </c>
      <c r="AP33" s="342" t="s">
        <v>514</v>
      </c>
      <c r="AQ33" s="343" t="s">
        <v>514</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530</v>
      </c>
      <c r="AL34" s="1218"/>
      <c r="AM34" s="1218"/>
      <c r="AN34" s="1219"/>
      <c r="AO34" s="342" t="s">
        <v>514</v>
      </c>
      <c r="AP34" s="342" t="s">
        <v>514</v>
      </c>
      <c r="AQ34" s="343" t="s">
        <v>514</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531</v>
      </c>
      <c r="AL35" s="1218"/>
      <c r="AM35" s="1218"/>
      <c r="AN35" s="1219"/>
      <c r="AO35" s="342">
        <v>517561</v>
      </c>
      <c r="AP35" s="342">
        <v>43522</v>
      </c>
      <c r="AQ35" s="343">
        <v>14640</v>
      </c>
      <c r="AR35" s="344">
        <v>197.3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532</v>
      </c>
      <c r="AL36" s="1218"/>
      <c r="AM36" s="1218"/>
      <c r="AN36" s="1219"/>
      <c r="AO36" s="342">
        <v>32743</v>
      </c>
      <c r="AP36" s="342">
        <v>2753</v>
      </c>
      <c r="AQ36" s="343">
        <v>3738</v>
      </c>
      <c r="AR36" s="344">
        <v>-26.4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533</v>
      </c>
      <c r="AL37" s="1218"/>
      <c r="AM37" s="1218"/>
      <c r="AN37" s="1219"/>
      <c r="AO37" s="342" t="s">
        <v>514</v>
      </c>
      <c r="AP37" s="342" t="s">
        <v>514</v>
      </c>
      <c r="AQ37" s="343">
        <v>1128</v>
      </c>
      <c r="AR37" s="344" t="s">
        <v>514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534</v>
      </c>
      <c r="AL38" s="1221"/>
      <c r="AM38" s="1221"/>
      <c r="AN38" s="1222"/>
      <c r="AO38" s="345" t="s">
        <v>514</v>
      </c>
      <c r="AP38" s="345" t="s">
        <v>514</v>
      </c>
      <c r="AQ38" s="346">
        <v>7</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535</v>
      </c>
      <c r="AL39" s="1221"/>
      <c r="AM39" s="1221"/>
      <c r="AN39" s="1222"/>
      <c r="AO39" s="342">
        <v>-11513</v>
      </c>
      <c r="AP39" s="342">
        <v>-968</v>
      </c>
      <c r="AQ39" s="343">
        <v>-2426</v>
      </c>
      <c r="AR39" s="344">
        <v>-60.1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536</v>
      </c>
      <c r="AL40" s="1218"/>
      <c r="AM40" s="1218"/>
      <c r="AN40" s="1219"/>
      <c r="AO40" s="342">
        <v>-1137131</v>
      </c>
      <c r="AP40" s="342">
        <v>-95622</v>
      </c>
      <c r="AQ40" s="343">
        <v>-48318</v>
      </c>
      <c r="AR40" s="344">
        <v>97.9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300</v>
      </c>
      <c r="AL41" s="1224"/>
      <c r="AM41" s="1224"/>
      <c r="AN41" s="1225"/>
      <c r="AO41" s="342">
        <v>-113998</v>
      </c>
      <c r="AP41" s="342">
        <v>-9586</v>
      </c>
      <c r="AQ41" s="343">
        <v>21212</v>
      </c>
      <c r="AR41" s="344">
        <v>-145.19999999999999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505</v>
      </c>
      <c r="AN49" s="1212" t="s">
        <v>540</v>
      </c>
      <c r="AO49" s="1213"/>
      <c r="AP49" s="1213"/>
      <c r="AQ49" s="1213"/>
      <c r="AR49" s="121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541</v>
      </c>
      <c r="AO50" s="359" t="s">
        <v>542</v>
      </c>
      <c r="AP50" s="360" t="s">
        <v>543</v>
      </c>
      <c r="AQ50" s="361" t="s">
        <v>544</v>
      </c>
      <c r="AR50" s="362" t="s">
        <v>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1224631</v>
      </c>
      <c r="AN51" s="364">
        <v>90113</v>
      </c>
      <c r="AO51" s="365">
        <v>10.5</v>
      </c>
      <c r="AP51" s="366">
        <v>91837</v>
      </c>
      <c r="AQ51" s="367">
        <v>11</v>
      </c>
      <c r="AR51" s="368">
        <v>-0.5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922077</v>
      </c>
      <c r="AN52" s="372">
        <v>67850</v>
      </c>
      <c r="AO52" s="373">
        <v>14.8</v>
      </c>
      <c r="AP52" s="374">
        <v>54439</v>
      </c>
      <c r="AQ52" s="375">
        <v>21.7</v>
      </c>
      <c r="AR52" s="376">
        <v>-6.9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707617</v>
      </c>
      <c r="AN53" s="364">
        <v>53795</v>
      </c>
      <c r="AO53" s="365">
        <v>-40.299999999999997</v>
      </c>
      <c r="AP53" s="366">
        <v>75972</v>
      </c>
      <c r="AQ53" s="367">
        <v>-17.3</v>
      </c>
      <c r="AR53" s="368">
        <v>-23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266842</v>
      </c>
      <c r="AN54" s="372">
        <v>20286</v>
      </c>
      <c r="AO54" s="373">
        <v>-70.099999999999994</v>
      </c>
      <c r="AP54" s="374">
        <v>40712</v>
      </c>
      <c r="AQ54" s="375">
        <v>-25.2</v>
      </c>
      <c r="AR54" s="376">
        <v>-44.9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821617</v>
      </c>
      <c r="AN55" s="364">
        <v>64501</v>
      </c>
      <c r="AO55" s="365">
        <v>19.899999999999999</v>
      </c>
      <c r="AP55" s="366">
        <v>79466</v>
      </c>
      <c r="AQ55" s="367">
        <v>4.5999999999999996</v>
      </c>
      <c r="AR55" s="368">
        <v>15.3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358309</v>
      </c>
      <c r="AN56" s="372">
        <v>28129</v>
      </c>
      <c r="AO56" s="373">
        <v>38.700000000000003</v>
      </c>
      <c r="AP56" s="374">
        <v>44645</v>
      </c>
      <c r="AQ56" s="375">
        <v>9.6999999999999993</v>
      </c>
      <c r="AR56" s="376">
        <v>29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1187203</v>
      </c>
      <c r="AN57" s="364">
        <v>96294</v>
      </c>
      <c r="AO57" s="365">
        <v>49.3</v>
      </c>
      <c r="AP57" s="366">
        <v>90072</v>
      </c>
      <c r="AQ57" s="367">
        <v>13.3</v>
      </c>
      <c r="AR57" s="368">
        <v>36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687079</v>
      </c>
      <c r="AN58" s="372">
        <v>55729</v>
      </c>
      <c r="AO58" s="373">
        <v>98.1</v>
      </c>
      <c r="AP58" s="374">
        <v>46083</v>
      </c>
      <c r="AQ58" s="375">
        <v>3.2</v>
      </c>
      <c r="AR58" s="376">
        <v>94.9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821828</v>
      </c>
      <c r="AN59" s="364">
        <v>69108</v>
      </c>
      <c r="AO59" s="365">
        <v>-28.2</v>
      </c>
      <c r="AP59" s="366">
        <v>88328</v>
      </c>
      <c r="AQ59" s="367">
        <v>-1.9</v>
      </c>
      <c r="AR59" s="368">
        <v>-26.3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528830</v>
      </c>
      <c r="AN60" s="372">
        <v>44469</v>
      </c>
      <c r="AO60" s="373">
        <v>-20.2</v>
      </c>
      <c r="AP60" s="374">
        <v>49013</v>
      </c>
      <c r="AQ60" s="375">
        <v>6.4</v>
      </c>
      <c r="AR60" s="376">
        <v>-26.6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952579</v>
      </c>
      <c r="AN61" s="379">
        <v>74762</v>
      </c>
      <c r="AO61" s="380">
        <v>2.2000000000000002</v>
      </c>
      <c r="AP61" s="381">
        <v>85135</v>
      </c>
      <c r="AQ61" s="382">
        <v>1.9</v>
      </c>
      <c r="AR61" s="368">
        <v>0.3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552627</v>
      </c>
      <c r="AN62" s="372">
        <v>43293</v>
      </c>
      <c r="AO62" s="373">
        <v>12.3</v>
      </c>
      <c r="AP62" s="374">
        <v>46978</v>
      </c>
      <c r="AQ62" s="375">
        <v>3.2</v>
      </c>
      <c r="AR62" s="376">
        <v>9.1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99ZWa+ZubEvJIBqT4uJVyGOAn39s2dGkQF2QbFh51JfoqN+iWap+bKpLTKxhJJrWjZkbxRrUYORFQoD3U1so1A==" saltValue="cDWuXAyrq3LCjFk38XxX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qdiPxOkCn87Rszwn/DoOpg6aU4q8yxEIWL4RKh+rP4AMw/8GBG/JhB7lDXqo8kIvkMO8AyGoiG9nhyrAybw9A==" saltValue="fcDxZTmwYV0Gf4wHutzeA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Y0YL/ecp8Gju7CHPwBAoNg0/qg9cK1qtofKsEzZ+E5Cg+kNSTfyXwz9VLe0lXorIO67n86P58R5khtCsCqw0w==" saltValue="mZWk9piBa17YjgD8INUYY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5" t="s">
        <v>3</v>
      </c>
      <c r="D47" s="1235"/>
      <c r="E47" s="1236"/>
      <c r="F47" s="11">
        <v>25.09</v>
      </c>
      <c r="G47" s="12">
        <v>25.35</v>
      </c>
      <c r="H47" s="12">
        <v>26.9</v>
      </c>
      <c r="I47" s="12">
        <v>27.77</v>
      </c>
      <c r="J47" s="13">
        <v>27.98</v>
      </c>
    </row>
    <row r="48" spans="2:10" ht="57.75" customHeight="1" x14ac:dyDescent="0.2">
      <c r="B48" s="14"/>
      <c r="C48" s="1237" t="s">
        <v>4</v>
      </c>
      <c r="D48" s="1237"/>
      <c r="E48" s="1238"/>
      <c r="F48" s="15">
        <v>8.07</v>
      </c>
      <c r="G48" s="16">
        <v>14.13</v>
      </c>
      <c r="H48" s="16">
        <v>12.01</v>
      </c>
      <c r="I48" s="16">
        <v>12.49</v>
      </c>
      <c r="J48" s="17">
        <v>12.43</v>
      </c>
    </row>
    <row r="49" spans="2:10" ht="57.75" customHeight="1" thickBot="1" x14ac:dyDescent="0.25">
      <c r="B49" s="18"/>
      <c r="C49" s="1239" t="s">
        <v>5</v>
      </c>
      <c r="D49" s="1239"/>
      <c r="E49" s="1240"/>
      <c r="F49" s="19">
        <v>11.7</v>
      </c>
      <c r="G49" s="20">
        <v>15.78</v>
      </c>
      <c r="H49" s="20">
        <v>6.42</v>
      </c>
      <c r="I49" s="20">
        <v>3.71</v>
      </c>
      <c r="J49" s="21">
        <v>0.33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teofCtc32kJHJvC0kH7JVjsHfFh0unmOxl0O1K/dfFsxCQABTUQmYGNvwcn82J0zDm3SXeBKcDhzAZ/kLGrw==" saltValue="nkYRxz0bxDvdxxhjo7p3h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 </vt:lpstr>
      <vt:lpstr>経常経費分析表（経常収支比率の分析） </vt:lpstr>
      <vt:lpstr>経常経費分析表（人件費・公債費・普通建設事業費の分析）</vt:lpstr>
      <vt:lpstr>性質別歳出決算分析表（住民一人当たりのコスト） </vt:lpstr>
      <vt:lpstr>目的別歳出決算分析表（住民一人当たりのコスト） </vt:lpstr>
      <vt:lpstr>実質収支比率等に係る経年分析 </vt:lpstr>
      <vt:lpstr>連結実質赤字比率に係る赤字・黒字の構成分析 </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2020-09-09T04:54:42Z</cp:lastPrinted>
  <dcterms:created xsi:type="dcterms:W3CDTF">2020-02-10T03:49:12Z</dcterms:created>
  <dcterms:modified xsi:type="dcterms:W3CDTF">2020-09-09T04:54:48Z</dcterms:modified>
  <cp:category/>
</cp:coreProperties>
</file>