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1決算\09 市町村→県\12_甲州市\"/>
    </mc:Choice>
  </mc:AlternateContent>
  <bookViews>
    <workbookView xWindow="0" yWindow="0" windowWidth="7848" windowHeight="56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AM34" i="10" s="1"/>
  <c r="C39" i="10"/>
  <c r="CO38" i="10"/>
  <c r="BW38" i="10"/>
  <c r="BE38" i="10"/>
  <c r="AM38" i="10"/>
  <c r="U38" i="10"/>
  <c r="C38" i="10"/>
  <c r="CO37" i="10"/>
  <c r="BW37" i="10"/>
  <c r="BE37" i="10"/>
  <c r="AM37" i="10"/>
  <c r="U37" i="10"/>
  <c r="C37" i="10"/>
  <c r="CO36" i="10"/>
  <c r="BW36" i="10"/>
  <c r="BE36" i="10"/>
  <c r="U36" i="10"/>
  <c r="C36" i="10"/>
  <c r="CO35" i="10"/>
  <c r="BW35" i="10"/>
  <c r="U35" i="10"/>
  <c r="C35" i="10"/>
  <c r="CO34" i="10"/>
  <c r="BW34" i="10"/>
  <c r="U34" i="10"/>
  <c r="C34" i="10"/>
  <c r="AM35" i="10" l="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<sst xmlns="http://schemas.openxmlformats.org/spreadsheetml/2006/main" count="1083" uniqueCount="610">
  <si>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</si>
  <si>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</si>
  <si>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</si>
  <si>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</si>
  <si>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</si>
  <si>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</si>
  <si>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</si>
  <si>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</si>
  <si>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</si>
  <si>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</si>
  <si>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</si>
  <si>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</si>
  <si>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</si>
  <si>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</si>
  <si>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</si>
  <si>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</si>
  <si>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</si>
  <si>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</si>
  <si>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</si>
  <si>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</si>
  <si>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</si>
  <si>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</si>
  <si>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</si>
  <si>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</si>
  <si>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</si>
  <si>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</si>
  <si>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</si>
  <si>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</si>
  <si>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</si>
  <si>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</si>
  <si>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</si>
  <si>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</si>
  <si>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</si>
  <si>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</si>
  <si>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</si>
  <si>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</si>
  <si>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</si>
  <si>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</si>
  <si>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</si>
  <si>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</si>
  <si>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</si>
  <si>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</si>
  <si>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</si>
  <si>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</si>
  <si>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</si>
  <si>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</si>
  <si>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</si>
  <si>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</si>
  <si>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</si>
  <si>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</si>
  <si>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</si>
  <si>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</si>
  <si>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</si>
  <si>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</si>
  <si>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</si>
  <si>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</si>
  <si>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</si>
  <si>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</si>
  <si>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</si>
  <si>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</si>
  <si>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</si>
  <si>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</si>
  <si>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</si>
  <si>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</si>
  <si>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</si>
  <si>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</si>
  <si>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</si>
  <si>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</si>
  <si>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</si>
  <si>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</si>
  <si>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</si>
  <si>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</si>
  <si>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</si>
  <si>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</si>
  <si>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</si>
  <si>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</si>
  <si>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</si>
  <si>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</si>
  <si>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</si>
  <si>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</si>
  <si>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</si>
  <si>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</si>
  <si>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</si>
  <si>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</si>
  <si>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</si>
  <si>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</si>
  <si>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</si>
  <si>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</si>
  <si>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</si>
  <si>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</si>
  <si>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</si>
  <si>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</si>
  <si>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</si>
  <si>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</si>
  <si>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</si>
  <si>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</si>
  <si>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</si>
  <si>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</si>
  <si>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甲州市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</si>
  <si>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</si>
  <si>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</si>
  <si>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</si>
  <si>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</si>
  <si>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</si>
  <si>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</si>
  <si>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</si>
  <si>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</si>
  <si>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</si>
  <si>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</si>
  <si>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</si>
  <si>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</si>
  <si>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</si>
  <si>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</si>
  <si>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</si>
  <si>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</si>
  <si>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</si>
  <si>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</si>
  <si>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</si>
  <si>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</si>
  <si>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</si>
  <si>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</si>
  <si>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</si>
  <si>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</si>
  <si>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</si>
  <si>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</si>
  <si>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</si>
  <si>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</si>
  <si>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</si>
  <si>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</si>
  <si>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</si>
  <si>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</si>
  <si>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</si>
  <si>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</si>
  <si>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</si>
  <si>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</si>
  <si>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</si>
  <si>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</si>
  <si>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</si>
  <si>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</si>
  <si>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</si>
  <si>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</si>
  <si>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</si>
  <si>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</si>
  <si>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</si>
  <si>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</si>
  <si>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</si>
  <si>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</si>
  <si>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</si>
  <si>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</si>
  <si>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</si>
  <si>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</si>
  <si>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</si>
  <si>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</si>
  <si>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</si>
  <si>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</si>
  <si>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</si>
  <si>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下水道事業特別会計</t>
    <phoneticPr fontId="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</si>
  <si>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</si>
  <si>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</si>
  <si>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</si>
  <si>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</si>
  <si>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</si>
  <si>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</si>
  <si>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</si>
  <si>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</si>
  <si>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</si>
  <si>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</si>
  <si>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</si>
  <si>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</si>
  <si>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</si>
  <si>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</si>
  <si>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</si>
  <si>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</si>
  <si>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</si>
  <si>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</si>
  <si>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</si>
  <si>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</si>
  <si>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</si>
  <si>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</si>
  <si>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</si>
  <si>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</si>
  <si>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</si>
  <si>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</si>
  <si>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</si>
  <si>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</si>
  <si>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</si>
  <si>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</si>
  <si>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</si>
  <si>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</si>
  <si>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</si>
  <si>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</si>
  <si>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</si>
  <si>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</si>
  <si>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</si>
  <si>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</si>
  <si>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</si>
  <si>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</si>
  <si>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</si>
  <si>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</si>
  <si>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</si>
  <si>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</si>
  <si>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</si>
  <si>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</si>
  <si>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</si>
  <si>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</si>
  <si>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</si>
  <si>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</si>
  <si>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</si>
  <si>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</si>
  <si>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</si>
  <si>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</si>
  <si>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</si>
  <si>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</si>
  <si>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</si>
  <si>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</si>
  <si>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</si>
  <si>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</si>
  <si>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</si>
  <si>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</si>
  <si>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</si>
  <si>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山梨県甲州市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</si>
  <si>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</si>
  <si>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</si>
  <si>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</si>
  <si>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</si>
  <si>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</si>
  <si>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</si>
  <si>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</si>
  <si>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</si>
  <si>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</si>
  <si>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</si>
  <si>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</si>
  <si>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</si>
  <si>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</si>
  <si>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</si>
  <si>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</si>
  <si>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</si>
  <si>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</si>
  <si>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</si>
  <si>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</si>
  <si>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</si>
  <si>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</si>
  <si>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</si>
  <si>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</si>
  <si>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</si>
  <si>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</si>
  <si>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</si>
  <si>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</si>
  <si>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</si>
  <si>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</si>
  <si>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</si>
  <si>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</si>
  <si>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</si>
  <si>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</si>
  <si>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</si>
  <si>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</si>
  <si>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</si>
  <si>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</si>
  <si>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</si>
  <si>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</si>
  <si>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</si>
  <si>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</si>
  <si>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</si>
  <si>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</si>
  <si>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</si>
  <si>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</si>
  <si>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</si>
  <si>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</si>
  <si>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</si>
  <si>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</si>
  <si>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</si>
  <si>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</si>
  <si>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</si>
  <si>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</si>
  <si>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</si>
  <si>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</si>
  <si>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</si>
  <si>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</si>
  <si>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</si>
  <si>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</si>
  <si>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</si>
  <si>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</si>
  <si>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</si>
  <si>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</si>
  <si>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</si>
  <si>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</si>
  <si>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</si>
  <si>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</si>
  <si>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</si>
  <si>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</si>
  <si>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</si>
  <si>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</si>
  <si>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</si>
  <si>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</si>
  <si>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</si>
  <si>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</si>
  <si>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</si>
  <si>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</si>
  <si>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</si>
  <si>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</si>
  <si>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</si>
  <si>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</si>
  <si>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</si>
  <si>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</si>
  <si>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</si>
  <si>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</si>
  <si>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</si>
  <si>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</si>
  <si>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</si>
  <si>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</si>
  <si>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</si>
  <si>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</si>
  <si>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</si>
  <si>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</si>
  <si>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</si>
  <si>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</si>
  <si>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</si>
  <si>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</si>
  <si>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</si>
  <si>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</si>
  <si>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</si>
  <si>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</si>
  <si>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</si>
  <si>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</si>
  <si>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</si>
  <si>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</si>
  <si>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</si>
  <si>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</si>
  <si>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</si>
  <si>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</si>
  <si>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</si>
  <si>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</si>
  <si>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</si>
  <si>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</si>
  <si>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</si>
  <si>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</si>
  <si>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</si>
  <si>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</si>
  <si>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</si>
  <si>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</si>
  <si>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</si>
  <si>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</si>
  <si>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</si>
  <si>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</si>
  <si>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</si>
  <si>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</si>
  <si>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</si>
  <si>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</si>
  <si>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</si>
  <si>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</si>
  <si>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</si>
  <si>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</si>
  <si>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</si>
  <si>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</si>
  <si>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</si>
  <si>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</si>
  <si>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</si>
  <si>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</si>
  <si>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</si>
  <si>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</si>
  <si>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</si>
  <si>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</si>
  <si>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</si>
  <si>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</si>
  <si>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</si>
  <si>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</si>
  <si>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</si>
  <si>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</si>
  <si>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</si>
  <si>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</si>
  <si>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</si>
  <si>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</si>
  <si>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</si>
  <si>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</si>
  <si>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山梨県甲州市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</si>
  <si>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</si>
  <si>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</si>
  <si>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</si>
  <si>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</si>
  <si>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</si>
  <si>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</si>
  <si>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</si>
  <si>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</si>
  <si>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</si>
  <si>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</si>
  <si>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</si>
  <si>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</si>
  <si>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</si>
  <si>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</si>
  <si>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</si>
  <si>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</si>
  <si>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</si>
  <si>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</si>
  <si>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</si>
  <si>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</si>
  <si>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</si>
  <si>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</si>
  <si>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</si>
  <si>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</si>
  <si>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</si>
  <si>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</si>
  <si>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</si>
  <si>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</si>
  <si>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</si>
  <si>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</si>
  <si>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</si>
  <si>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</si>
  <si>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</si>
  <si>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</si>
  <si>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診療所事業特別会計</t>
    <phoneticPr fontId="5"/>
  </si>
  <si>
    <t>後期高齢者医療特別会計</t>
    <phoneticPr fontId="5"/>
  </si>
  <si>
    <t>介護保険事業特別会計</t>
    <phoneticPr fontId="5"/>
  </si>
  <si>
    <t>居宅介護予防支援事業特別会計</t>
    <phoneticPr fontId="5"/>
  </si>
  <si>
    <t>水道事業会計</t>
    <phoneticPr fontId="5"/>
  </si>
  <si>
    <t>法適用企業</t>
    <phoneticPr fontId="5"/>
  </si>
  <si>
    <t>勝沼ぶどうの丘事業会計</t>
    <phoneticPr fontId="5"/>
  </si>
  <si>
    <t>勝沼病院事業会計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</si>
  <si>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</si>
  <si>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</si>
  <si>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</si>
  <si>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</si>
  <si>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</si>
  <si>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</si>
  <si>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</si>
  <si>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</si>
  <si>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</si>
  <si>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</si>
  <si>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</si>
  <si>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</si>
  <si>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</si>
  <si>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</si>
  <si>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</si>
  <si>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</si>
  <si>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</si>
  <si>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</si>
  <si>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</si>
  <si>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</si>
  <si>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</si>
  <si>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</si>
  <si>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</si>
  <si>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</si>
  <si>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</si>
  <si>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</si>
  <si>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</si>
  <si>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</si>
  <si>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</si>
  <si>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</si>
  <si>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</si>
  <si>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</si>
  <si>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</si>
  <si>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</si>
  <si>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</si>
  <si>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</si>
  <si>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</si>
  <si>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</si>
  <si>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</si>
  <si>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</si>
  <si>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</si>
  <si>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</si>
  <si>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</si>
  <si>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</si>
  <si>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</si>
  <si>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</si>
  <si>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</si>
  <si>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</si>
  <si>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</si>
  <si>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</si>
  <si>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</si>
  <si>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</si>
  <si>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</si>
  <si>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</si>
  <si>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</si>
  <si>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</si>
  <si>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</si>
  <si>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</si>
  <si>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</si>
  <si>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</si>
  <si>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</si>
  <si>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</si>
  <si>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</si>
  <si>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</si>
  <si>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</si>
  <si>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</si>
  <si>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</si>
  <si>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</si>
  <si>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</si>
  <si>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</si>
  <si>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</si>
  <si>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</si>
  <si>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</si>
  <si>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</si>
  <si>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</si>
  <si>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</si>
  <si>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</si>
  <si>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</si>
  <si>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</si>
  <si>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</si>
  <si>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</si>
  <si>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</si>
  <si>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</si>
  <si>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</si>
  <si>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</si>
  <si>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</si>
  <si>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</si>
  <si>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</si>
  <si>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</si>
  <si>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</si>
  <si>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</si>
  <si>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</si>
  <si>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</si>
  <si>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</si>
  <si>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</si>
  <si>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</si>
  <si>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</si>
  <si>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</si>
  <si>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</si>
  <si>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</si>
  <si>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</si>
  <si>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</si>
  <si>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</si>
  <si>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</si>
  <si>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</si>
  <si>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</si>
  <si>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</si>
  <si>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</si>
  <si>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</si>
  <si>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</si>
  <si>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</si>
  <si>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</si>
  <si>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</si>
  <si>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</si>
  <si>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</si>
  <si>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</si>
  <si>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</si>
  <si>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</si>
  <si>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</si>
  <si>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</si>
  <si>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</si>
  <si>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</si>
  <si>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</si>
  <si>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</si>
  <si>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</si>
  <si>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</si>
  <si>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</si>
  <si>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</si>
  <si>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</si>
  <si>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</si>
  <si>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</si>
  <si>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</si>
  <si>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</si>
  <si>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</si>
  <si>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</si>
  <si>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</si>
  <si>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</si>
  <si>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</si>
  <si>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</si>
  <si>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</si>
  <si>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</si>
  <si>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2.42</t>
  </si>
  <si>
    <t>▲ 1.29</t>
  </si>
  <si>
    <t>▲ 1.57</t>
  </si>
  <si>
    <t>▲ 0.85</t>
  </si>
  <si>
    <t>下水道事業特別会計</t>
  </si>
  <si>
    <t>▲ 0.19</t>
  </si>
  <si>
    <t>水道事業会計</t>
  </si>
  <si>
    <t>一般会計</t>
  </si>
  <si>
    <t>勝沼ぶどうの丘事業会計</t>
  </si>
  <si>
    <t>介護保険事業特別会計</t>
  </si>
  <si>
    <t>勝沼病院事業会計</t>
  </si>
  <si>
    <t>国民健康保険事業特別会計</t>
  </si>
  <si>
    <t>居宅介護予防支援事業特別会計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</si>
  <si>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</si>
  <si>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</si>
  <si>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</si>
  <si>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</si>
  <si>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</si>
  <si>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</si>
  <si>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</si>
  <si>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</si>
  <si>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</si>
  <si>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東山梨行政事務組合</t>
    <rPh sb="0" eb="1">
      <t>ヒガシ</t>
    </rPh>
    <rPh sb="1" eb="3">
      <t>ヤマナシ</t>
    </rPh>
    <rPh sb="3" eb="5">
      <t>ギョウセイ</t>
    </rPh>
    <rPh sb="5" eb="7">
      <t>ジム</t>
    </rPh>
    <rPh sb="7" eb="9">
      <t>クミアイ</t>
    </rPh>
    <phoneticPr fontId="2"/>
  </si>
  <si>
    <t>市町村総合事務組合(一般会計)</t>
    <phoneticPr fontId="2"/>
  </si>
  <si>
    <t>市町村総合事務組合(電子化会館管理・研修会計)</t>
    <phoneticPr fontId="2"/>
  </si>
  <si>
    <t>市町村総合事務組合(最終処分場)</t>
    <phoneticPr fontId="2"/>
  </si>
  <si>
    <t>市町村総合事務組合(入札参加会計)</t>
    <phoneticPr fontId="2"/>
  </si>
  <si>
    <t>市町村総合事務組合(交通災害会計)</t>
    <phoneticPr fontId="2"/>
  </si>
  <si>
    <t>峡東地域広域水道企業団</t>
    <phoneticPr fontId="2"/>
  </si>
  <si>
    <t>法適用企業</t>
    <rPh sb="0" eb="1">
      <t>ホウ</t>
    </rPh>
    <rPh sb="1" eb="3">
      <t>テキヨウ</t>
    </rPh>
    <rPh sb="3" eb="5">
      <t>キギョウ</t>
    </rPh>
    <phoneticPr fontId="2"/>
  </si>
  <si>
    <t>甲府・峡東地域ごみ処理施設事務組合</t>
    <phoneticPr fontId="2"/>
  </si>
  <si>
    <t>後期高齢者医療広域連合(一般会計)</t>
    <phoneticPr fontId="2"/>
  </si>
  <si>
    <t>後期高齢者医療広域連合(特別会計)</t>
    <phoneticPr fontId="2"/>
  </si>
  <si>
    <t>釈迦堂遺跡博物館組合</t>
    <phoneticPr fontId="2"/>
  </si>
  <si>
    <t>甲州市土地開発公社</t>
    <phoneticPr fontId="2"/>
  </si>
  <si>
    <t>合併振興基金</t>
    <rPh sb="0" eb="2">
      <t>ガッペイ</t>
    </rPh>
    <rPh sb="2" eb="4">
      <t>シンコウ</t>
    </rPh>
    <rPh sb="4" eb="6">
      <t>キキン</t>
    </rPh>
    <phoneticPr fontId="12"/>
  </si>
  <si>
    <t>社会福祉基金</t>
    <rPh sb="0" eb="2">
      <t>シャカイ</t>
    </rPh>
    <rPh sb="2" eb="4">
      <t>フクシ</t>
    </rPh>
    <rPh sb="4" eb="6">
      <t>キキン</t>
    </rPh>
    <phoneticPr fontId="12"/>
  </si>
  <si>
    <t>ふるさと支援基金</t>
    <rPh sb="4" eb="6">
      <t>シエン</t>
    </rPh>
    <rPh sb="6" eb="8">
      <t>キキン</t>
    </rPh>
    <phoneticPr fontId="12"/>
  </si>
  <si>
    <t>公共施設整備基金</t>
    <rPh sb="0" eb="2">
      <t>コウキョウ</t>
    </rPh>
    <rPh sb="2" eb="4">
      <t>シセツ</t>
    </rPh>
    <rPh sb="4" eb="6">
      <t>セイビ</t>
    </rPh>
    <rPh sb="6" eb="8">
      <t>キキン</t>
    </rPh>
    <phoneticPr fontId="12"/>
  </si>
  <si>
    <t>在宅介護支援基金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</si>
  <si>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</si>
  <si>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</si>
  <si>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</si>
  <si>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</si>
  <si>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</si>
  <si>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</si>
  <si>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</si>
  <si>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</si>
  <si>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</si>
  <si>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</si>
  <si>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前年度との比較では、将来負担比率が4.4ポイント減となったが、有形固定資産減価償却率が1.1ポイント増となった。将来負担比率、有形固定資産減価償却率とも、類似団体平均値を大きく上回っている。高止まりしている要因については、将来負担比率で地方債残高及び公営企業債等繰入見込額が高い値で推移していることが挙げられる。また、有形固定資産減価償却率においては、保有資産量が多く、老朽化施設についても小規模修繕にて対応し、資産を活用している等の理由が考えられる。今後、将来負担比率については、都市計画税の課税再開による充当可能財源の増に伴う比率の改善が見込まれるが、長期的に比率が改善できるよう公共施設等総合管理計画や個別施設計画に掲げる目標等を着実に実行しつつ、事業実施にあたっては建設事業の選択実施を継続し、公債費負担の適正化を図っていく。</t>
    <rPh sb="183" eb="184">
      <t>オオ</t>
    </rPh>
    <rPh sb="305" eb="307">
      <t>コベツ</t>
    </rPh>
    <rPh sb="307" eb="309">
      <t>シセツ</t>
    </rPh>
    <rPh sb="309" eb="311">
      <t>ケイカク</t>
    </rPh>
    <rPh sb="312" eb="313">
      <t>カカ</t>
    </rPh>
    <rPh sb="317" eb="318">
      <t>トウ</t>
    </rPh>
    <phoneticPr fontId="5"/>
  </si>
  <si>
    <t>　前年度との比較では、将来負担比率が4.4ポイント減となったが、実質公債費比率が1.2ポイント増となった。両比率とも類似団体平均値を大きく上回っているが、将来負担比率については、地方債残高及び公営企業債等繰入見込額が高い値で推移していることが要因として考えられ、充当可能財源である都市計画税の課税再開による比率の改善が見込まれる。実質公債費比率については、新市まちづくり計画に基づき実施してきた各事業の充当財源である合併特例事業債の償還が本格化し、償還のピークを迎えていることから、数年は比率が高止まりすることが見込まれる。今後については、公債費の償還のピークを考慮する中で、引き続き建設事業の選択実施を継続し、公債費負担の適正化を図り、長期での比率改善に向け更なる財政の健全化に努めていく。</t>
    <rPh sb="25" eb="26">
      <t>ゲン</t>
    </rPh>
    <rPh sb="53" eb="56">
      <t>リョウヒリツ</t>
    </rPh>
    <rPh sb="58" eb="62">
      <t>ルイジダンタイ</t>
    </rPh>
    <rPh sb="62" eb="65">
      <t>ヘイキンチ</t>
    </rPh>
    <rPh sb="66" eb="67">
      <t>オオ</t>
    </rPh>
    <rPh sb="69" eb="71">
      <t>ウワマワ</t>
    </rPh>
    <rPh sb="77" eb="81">
      <t>ショウライフタン</t>
    </rPh>
    <rPh sb="81" eb="83">
      <t>ヒリツ</t>
    </rPh>
    <rPh sb="121" eb="123">
      <t>ヨウイン</t>
    </rPh>
    <rPh sb="126" eb="127">
      <t>カンガ</t>
    </rPh>
    <rPh sb="135" eb="137">
      <t>ザイゲン</t>
    </rPh>
    <rPh sb="146" eb="148">
      <t>カゼイ</t>
    </rPh>
    <rPh sb="148" eb="150">
      <t>サイカイ</t>
    </rPh>
    <rPh sb="153" eb="155">
      <t>ヒリツ</t>
    </rPh>
    <rPh sb="156" eb="158">
      <t>カイゼン</t>
    </rPh>
    <rPh sb="159" eb="161">
      <t>ミコ</t>
    </rPh>
    <rPh sb="165" eb="167">
      <t>ジッシツ</t>
    </rPh>
    <rPh sb="167" eb="170">
      <t>コウサイヒ</t>
    </rPh>
    <rPh sb="170" eb="172">
      <t>ヒリツ</t>
    </rPh>
    <rPh sb="219" eb="222">
      <t>ホンカクカ</t>
    </rPh>
    <rPh sb="224" eb="226">
      <t>ショウカン</t>
    </rPh>
    <rPh sb="231" eb="232">
      <t>ムカ</t>
    </rPh>
    <rPh sb="241" eb="243">
      <t>スウネン</t>
    </rPh>
    <rPh sb="244" eb="246">
      <t>ヒリツ</t>
    </rPh>
    <rPh sb="247" eb="249">
      <t>タカド</t>
    </rPh>
    <rPh sb="256" eb="258">
      <t>ミコ</t>
    </rPh>
    <rPh sb="262" eb="264">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</si>
</sst>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E3E5-4217-97FA-D46977E73C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72991</c:v>
                </c:pt>
                <c:pt idx="1">
                  <c:v>63774</c:v>
                </c:pt>
                <c:pt idx="2">
                  <c:v>45305</c:v>
                </c:pt>
                <c:pt idx="3">
                  <c:v>53099</c:v>
                </c:pt>
                <c:pt idx="4">
                  <c:v>32596</c:v>
                </c:pt>
              </c:numCache>
            </c:numRef>
          </c:val>
          <c:smooth val="0"/>
          <c:extLst>
            <c:ext xmlns:c16="http://schemas.microsoft.com/office/drawing/2014/chart" uri="{C3380CC4-5D6E-409C-BE32-E72D297353CC}">
              <c16:uniqueId val="{00000001-E3E5-4217-97FA-D46977E73C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8.36</c:v>
                </c:pt>
                <c:pt idx="1">
                  <c:v>5.26</c:v>
                </c:pt>
                <c:pt idx="2">
                  <c:v>4.03</c:v>
                </c:pt>
                <c:pt idx="3">
                  <c:v>3.94</c:v>
                </c:pt>
                <c:pt idx="4">
                  <c:v>4.0999999999999996</c:v>
                </c:pt>
              </c:numCache>
            </c:numRef>
          </c:val>
          <c:extLst>
            <c:ext xmlns:c16="http://schemas.microsoft.com/office/drawing/2014/chart" uri="{C3380CC4-5D6E-409C-BE32-E72D297353CC}">
              <c16:uniqueId val="{00000000-D7F8-45E9-B8B0-74E17E265F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8.89</c:v>
                </c:pt>
                <c:pt idx="1">
                  <c:v>9.81</c:v>
                </c:pt>
                <c:pt idx="2">
                  <c:v>9.93</c:v>
                </c:pt>
                <c:pt idx="3">
                  <c:v>8.42</c:v>
                </c:pt>
                <c:pt idx="4">
                  <c:v>7.45</c:v>
                </c:pt>
              </c:numCache>
            </c:numRef>
          </c:val>
          <c:extLst>
            <c:ext xmlns:c16="http://schemas.microsoft.com/office/drawing/2014/chart" uri="{C3380CC4-5D6E-409C-BE32-E72D297353CC}">
              <c16:uniqueId val="{00000001-D7F8-45E9-B8B0-74E17E265F8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3.29</c:v>
                </c:pt>
                <c:pt idx="1">
                  <c:v>-2.42</c:v>
                </c:pt>
                <c:pt idx="2">
                  <c:v>-1.29</c:v>
                </c:pt>
                <c:pt idx="3">
                  <c:v>-1.57</c:v>
                </c:pt>
                <c:pt idx="4">
                  <c:v>-0.85</c:v>
                </c:pt>
              </c:numCache>
            </c:numRef>
          </c:val>
          <c:smooth val="0"/>
          <c:extLst>
            <c:ext xmlns:c16="http://schemas.microsoft.com/office/drawing/2014/chart" uri="{C3380CC4-5D6E-409C-BE32-E72D297353CC}">
              <c16:uniqueId val="{00000002-D7F8-45E9-B8B0-74E17E265F8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0.05</c:v>
                </c:pt>
                <c:pt idx="4">
                  <c:v>#N/A</c:v>
                </c:pt>
                <c:pt idx="5">
                  <c:v>0.03</c:v>
                </c:pt>
                <c:pt idx="6">
                  <c:v>#N/A</c:v>
                </c:pt>
                <c:pt idx="7">
                  <c:v>0.03</c:v>
                </c:pt>
                <c:pt idx="8">
                  <c:v>#N/A</c:v>
                </c:pt>
                <c:pt idx="9">
                  <c:v>0.06</c:v>
                </c:pt>
              </c:numCache>
            </c:numRef>
          </c:val>
          <c:extLst>
            <c:ext xmlns:c16="http://schemas.microsoft.com/office/drawing/2014/chart" uri="{C3380CC4-5D6E-409C-BE32-E72D297353CC}">
              <c16:uniqueId val="{00000000-984D-4ED7-9C82-23A2CC6999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4D-4ED7-9C82-23A2CC699968}"/>
            </c:ext>
          </c:extLst>
        </c:ser>
        <c:ser>
          <c:idx val="2"/>
          <c:order val="2"/>
          <c:tx>
            <c:strRef>
              <c:f>データシート!$A$29</c:f>
              <c:strCache>
                <c:ptCount val="1"/>
                <c:pt idx="0">
                  <c:v>居宅介護予防支援事業特別会計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0.04</c:v>
                </c:pt>
                <c:pt idx="4">
                  <c:v>#N/A</c:v>
                </c:pt>
                <c:pt idx="5">
                  <c:v>0.02</c:v>
                </c:pt>
                <c:pt idx="6">
                  <c:v>#N/A</c:v>
                </c:pt>
                <c:pt idx="7">
                  <c:v>0.01</c:v>
                </c:pt>
                <c:pt idx="8">
                  <c:v>#N/A</c:v>
                </c:pt>
                <c:pt idx="9">
                  <c:v>0.04</c:v>
                </c:pt>
              </c:numCache>
            </c:numRef>
          </c:val>
          <c:extLst>
            <c:ext xmlns:c16="http://schemas.microsoft.com/office/drawing/2014/chart" uri="{C3380CC4-5D6E-409C-BE32-E72D297353CC}">
              <c16:uniqueId val="{00000002-984D-4ED7-9C82-23A2CC699968}"/>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0.27</c:v>
                </c:pt>
                <c:pt idx="4">
                  <c:v>#N/A</c:v>
                </c:pt>
                <c:pt idx="5">
                  <c:v>1.05</c:v>
                </c:pt>
                <c:pt idx="6">
                  <c:v>#N/A</c:v>
                </c:pt>
                <c:pt idx="7">
                  <c:v>0.82</c:v>
                </c:pt>
                <c:pt idx="8">
                  <c:v>#N/A</c:v>
                </c:pt>
                <c:pt idx="9">
                  <c:v>0.59</c:v>
                </c:pt>
              </c:numCache>
            </c:numRef>
          </c:val>
          <c:extLst>
            <c:ext xmlns:c16="http://schemas.microsoft.com/office/drawing/2014/chart" uri="{C3380CC4-5D6E-409C-BE32-E72D297353CC}">
              <c16:uniqueId val="{00000003-984D-4ED7-9C82-23A2CC699968}"/>
            </c:ext>
          </c:extLst>
        </c:ser>
        <c:ser>
          <c:idx val="4"/>
          <c:order val="4"/>
          <c:tx>
            <c:strRef>
              <c:f>データシート!$A$31</c:f>
              <c:strCache>
                <c:ptCount val="1"/>
                <c:pt idx="0">
                  <c:v>勝沼病院事業会計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0.36</c:v>
                </c:pt>
                <c:pt idx="2">
                  <c:v>#N/A</c:v>
                </c:pt>
                <c:pt idx="3">
                  <c:v>0.42</c:v>
                </c:pt>
                <c:pt idx="4">
                  <c:v>#N/A</c:v>
                </c:pt>
                <c:pt idx="5">
                  <c:v>0.52</c:v>
                </c:pt>
                <c:pt idx="6">
                  <c:v>#N/A</c:v>
                </c:pt>
                <c:pt idx="7">
                  <c:v>0.57999999999999996</c:v>
                </c:pt>
                <c:pt idx="8">
                  <c:v>#N/A</c:v>
                </c:pt>
                <c:pt idx="9">
                  <c:v>0.61</c:v>
                </c:pt>
              </c:numCache>
            </c:numRef>
          </c:val>
          <c:extLst>
            <c:ext xmlns:c16="http://schemas.microsoft.com/office/drawing/2014/chart" uri="{C3380CC4-5D6E-409C-BE32-E72D297353CC}">
              <c16:uniqueId val="{00000004-984D-4ED7-9C82-23A2CC69996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0.28999999999999998</c:v>
                </c:pt>
                <c:pt idx="2">
                  <c:v>#N/A</c:v>
                </c:pt>
                <c:pt idx="3">
                  <c:v>0.45</c:v>
                </c:pt>
                <c:pt idx="4">
                  <c:v>#N/A</c:v>
                </c:pt>
                <c:pt idx="5">
                  <c:v>0.81</c:v>
                </c:pt>
                <c:pt idx="6">
                  <c:v>#N/A</c:v>
                </c:pt>
                <c:pt idx="7">
                  <c:v>1.5</c:v>
                </c:pt>
                <c:pt idx="8">
                  <c:v>#N/A</c:v>
                </c:pt>
                <c:pt idx="9">
                  <c:v>1.55</c:v>
                </c:pt>
              </c:numCache>
            </c:numRef>
          </c:val>
          <c:extLst>
            <c:ext xmlns:c16="http://schemas.microsoft.com/office/drawing/2014/chart" uri="{C3380CC4-5D6E-409C-BE32-E72D297353CC}">
              <c16:uniqueId val="{00000005-984D-4ED7-9C82-23A2CC699968}"/>
            </c:ext>
          </c:extLst>
        </c:ser>
        <c:ser>
          <c:idx val="6"/>
          <c:order val="6"/>
          <c:tx>
            <c:strRef>
              <c:f>データシート!$A$33</c:f>
              <c:strCache>
                <c:ptCount val="1"/>
                <c:pt idx="0">
                  <c:v>勝沼ぶどうの丘事業会計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2.63</c:v>
                </c:pt>
                <c:pt idx="2">
                  <c:v>#N/A</c:v>
                </c:pt>
                <c:pt idx="3">
                  <c:v>2.2200000000000002</c:v>
                </c:pt>
                <c:pt idx="4">
                  <c:v>#N/A</c:v>
                </c:pt>
                <c:pt idx="5">
                  <c:v>2.16</c:v>
                </c:pt>
                <c:pt idx="6">
                  <c:v>#N/A</c:v>
                </c:pt>
                <c:pt idx="7">
                  <c:v>2.0499999999999998</c:v>
                </c:pt>
                <c:pt idx="8">
                  <c:v>#N/A</c:v>
                </c:pt>
                <c:pt idx="9">
                  <c:v>1.88</c:v>
                </c:pt>
              </c:numCache>
            </c:numRef>
          </c:val>
          <c:extLst>
            <c:ext xmlns:c16="http://schemas.microsoft.com/office/drawing/2014/chart" uri="{C3380CC4-5D6E-409C-BE32-E72D297353CC}">
              <c16:uniqueId val="{00000006-984D-4ED7-9C82-23A2CC69996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8.36</c:v>
                </c:pt>
                <c:pt idx="2">
                  <c:v>#N/A</c:v>
                </c:pt>
                <c:pt idx="3">
                  <c:v>5.25</c:v>
                </c:pt>
                <c:pt idx="4">
                  <c:v>#N/A</c:v>
                </c:pt>
                <c:pt idx="5">
                  <c:v>4.03</c:v>
                </c:pt>
                <c:pt idx="6">
                  <c:v>#N/A</c:v>
                </c:pt>
                <c:pt idx="7">
                  <c:v>3.93</c:v>
                </c:pt>
                <c:pt idx="8">
                  <c:v>#N/A</c:v>
                </c:pt>
                <c:pt idx="9">
                  <c:v>4.09</c:v>
                </c:pt>
              </c:numCache>
            </c:numRef>
          </c:val>
          <c:extLst>
            <c:ext xmlns:c16="http://schemas.microsoft.com/office/drawing/2014/chart" uri="{C3380CC4-5D6E-409C-BE32-E72D297353CC}">
              <c16:uniqueId val="{00000007-984D-4ED7-9C82-23A2CC69996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10.32</c:v>
                </c:pt>
                <c:pt idx="2">
                  <c:v>#N/A</c:v>
                </c:pt>
                <c:pt idx="3">
                  <c:v>10.23</c:v>
                </c:pt>
                <c:pt idx="4">
                  <c:v>#N/A</c:v>
                </c:pt>
                <c:pt idx="5">
                  <c:v>9.36</c:v>
                </c:pt>
                <c:pt idx="6">
                  <c:v>#N/A</c:v>
                </c:pt>
                <c:pt idx="7">
                  <c:v>8.82</c:v>
                </c:pt>
                <c:pt idx="8">
                  <c:v>#N/A</c:v>
                </c:pt>
                <c:pt idx="9">
                  <c:v>8.44</c:v>
                </c:pt>
              </c:numCache>
            </c:numRef>
          </c:val>
          <c:extLst>
            <c:ext xmlns:c16="http://schemas.microsoft.com/office/drawing/2014/chart" uri="{C3380CC4-5D6E-409C-BE32-E72D297353CC}">
              <c16:uniqueId val="{00000008-984D-4ED7-9C82-23A2CC699968}"/>
            </c:ext>
          </c:extLst>
        </c:ser>
        <c:ser>
          <c:idx val="9"/>
          <c:order val="9"/>
          <c:tx>
            <c:strRef>
              <c:f>データシート!$A$36</c:f>
              <c:strCache>
                <c:ptCount val="1"/>
                <c:pt idx="0">
                  <c:v>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0.19</c:v>
                </c:pt>
                <c:pt idx="9">
                  <c:v>#N/A</c:v>
                </c:pt>
              </c:numCache>
            </c:numRef>
          </c:val>
          <c:extLst>
            <c:ext xmlns:c16="http://schemas.microsoft.com/office/drawing/2014/chart" uri="{C3380CC4-5D6E-409C-BE32-E72D297353CC}">
              <c16:uniqueId val="{00000009-984D-4ED7-9C82-23A2CC6999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2063</c:v>
                </c:pt>
                <c:pt idx="5">
                  <c:v>1983</c:v>
                </c:pt>
                <c:pt idx="8">
                  <c:v>2092</c:v>
                </c:pt>
                <c:pt idx="11">
                  <c:v>2173</c:v>
                </c:pt>
                <c:pt idx="14">
                  <c:v>2209</c:v>
                </c:pt>
              </c:numCache>
            </c:numRef>
          </c:val>
          <c:extLst>
            <c:ext xmlns:c16="http://schemas.microsoft.com/office/drawing/2014/chart" uri="{C3380CC4-5D6E-409C-BE32-E72D297353CC}">
              <c16:uniqueId val="{00000000-B07B-474A-A3FF-8B31DD1B6D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B07B-474A-A3FF-8B31DD1B6D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122</c:v>
                </c:pt>
                <c:pt idx="3">
                  <c:v>98</c:v>
                </c:pt>
                <c:pt idx="6">
                  <c:v>97</c:v>
                </c:pt>
                <c:pt idx="9">
                  <c:v>210</c:v>
                </c:pt>
                <c:pt idx="12">
                  <c:v>207</c:v>
                </c:pt>
              </c:numCache>
            </c:numRef>
          </c:val>
          <c:extLst>
            <c:ext xmlns:c16="http://schemas.microsoft.com/office/drawing/2014/chart" uri="{C3380CC4-5D6E-409C-BE32-E72D297353CC}">
              <c16:uniqueId val="{00000002-B07B-474A-A3FF-8B31DD1B6D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105</c:v>
                </c:pt>
                <c:pt idx="3">
                  <c:v>108</c:v>
                </c:pt>
                <c:pt idx="6">
                  <c:v>130</c:v>
                </c:pt>
                <c:pt idx="9">
                  <c:v>137</c:v>
                </c:pt>
                <c:pt idx="12">
                  <c:v>193</c:v>
                </c:pt>
              </c:numCache>
            </c:numRef>
          </c:val>
          <c:extLst>
            <c:ext xmlns:c16="http://schemas.microsoft.com/office/drawing/2014/chart" uri="{C3380CC4-5D6E-409C-BE32-E72D297353CC}">
              <c16:uniqueId val="{00000003-B07B-474A-A3FF-8B31DD1B6D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706</c:v>
                </c:pt>
                <c:pt idx="3">
                  <c:v>713</c:v>
                </c:pt>
                <c:pt idx="6">
                  <c:v>845</c:v>
                </c:pt>
                <c:pt idx="9">
                  <c:v>861</c:v>
                </c:pt>
                <c:pt idx="12">
                  <c:v>798</c:v>
                </c:pt>
              </c:numCache>
            </c:numRef>
          </c:val>
          <c:extLst>
            <c:ext xmlns:c16="http://schemas.microsoft.com/office/drawing/2014/chart" uri="{C3380CC4-5D6E-409C-BE32-E72D297353CC}">
              <c16:uniqueId val="{00000004-B07B-474A-A3FF-8B31DD1B6D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7B-474A-A3FF-8B31DD1B6D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7B-474A-A3FF-8B31DD1B6D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2120</c:v>
                </c:pt>
                <c:pt idx="3">
                  <c:v>2166</c:v>
                </c:pt>
                <c:pt idx="6">
                  <c:v>2191</c:v>
                </c:pt>
                <c:pt idx="9">
                  <c:v>2286</c:v>
                </c:pt>
                <c:pt idx="12">
                  <c:v>2345</c:v>
                </c:pt>
              </c:numCache>
            </c:numRef>
          </c:val>
          <c:extLst>
            <c:ext xmlns:c16="http://schemas.microsoft.com/office/drawing/2014/chart" uri="{C3380CC4-5D6E-409C-BE32-E72D297353CC}">
              <c16:uniqueId val="{00000007-B07B-474A-A3FF-8B31DD1B6D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991</c:v>
                </c:pt>
                <c:pt idx="2">
                  <c:v>#N/A</c:v>
                </c:pt>
                <c:pt idx="3">
                  <c:v>#N/A</c:v>
                </c:pt>
                <c:pt idx="4">
                  <c:v>1102</c:v>
                </c:pt>
                <c:pt idx="5">
                  <c:v>#N/A</c:v>
                </c:pt>
                <c:pt idx="6">
                  <c:v>#N/A</c:v>
                </c:pt>
                <c:pt idx="7">
                  <c:v>1171</c:v>
                </c:pt>
                <c:pt idx="8">
                  <c:v>#N/A</c:v>
                </c:pt>
                <c:pt idx="9">
                  <c:v>#N/A</c:v>
                </c:pt>
                <c:pt idx="10">
                  <c:v>1321</c:v>
                </c:pt>
                <c:pt idx="11">
                  <c:v>#N/A</c:v>
                </c:pt>
                <c:pt idx="12">
                  <c:v>#N/A</c:v>
                </c:pt>
                <c:pt idx="13">
                  <c:v>1334</c:v>
                </c:pt>
                <c:pt idx="14">
                  <c:v>#N/A</c:v>
                </c:pt>
              </c:numCache>
            </c:numRef>
          </c:val>
          <c:smooth val="0"/>
          <c:extLst>
            <c:ext xmlns:c16="http://schemas.microsoft.com/office/drawing/2014/chart" uri="{C3380CC4-5D6E-409C-BE32-E72D297353CC}">
              <c16:uniqueId val="{00000008-B07B-474A-A3FF-8B31DD1B6D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24330</c:v>
                </c:pt>
                <c:pt idx="5">
                  <c:v>24389</c:v>
                </c:pt>
                <c:pt idx="8">
                  <c:v>23536</c:v>
                </c:pt>
                <c:pt idx="11">
                  <c:v>22547</c:v>
                </c:pt>
                <c:pt idx="14">
                  <c:v>21395</c:v>
                </c:pt>
              </c:numCache>
            </c:numRef>
          </c:val>
          <c:extLst>
            <c:ext xmlns:c16="http://schemas.microsoft.com/office/drawing/2014/chart" uri="{C3380CC4-5D6E-409C-BE32-E72D297353CC}">
              <c16:uniqueId val="{00000000-D060-47D9-A080-4980328002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2075</c:v>
                </c:pt>
                <c:pt idx="5">
                  <c:v>1358</c:v>
                </c:pt>
                <c:pt idx="8">
                  <c:v>712</c:v>
                </c:pt>
                <c:pt idx="11">
                  <c:v>100</c:v>
                </c:pt>
                <c:pt idx="14">
                  <c:v>89</c:v>
                </c:pt>
              </c:numCache>
            </c:numRef>
          </c:val>
          <c:extLst>
            <c:ext xmlns:c16="http://schemas.microsoft.com/office/drawing/2014/chart" uri="{C3380CC4-5D6E-409C-BE32-E72D297353CC}">
              <c16:uniqueId val="{00000001-D060-47D9-A080-4980328002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3141</c:v>
                </c:pt>
                <c:pt idx="5">
                  <c:v>3320</c:v>
                </c:pt>
                <c:pt idx="8">
                  <c:v>3271</c:v>
                </c:pt>
                <c:pt idx="11">
                  <c:v>3115</c:v>
                </c:pt>
                <c:pt idx="14">
                  <c:v>3032</c:v>
                </c:pt>
              </c:numCache>
            </c:numRef>
          </c:val>
          <c:extLst>
            <c:ext xmlns:c16="http://schemas.microsoft.com/office/drawing/2014/chart" uri="{C3380CC4-5D6E-409C-BE32-E72D297353CC}">
              <c16:uniqueId val="{00000002-D060-47D9-A080-4980328002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60-47D9-A080-4980328002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60-47D9-A080-4980328002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60-47D9-A080-4980328002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3125</c:v>
                </c:pt>
                <c:pt idx="3">
                  <c:v>3031</c:v>
                </c:pt>
                <c:pt idx="6">
                  <c:v>2888</c:v>
                </c:pt>
                <c:pt idx="9">
                  <c:v>2840</c:v>
                </c:pt>
                <c:pt idx="12">
                  <c:v>2754</c:v>
                </c:pt>
              </c:numCache>
            </c:numRef>
          </c:val>
          <c:extLst>
            <c:ext xmlns:c16="http://schemas.microsoft.com/office/drawing/2014/chart" uri="{C3380CC4-5D6E-409C-BE32-E72D297353CC}">
              <c16:uniqueId val="{00000006-D060-47D9-A080-4980328002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1657</c:v>
                </c:pt>
                <c:pt idx="3">
                  <c:v>2230</c:v>
                </c:pt>
                <c:pt idx="6">
                  <c:v>2124</c:v>
                </c:pt>
                <c:pt idx="9">
                  <c:v>2019</c:v>
                </c:pt>
                <c:pt idx="12">
                  <c:v>2030</c:v>
                </c:pt>
              </c:numCache>
            </c:numRef>
          </c:val>
          <c:extLst>
            <c:ext xmlns:c16="http://schemas.microsoft.com/office/drawing/2014/chart" uri="{C3380CC4-5D6E-409C-BE32-E72D297353CC}">
              <c16:uniqueId val="{00000007-D060-47D9-A080-4980328002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10021</c:v>
                </c:pt>
                <c:pt idx="3">
                  <c:v>9630</c:v>
                </c:pt>
                <c:pt idx="6">
                  <c:v>9477</c:v>
                </c:pt>
                <c:pt idx="9">
                  <c:v>9210</c:v>
                </c:pt>
                <c:pt idx="12">
                  <c:v>8895</c:v>
                </c:pt>
              </c:numCache>
            </c:numRef>
          </c:val>
          <c:extLst>
            <c:ext xmlns:c16="http://schemas.microsoft.com/office/drawing/2014/chart" uri="{C3380CC4-5D6E-409C-BE32-E72D297353CC}">
              <c16:uniqueId val="{00000008-D060-47D9-A080-4980328002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851</c:v>
                </c:pt>
                <c:pt idx="3">
                  <c:v>761</c:v>
                </c:pt>
                <c:pt idx="6">
                  <c:v>671</c:v>
                </c:pt>
                <c:pt idx="9">
                  <c:v>463</c:v>
                </c:pt>
                <c:pt idx="12">
                  <c:v>256</c:v>
                </c:pt>
              </c:numCache>
            </c:numRef>
          </c:val>
          <c:extLst>
            <c:ext xmlns:c16="http://schemas.microsoft.com/office/drawing/2014/chart" uri="{C3380CC4-5D6E-409C-BE32-E72D297353CC}">
              <c16:uniqueId val="{00000009-D060-47D9-A080-4980328002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24738</c:v>
                </c:pt>
                <c:pt idx="3">
                  <c:v>24498</c:v>
                </c:pt>
                <c:pt idx="6">
                  <c:v>24000</c:v>
                </c:pt>
                <c:pt idx="9">
                  <c:v>23252</c:v>
                </c:pt>
                <c:pt idx="12">
                  <c:v>22134</c:v>
                </c:pt>
              </c:numCache>
            </c:numRef>
          </c:val>
          <c:extLst>
            <c:ext xmlns:c16="http://schemas.microsoft.com/office/drawing/2014/chart" uri="{C3380CC4-5D6E-409C-BE32-E72D297353CC}">
              <c16:uniqueId val="{0000000A-D060-47D9-A080-4980328002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10845</c:v>
                </c:pt>
                <c:pt idx="2">
                  <c:v>#N/A</c:v>
                </c:pt>
                <c:pt idx="3">
                  <c:v>#N/A</c:v>
                </c:pt>
                <c:pt idx="4">
                  <c:v>11081</c:v>
                </c:pt>
                <c:pt idx="5">
                  <c:v>#N/A</c:v>
                </c:pt>
                <c:pt idx="6">
                  <c:v>#N/A</c:v>
                </c:pt>
                <c:pt idx="7">
                  <c:v>11641</c:v>
                </c:pt>
                <c:pt idx="8">
                  <c:v>#N/A</c:v>
                </c:pt>
                <c:pt idx="9">
                  <c:v>#N/A</c:v>
                </c:pt>
                <c:pt idx="10">
                  <c:v>12023</c:v>
                </c:pt>
                <c:pt idx="11">
                  <c:v>#N/A</c:v>
                </c:pt>
                <c:pt idx="12">
                  <c:v>#N/A</c:v>
                </c:pt>
                <c:pt idx="13">
                  <c:v>11553</c:v>
                </c:pt>
                <c:pt idx="14">
                  <c:v>#N/A</c:v>
                </c:pt>
              </c:numCache>
            </c:numRef>
          </c:val>
          <c:smooth val="0"/>
          <c:extLst>
            <c:ext xmlns:c16="http://schemas.microsoft.com/office/drawing/2014/chart" uri="{C3380CC4-5D6E-409C-BE32-E72D297353CC}">
              <c16:uniqueId val="{0000000B-D060-47D9-A080-4980328002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998</c:v>
                </c:pt>
                <c:pt idx="1">
                  <c:v>848</c:v>
                </c:pt>
                <c:pt idx="2">
                  <c:v>748</c:v>
                </c:pt>
              </c:numCache>
            </c:numRef>
          </c:val>
          <c:extLst>
            <c:ext xmlns:c16="http://schemas.microsoft.com/office/drawing/2014/chart" uri="{C3380CC4-5D6E-409C-BE32-E72D297353CC}">
              <c16:uniqueId val="{00000000-B94D-41CC-862C-41DF8935B9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B94D-41CC-862C-41DF8935B9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2558</c:v>
                </c:pt>
                <c:pt idx="1">
                  <c:v>2517</c:v>
                </c:pt>
                <c:pt idx="2">
                  <c:v>2521</c:v>
                </c:pt>
              </c:numCache>
            </c:numRef>
          </c:val>
          <c:extLst>
            <c:ext xmlns:c16="http://schemas.microsoft.com/office/drawing/2014/chart" uri="{C3380CC4-5D6E-409C-BE32-E72D297353CC}">
              <c16:uniqueId val="{00000002-B94D-41CC-862C-41DF8935B9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206813341514834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{C5F7DD0B-C5E6-46BC-A9CB-25172513430C}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5B4-4CF6-9469-D8E3A1FE37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{BBF1BBFD-DE4D-4EF0-A28C-B103866517F3}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B4-4CF6-9469-D8E3A1FE37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{28A388E5-7057-4BE3-83CA-952D5135C478}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B4-4CF6-9469-D8E3A1FE37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{0DE46E9F-1A50-4EA3-A123-EA62FA93DF38}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B4-4CF6-9469-D8E3A1FE37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{9AC1F432-E0F0-494B-8655-B0308C711DC3}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B4-4CF6-9469-D8E3A1FE3724}"/>
                </c:ext>
              </c:extLst>
            </c:dLbl>
            <c:dLbl>
              <c:idx val="8"/>
              <c:layout>
                <c:manualLayout>
                  <c:x val="-2.222226752399627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{89ACD6E1-4358-451B-9CFD-2C6ACE251F77}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5B4-4CF6-9469-D8E3A1FE372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{51FC1D14-9D68-447C-9F37-9B1E5E14027C}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5B4-4CF6-9469-D8E3A1FE372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{8EEC5854-08D2-4A4B-8032-3BB886DBACBE}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5B4-4CF6-9469-D8E3A1FE372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{1ABC6984-7493-441B-8362-4727B1A8C680}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5B4-4CF6-9469-D8E3A1FE37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74.900000000000006</c:v>
                </c:pt>
                <c:pt idx="8">
                  <c:v>75.099999999999994</c:v>
                </c:pt>
                <c:pt idx="16">
                  <c:v>75.599999999999994</c:v>
                </c:pt>
                <c:pt idx="24">
                  <c:v>76.400000000000006</c:v>
                </c:pt>
                <c:pt idx="32">
                  <c:v>77.5</c:v>
                </c:pt>
              </c:numCache>
            </c:numRef>
          </c:xVal>
          <c:yVal>
            <c:numRef>
              <c:f>公会計指標分析・財政指標組合せ分析表!$BP$51:$DC$51</c:f>
              <c:numCache>
                <c:formatCode>#,##0.0;"▲ "#,##0.0</c:formatCode>
                <c:ptCount val="40"/>
                <c:pt idx="0">
                  <c:v>129</c:v>
                </c:pt>
                <c:pt idx="8">
                  <c:v>134.69999999999999</c:v>
                </c:pt>
                <c:pt idx="16">
                  <c:v>145.69999999999999</c:v>
                </c:pt>
                <c:pt idx="24">
                  <c:v>151.5</c:v>
                </c:pt>
                <c:pt idx="32">
                  <c:v>147.1</c:v>
                </c:pt>
              </c:numCache>
            </c:numRef>
          </c:yVal>
          <c:smooth val="0"/>
          <c:extLst>
            <c:ext xmlns:c16="http://schemas.microsoft.com/office/drawing/2014/chart" uri="{C3380CC4-5D6E-409C-BE32-E72D297353CC}">
              <c16:uniqueId val="{00000009-15B4-4CF6-9469-D8E3A1FE37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{9132843C-7554-403E-AF8B-E7C63564C28C}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5B4-4CF6-9469-D8E3A1FE37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{DF0427E6-D018-4E08-A389-196A4EE4DE76}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B4-4CF6-9469-D8E3A1FE37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{A13E87C2-374D-46B8-BF21-C98E10CEF57A}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B4-4CF6-9469-D8E3A1FE37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{F103DD27-1DE2-4F6D-8476-7ECD73587186}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B4-4CF6-9469-D8E3A1FE37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{135A7218-E8B9-4223-86EC-469740ACF2C6}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B4-4CF6-9469-D8E3A1FE372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{97DDC11D-D692-4A80-A6C9-D0B7AC87B066}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5B4-4CF6-9469-D8E3A1FE372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{C8E87C80-1559-44E2-B7F7-49A6DD939CEC}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5B4-4CF6-9469-D8E3A1FE372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{C29B6176-18BE-4272-A1F5-C3B3909B57EC}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5B4-4CF6-9469-D8E3A1FE372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{740A7C2B-7494-4462-AC02-61C30A86AA06}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5B4-4CF6-9469-D8E3A1FE37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58.3</c:v>
                </c:pt>
                <c:pt idx="16">
                  <c:v>59.6</c:v>
                </c:pt>
                <c:pt idx="24">
                  <c:v>60.7</c:v>
                </c:pt>
                <c:pt idx="32">
                  <c:v>62</c:v>
                </c:pt>
              </c:numCache>
            </c:numRef>
          </c:xVal>
          <c:yVal>
            <c:numRef>
              <c:f>公会計指標分析・財政指標組合せ分析表!$BP$55:$DC$55</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15B4-4CF6-9469-D8E3A1FE3724}"/>
            </c:ext>
          </c:extLst>
        </c:ser>
        <c:dLbls>
          <c:showLegendKey val="0"/>
          <c:showVal val="1"/>
          <c:showCatName val="0"/>
          <c:showSerName val="0"/>
          <c:showPercent val="0"/>
          <c:showBubbleSize val="0"/>
        </c:dLbls>
        <c:axId val="46179840"/>
        <c:axId val="46181760"/>
      </c:scatterChart>
      <c:valAx>
        <c:axId val="46179840"/>
        <c:scaling>
          <c:orientation val="minMax"/>
          <c:max val="80"/>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3885850586754083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{68383873-CD0B-423E-B63A-D43B43AC624C}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571-48AE-AE63-D6704DAFD6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{B327BC0A-E28F-4646-88DA-FBA37ECD0D9D}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71-48AE-AE63-D6704DAFD6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{A0879C8C-5A56-480C-8513-5F3193126D49}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71-48AE-AE63-D6704DAFD6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{BC0A6E1F-00A1-4642-9938-DFF258E8245A}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71-48AE-AE63-D6704DAFD6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{B12B2AF9-0445-4744-BC9B-AACFAAB1D1E9}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71-48AE-AE63-D6704DAFD635}"/>
                </c:ext>
              </c:extLst>
            </c:dLbl>
            <c:dLbl>
              <c:idx val="8"/>
              <c:layout>
                <c:manualLayout>
                  <c:x val="-3.951013265146718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{9F71E5B6-28E8-455B-B28F-2967B9F9261F}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571-48AE-AE63-D6704DAFD63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{B90DE766-9973-4384-81D5-942F37E13BD0}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571-48AE-AE63-D6704DAFD63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{21024E40-0470-453B-9CF3-0B596AB407E1}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571-48AE-AE63-D6704DAFD63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{F121A1B9-8B87-4B96-9E91-335E3536670C}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571-48AE-AE63-D6704DAFD6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12.7</c:v>
                </c:pt>
                <c:pt idx="16">
                  <c:v>13.2</c:v>
                </c:pt>
                <c:pt idx="24">
                  <c:v>14.8</c:v>
                </c:pt>
                <c:pt idx="32">
                  <c:v>16</c:v>
                </c:pt>
              </c:numCache>
            </c:numRef>
          </c:xVal>
          <c:yVal>
            <c:numRef>
              <c:f>公会計指標分析・財政指標組合せ分析表!$BP$73:$DC$73</c:f>
              <c:numCache>
                <c:formatCode>#,##0.0;"▲ "#,##0.0</c:formatCode>
                <c:ptCount val="40"/>
                <c:pt idx="0">
                  <c:v>129</c:v>
                </c:pt>
                <c:pt idx="8">
                  <c:v>134.69999999999999</c:v>
                </c:pt>
                <c:pt idx="16">
                  <c:v>145.69999999999999</c:v>
                </c:pt>
                <c:pt idx="24">
                  <c:v>151.5</c:v>
                </c:pt>
                <c:pt idx="32">
                  <c:v>147.1</c:v>
                </c:pt>
              </c:numCache>
            </c:numRef>
          </c:yVal>
          <c:smooth val="0"/>
          <c:extLst>
            <c:ext xmlns:c16="http://schemas.microsoft.com/office/drawing/2014/chart" uri="{C3380CC4-5D6E-409C-BE32-E72D297353CC}">
              <c16:uniqueId val="{00000009-2571-48AE-AE63-D6704DAFD6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{2AFE4A3A-F7C2-4BB9-A28E-485B624A5FDF}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571-48AE-AE63-D6704DAFD6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{23DC1D7E-5A73-465F-B83E-C68EBBF826FF}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71-48AE-AE63-D6704DAFD6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{07FFA2E5-5A30-4D48-92E3-0AB127A63AF2}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71-48AE-AE63-D6704DAFD6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{32ADD37A-F4DE-49ED-A871-2BC370422952}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71-48AE-AE63-D6704DAFD6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{90991F8B-3E37-45B3-AD63-7CD8CE1885DF}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71-48AE-AE63-D6704DAFD635}"/>
                </c:ext>
              </c:extLst>
            </c:dLbl>
            <c:dLbl>
              <c:idx val="8"/>
              <c:layout>
                <c:manualLayout>
                  <c:x val="-2.9536073089258343E-2"/>
                  <c:y val="-8.544482628003016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{217C64E1-7EEE-4A9C-A517-85838915FF3A}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571-48AE-AE63-D6704DAFD635}"/>
                </c:ext>
              </c:extLst>
            </c:dLbl>
            <c:dLbl>
              <c:idx val="16"/>
              <c:layout>
                <c:manualLayout>
                  <c:x val="-3.385991014896296E-2"/>
                  <c:y val="-5.401987934847912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{03BE5B0A-896C-4172-BE39-B3F122339089}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571-48AE-AE63-D6704DAFD635}"/>
                </c:ext>
              </c:extLst>
            </c:dLbl>
            <c:dLbl>
              <c:idx val="24"/>
              <c:layout>
                <c:manualLayout>
                  <c:x val="-3.1697991619110633E-2"/>
                  <c:y val="-3.870075285617508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{F242D0B9-FC0D-406A-91F5-D0D62FA42DC6}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571-48AE-AE63-D6704DAFD635}"/>
                </c:ext>
              </c:extLst>
            </c:dLbl>
            <c:dLbl>
              <c:idx val="32"/>
              <c:layout>
                <c:manualLayout>
                  <c:x val="-3.1570342725075584E-2"/>
                  <c:y val="-7.150078737892208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{F9A2658D-B019-4E28-B66A-8C02E2432E68}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571-48AE-AE63-D6704DAFD6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2571-48AE-AE63-D6704DAFD635}"/>
            </c:ext>
          </c:extLst>
        </c:ser>
        <c:dLbls>
          <c:showLegendKey val="0"/>
          <c:showVal val="1"/>
          <c:showCatName val="0"/>
          <c:showSerName val="0"/>
          <c:showPercent val="0"/>
          <c:showBubbleSize val="0"/>
        </c:dLbls>
        <c:axId val="84219776"/>
        <c:axId val="84234240"/>
      </c:scatterChart>
      <c:valAx>
        <c:axId val="84219776"/>
        <c:scaling>
          <c:orientation val="minMax"/>
          <c:max val="16.600000000000001"/>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実質公債比率の分子構造で最も高い割合を占めている元利償還金については、合併特例債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や公共事業等債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に伴うの元金償還金の増により、前年度から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百万円増加した。また、甲府・峡東クリーンセンター建設に伴う一部事務組合に対する地方債分の負担金の増もあり、実質公債比率の分子については、前年度と比較し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百万円増加した。今後、令和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年度に公債費の償還ピークを迎え、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公債費が高止まりすると見込まれていることから、償還のピークを考慮する中で、建設事業の実施にあたっては、緊急性、必要性を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十分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に検討した事業実施に努めていく。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将来負担比率の分子に算入される将来負担額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地方債残高において元金償還額が借入額を上回り、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の大幅な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加えて、土地開発公社</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への債務負担行為に基づく支出予定額の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百万円の減、下水道事業の地方債残高減の影響で公営企業債等繰入見込額の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百万円の減、退職手当組合積立不足額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算定で除かれる充当可能財源等に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財政調整基金及び公共施設整備基金の取り崩しを行ったことから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百万円の減、また、合併特例債や臨時財政対策債の償還が本格化したことから、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後年度の交付税措置として算入される基準財政需要額算入見込額は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1,152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都市計画税の課税再開を予定しており、分子から控除される充当可能財源等の増加や、地方債の新規発行抑制による地方債残高の減少により比率が徐々に改善していくことが予想されるが、引き続き健全化指標に注視した財政運営を行って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減債基金、公共施設整備基金、中山間農村地域活性化基金は、利子のみの積立に留まった。社会福祉基金は、果実運用型基金として運用していることから、残高は変動していない。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ふるさと納税寄附金の伸びに伴う基金積立金の増加、合併振興基金の繰入額を上回る積立という増要因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はあるものの、翌年度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留保財源確保のため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崩したことによる減、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土地開発公社への償還金の充当財源とするため公共施設整備基金を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百万円取り崩したことによる減など、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積立額を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％に満たない状況であるため、災害等に備え一定額の確保に取組み、同時に、施設老朽化も進んでいることから、公共施設等総合管理計画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目標に沿った個別施設計画の財源の裏付けとなるよう、公共施設整備基金への積立も併せて行っていく。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減債基金は、今後、現時点で、令和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年度に公債費の償還ピークを迎え、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公債費が高止まりすると見込まれていることから、償還のピーク時に減債基金の活用も検討していく。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ふるさと支援基金については、ふるさと納税寄附金が原資であるため、流動的な部分は大きいが、新たな歳入の確保として、国が示す方針に即す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で積極的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に推進する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合併振興基金：甲州市における市民の連帯の強化又は地域振興のための事業</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支援基金：甲州市ふるさと寄附条例に掲げる事業（①豊かな自然の保護と美しい景観形成のための事業、②地域資源を活用した果樹園交流推進のための事業、③地域の将来を担う子どもたちの健全育成のための事業、④誰もが安心して健康に暮らすことのできるまちづくりのための事業、⑤上記の他、市長が目的のために必要と認める事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公共施設整備基金：公共施設の整備に必要な費用</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合併振興基金：合併特例債等を原資に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百万円の積み立てを行ったが、自主防災組織資器材等整備事業など基金の目的に即した各種ソフト事業充当のため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たことで、残高は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ふるさと支援基金：積立の原資となるふるさと納税寄附金は、創意工夫によ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推進を図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その結果当該基金への積立も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なった。一方、こども医療費助成事業などの寄附目的に即した各種事業充当のための繰入は、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百万円となった。残高は、積立額の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と繰入額の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土地開発公社への償還金の充当財源とするため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百万円を取り崩し、利子のみ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積立に留まったため、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百万円となった。円単位では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199,771,816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合併振興基金：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年度まで計画的に積立を行い、新市まちづくり計画に掲げた主要施策の着実な実施に努める。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ふるさと支援基金：ふるさと納税寄附金が原資であるため、流動的な部分は大きいが、新たな歳入の確保として、国が示す方針に即す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で積極的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推進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公共施設整備基金：公共施設等の更新に向け計画的に積立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、施設更新が市財政を圧迫しないように努める。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末残高は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百万円と、翌年度の留保財源確保のために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百万円を取崩したことにより大幅な減となっている。円単位では、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99,991,578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年度に雪害対応のため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崩した影響で、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残高において標準財政規模の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％に満たない状況である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。今後は事業の抜本的な見直しによる歳出の削減を進め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、災害等に備え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当該取崩分を積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戻し、標準財政規模の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％程度を確保できるよう努めていく。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減債基金は、利子のみの積立であり、百万円単位での表記であるため、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年度から増減なく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百万円で推移している。円単位では、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43,941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円増加している。なお、公債費は合併特例債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や公共事業等債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の償還が本格的になってきたことから増加しているものの、減債基金の繰入をせずに財政運営することができている。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本市では、市場公募型地方債を発行しておらず満期一括償還の地方債が無いため、年度ごとの計画的な積立の必要はないと考えている。今後、令和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年度に公債費の償還ピークを迎え、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公債費が高止まりする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見込まれていることから、償還のピーク時に減債基金の活用も検討していく必要がある。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31,235
31,011
264.11
16,924,976
16,399,818
411,228
10,039,963
22,133,563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同様に、類似団体平均値を大きく上回</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っている。特に比率の高い道路、保育所等、学校施設については、道路において</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古くから存在している</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ものが多く、毎年小規模な改修に留まっていること。また、各施設においても建築後</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年以上経過した施設が多く、老朽化が進んでいることが</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比率の高い要因である。加えて、</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合併市町村である</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資産自体が多く、</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その多くの</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施設で</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最低限の修繕等により</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維持管理を行っていることが</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、全体的に</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高い要因</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。今後は、平成</a:t>
          </a:r>
          <a:r>
            <a:rPr kumimoji="1" lang="en-US"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年に作成した公共施設等総合管理計画、</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令和元年度に策定中の個別施設計画に基づき</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施設の統廃合を含めた</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計画的な更新</a:t>
          </a:r>
          <a:r>
            <a:rPr kumimoji="1"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を実施していく。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73" name="フローチャート: 判断 72"/>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79" name="楕円 78"/>
        <xdr:cNvSpPr/>
      </xdr:nvSpPr>
      <xdr:spPr>
        <a:xfrm>
          <a:off x="47117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35577</xdr:rowOff>
    </xdr:from>
    <xdr:ext cx="405111" cy="259045"/>
    <xdr:sp macro="" textlink="">
      <xdr:nvSpPr>
        <xdr:cNvPr id="80" name="有形固定資産減価償却率該当値テキスト"/>
        <xdr:cNvSpPr txBox="1"/>
      </xdr:nvSpPr>
      <xdr:spPr>
        <a:xfrm>
          <a:off x="4813300" y="612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33401</xdr:rowOff>
    </xdr:from>
    <xdr:to>
      <xdr:col>19</xdr:col>
      <xdr:colOff>187325</xdr:colOff>
      <xdr:row>31</xdr:row>
      <xdr:rowOff>135001</xdr:rowOff>
    </xdr:to>
    <xdr:sp macro="" textlink="">
      <xdr:nvSpPr>
        <xdr:cNvPr id="81" name="楕円 80"/>
        <xdr:cNvSpPr/>
      </xdr:nvSpPr>
      <xdr:spPr>
        <a:xfrm>
          <a:off x="4000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84201</xdr:rowOff>
    </xdr:from>
    <xdr:to>
      <xdr:col>23</xdr:col>
      <xdr:colOff>85725</xdr:colOff>
      <xdr:row>31</xdr:row>
      <xdr:rowOff>107950</xdr:rowOff>
    </xdr:to>
    <xdr:cxnSp macro="">
      <xdr:nvCxnSpPr>
        <xdr:cNvPr id="82" name="直線コネクタ 81"/>
        <xdr:cNvCxnSpPr/>
      </xdr:nvCxnSpPr>
      <xdr:spPr>
        <a:xfrm>
          <a:off x="4051300" y="6170676"/>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16129</xdr:rowOff>
    </xdr:from>
    <xdr:to>
      <xdr:col>15</xdr:col>
      <xdr:colOff>187325</xdr:colOff>
      <xdr:row>31</xdr:row>
      <xdr:rowOff>117729</xdr:rowOff>
    </xdr:to>
    <xdr:sp macro="" textlink="">
      <xdr:nvSpPr>
        <xdr:cNvPr id="83" name="楕円 82"/>
        <xdr:cNvSpPr/>
      </xdr:nvSpPr>
      <xdr:spPr>
        <a:xfrm>
          <a:off x="3238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66929</xdr:rowOff>
    </xdr:from>
    <xdr:to>
      <xdr:col>19</xdr:col>
      <xdr:colOff>136525</xdr:colOff>
      <xdr:row>31</xdr:row>
      <xdr:rowOff>84201</xdr:rowOff>
    </xdr:to>
    <xdr:cxnSp macro="">
      <xdr:nvCxnSpPr>
        <xdr:cNvPr id="84" name="直線コネクタ 83"/>
        <xdr:cNvCxnSpPr/>
      </xdr:nvCxnSpPr>
      <xdr:spPr>
        <a:xfrm>
          <a:off x="3289300" y="615340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5334</xdr:rowOff>
    </xdr:from>
    <xdr:to>
      <xdr:col>11</xdr:col>
      <xdr:colOff>187325</xdr:colOff>
      <xdr:row>31</xdr:row>
      <xdr:rowOff>106934</xdr:rowOff>
    </xdr:to>
    <xdr:sp macro="" textlink="">
      <xdr:nvSpPr>
        <xdr:cNvPr id="85" name="楕円 84"/>
        <xdr:cNvSpPr/>
      </xdr:nvSpPr>
      <xdr:spPr>
        <a:xfrm>
          <a:off x="2476500" y="60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56134</xdr:rowOff>
    </xdr:from>
    <xdr:to>
      <xdr:col>15</xdr:col>
      <xdr:colOff>136525</xdr:colOff>
      <xdr:row>31</xdr:row>
      <xdr:rowOff>66929</xdr:rowOff>
    </xdr:to>
    <xdr:cxnSp macro="">
      <xdr:nvCxnSpPr>
        <xdr:cNvPr id="86" name="直線コネクタ 85"/>
        <xdr:cNvCxnSpPr/>
      </xdr:nvCxnSpPr>
      <xdr:spPr>
        <a:xfrm>
          <a:off x="2527300" y="6142609"/>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1016</xdr:rowOff>
    </xdr:from>
    <xdr:to>
      <xdr:col>7</xdr:col>
      <xdr:colOff>187325</xdr:colOff>
      <xdr:row>31</xdr:row>
      <xdr:rowOff>102616</xdr:rowOff>
    </xdr:to>
    <xdr:sp macro="" textlink="">
      <xdr:nvSpPr>
        <xdr:cNvPr id="87" name="楕円 86"/>
        <xdr:cNvSpPr/>
      </xdr:nvSpPr>
      <xdr:spPr>
        <a:xfrm>
          <a:off x="1714500" y="60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51816</xdr:rowOff>
    </xdr:from>
    <xdr:to>
      <xdr:col>11</xdr:col>
      <xdr:colOff>136525</xdr:colOff>
      <xdr:row>31</xdr:row>
      <xdr:rowOff>56134</xdr:rowOff>
    </xdr:to>
    <xdr:cxnSp macro="">
      <xdr:nvCxnSpPr>
        <xdr:cNvPr id="88" name="直線コネクタ 87"/>
        <xdr:cNvCxnSpPr/>
      </xdr:nvCxnSpPr>
      <xdr:spPr>
        <a:xfrm>
          <a:off x="1765300" y="6138291"/>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110126</xdr:rowOff>
    </xdr:from>
    <xdr:ext cx="405111" cy="259045"/>
    <xdr:sp macro="" textlink="">
      <xdr:nvSpPr>
        <xdr:cNvPr id="92" name="n_4aveValue有形固定資産減価償却率"/>
        <xdr:cNvSpPr txBox="1"/>
      </xdr:nvSpPr>
      <xdr:spPr>
        <a:xfrm>
          <a:off x="1562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126128</xdr:rowOff>
    </xdr:from>
    <xdr:ext cx="405111" cy="259045"/>
    <xdr:sp macro="" textlink="">
      <xdr:nvSpPr>
        <xdr:cNvPr id="93" name="n_1mainValue有形固定資産減価償却率"/>
        <xdr:cNvSpPr txBox="1"/>
      </xdr:nvSpPr>
      <xdr:spPr>
        <a:xfrm>
          <a:off x="3836044"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108856</xdr:rowOff>
    </xdr:from>
    <xdr:ext cx="405111" cy="259045"/>
    <xdr:sp macro="" textlink="">
      <xdr:nvSpPr>
        <xdr:cNvPr id="94" name="n_2mainValue有形固定資産減価償却率"/>
        <xdr:cNvSpPr txBox="1"/>
      </xdr:nvSpPr>
      <xdr:spPr>
        <a:xfrm>
          <a:off x="3086744" y="619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98061</xdr:rowOff>
    </xdr:from>
    <xdr:ext cx="405111" cy="259045"/>
    <xdr:sp macro="" textlink="">
      <xdr:nvSpPr>
        <xdr:cNvPr id="95" name="n_3mainValue有形固定資産減価償却率"/>
        <xdr:cNvSpPr txBox="1"/>
      </xdr:nvSpPr>
      <xdr:spPr>
        <a:xfrm>
          <a:off x="2324744" y="6184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93743</xdr:rowOff>
    </xdr:from>
    <xdr:ext cx="405111" cy="259045"/>
    <xdr:sp macro="" textlink="">
      <xdr:nvSpPr>
        <xdr:cNvPr id="96" name="n_4mainValue有形固定資産減価償却率"/>
        <xdr:cNvSpPr txBox="1"/>
      </xdr:nvSpPr>
      <xdr:spPr>
        <a:xfrm>
          <a:off x="1562744" y="6180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減少したものの、類似団体平均値を上回っている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は、公債費の償還ピーク付近であるため、地方債残高が逓減しており、土地開発公社への債務も次年度終了することから、減少傾向にあり、また、都市計画税の課税再開による充当可能財源の増加が見込まれることから、比率は改善されていくものの、その改善テンポは緩やかであると予測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建設事業の選択実施を継続し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公債費負担の適正化を図っていく。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37" name="フローチャート: 判断 136"/>
        <xdr:cNvSpPr/>
      </xdr:nvSpPr>
      <xdr:spPr>
        <a:xfrm>
          <a:off x="11747500"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96181</xdr:rowOff>
    </xdr:from>
    <xdr:to>
      <xdr:col>76</xdr:col>
      <xdr:colOff>73025</xdr:colOff>
      <xdr:row>31</xdr:row>
      <xdr:rowOff>26331</xdr:rowOff>
    </xdr:to>
    <xdr:sp macro="" textlink="">
      <xdr:nvSpPr>
        <xdr:cNvPr id="143" name="楕円 142"/>
        <xdr:cNvSpPr/>
      </xdr:nvSpPr>
      <xdr:spPr>
        <a:xfrm>
          <a:off x="14744700" y="60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74608</xdr:rowOff>
    </xdr:from>
    <xdr:ext cx="469744" cy="259045"/>
    <xdr:sp macro="" textlink="">
      <xdr:nvSpPr>
        <xdr:cNvPr id="144" name="債務償還比率該当値テキスト"/>
        <xdr:cNvSpPr txBox="1"/>
      </xdr:nvSpPr>
      <xdr:spPr>
        <a:xfrm>
          <a:off x="14846300" y="598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158278</xdr:rowOff>
    </xdr:from>
    <xdr:to>
      <xdr:col>72</xdr:col>
      <xdr:colOff>123825</xdr:colOff>
      <xdr:row>31</xdr:row>
      <xdr:rowOff>88428</xdr:rowOff>
    </xdr:to>
    <xdr:sp macro="" textlink="">
      <xdr:nvSpPr>
        <xdr:cNvPr id="145" name="楕円 144"/>
        <xdr:cNvSpPr/>
      </xdr:nvSpPr>
      <xdr:spPr>
        <a:xfrm>
          <a:off x="14033500" y="60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146981</xdr:rowOff>
    </xdr:from>
    <xdr:to>
      <xdr:col>76</xdr:col>
      <xdr:colOff>22225</xdr:colOff>
      <xdr:row>31</xdr:row>
      <xdr:rowOff>37628</xdr:rowOff>
    </xdr:to>
    <xdr:cxnSp macro="">
      <xdr:nvCxnSpPr>
        <xdr:cNvPr id="146" name="直線コネクタ 145"/>
        <xdr:cNvCxnSpPr/>
      </xdr:nvCxnSpPr>
      <xdr:spPr>
        <a:xfrm flipV="1">
          <a:off x="14084300" y="6062006"/>
          <a:ext cx="711200" cy="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31448</xdr:rowOff>
    </xdr:from>
    <xdr:to>
      <xdr:col>68</xdr:col>
      <xdr:colOff>123825</xdr:colOff>
      <xdr:row>31</xdr:row>
      <xdr:rowOff>133048</xdr:rowOff>
    </xdr:to>
    <xdr:sp macro="" textlink="">
      <xdr:nvSpPr>
        <xdr:cNvPr id="147" name="楕円 146"/>
        <xdr:cNvSpPr/>
      </xdr:nvSpPr>
      <xdr:spPr>
        <a:xfrm>
          <a:off x="13271500" y="611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37628</xdr:rowOff>
    </xdr:from>
    <xdr:to>
      <xdr:col>72</xdr:col>
      <xdr:colOff>73025</xdr:colOff>
      <xdr:row>31</xdr:row>
      <xdr:rowOff>82248</xdr:rowOff>
    </xdr:to>
    <xdr:cxnSp macro="">
      <xdr:nvCxnSpPr>
        <xdr:cNvPr id="148" name="直線コネクタ 147"/>
        <xdr:cNvCxnSpPr/>
      </xdr:nvCxnSpPr>
      <xdr:spPr>
        <a:xfrm flipV="1">
          <a:off x="13322300" y="6124103"/>
          <a:ext cx="7620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40186</xdr:rowOff>
    </xdr:from>
    <xdr:to>
      <xdr:col>64</xdr:col>
      <xdr:colOff>123825</xdr:colOff>
      <xdr:row>31</xdr:row>
      <xdr:rowOff>141786</xdr:rowOff>
    </xdr:to>
    <xdr:sp macro="" textlink="">
      <xdr:nvSpPr>
        <xdr:cNvPr id="149" name="楕円 148"/>
        <xdr:cNvSpPr/>
      </xdr:nvSpPr>
      <xdr:spPr>
        <a:xfrm>
          <a:off x="12509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82248</xdr:rowOff>
    </xdr:from>
    <xdr:to>
      <xdr:col>68</xdr:col>
      <xdr:colOff>73025</xdr:colOff>
      <xdr:row>31</xdr:row>
      <xdr:rowOff>90986</xdr:rowOff>
    </xdr:to>
    <xdr:cxnSp macro="">
      <xdr:nvCxnSpPr>
        <xdr:cNvPr id="150" name="直線コネクタ 149"/>
        <xdr:cNvCxnSpPr/>
      </xdr:nvCxnSpPr>
      <xdr:spPr>
        <a:xfrm flipV="1">
          <a:off x="12560300" y="6168723"/>
          <a:ext cx="762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12839</xdr:rowOff>
    </xdr:from>
    <xdr:to>
      <xdr:col>60</xdr:col>
      <xdr:colOff>123825</xdr:colOff>
      <xdr:row>31</xdr:row>
      <xdr:rowOff>114439</xdr:rowOff>
    </xdr:to>
    <xdr:sp macro="" textlink="">
      <xdr:nvSpPr>
        <xdr:cNvPr id="151" name="楕円 150"/>
        <xdr:cNvSpPr/>
      </xdr:nvSpPr>
      <xdr:spPr>
        <a:xfrm>
          <a:off x="11747500" y="60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63639</xdr:rowOff>
    </xdr:from>
    <xdr:to>
      <xdr:col>64</xdr:col>
      <xdr:colOff>73025</xdr:colOff>
      <xdr:row>31</xdr:row>
      <xdr:rowOff>90986</xdr:rowOff>
    </xdr:to>
    <xdr:cxnSp macro="">
      <xdr:nvCxnSpPr>
        <xdr:cNvPr id="152" name="直線コネクタ 151"/>
        <xdr:cNvCxnSpPr/>
      </xdr:nvCxnSpPr>
      <xdr:spPr>
        <a:xfrm>
          <a:off x="11798300" y="6150114"/>
          <a:ext cx="762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163690</xdr:rowOff>
    </xdr:from>
    <xdr:ext cx="469744" cy="259045"/>
    <xdr:sp macro="" textlink="">
      <xdr:nvSpPr>
        <xdr:cNvPr id="156" name="n_4aveValue債務償還比率"/>
        <xdr:cNvSpPr txBox="1"/>
      </xdr:nvSpPr>
      <xdr:spPr>
        <a:xfrm>
          <a:off x="11563427" y="55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79555</xdr:rowOff>
    </xdr:from>
    <xdr:ext cx="469744" cy="259045"/>
    <xdr:sp macro="" textlink="">
      <xdr:nvSpPr>
        <xdr:cNvPr id="157" name="n_1mainValue債務償還比率"/>
        <xdr:cNvSpPr txBox="1"/>
      </xdr:nvSpPr>
      <xdr:spPr>
        <a:xfrm>
          <a:off x="13836727" y="61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124175</xdr:rowOff>
    </xdr:from>
    <xdr:ext cx="469744" cy="259045"/>
    <xdr:sp macro="" textlink="">
      <xdr:nvSpPr>
        <xdr:cNvPr id="158" name="n_2mainValue債務償還比率"/>
        <xdr:cNvSpPr txBox="1"/>
      </xdr:nvSpPr>
      <xdr:spPr>
        <a:xfrm>
          <a:off x="13087427" y="621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132913</xdr:rowOff>
    </xdr:from>
    <xdr:ext cx="469744" cy="259045"/>
    <xdr:sp macro="" textlink="">
      <xdr:nvSpPr>
        <xdr:cNvPr id="159" name="n_3mainValue債務償還比率"/>
        <xdr:cNvSpPr txBox="1"/>
      </xdr:nvSpPr>
      <xdr:spPr>
        <a:xfrm>
          <a:off x="12325427" y="62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105566</xdr:rowOff>
    </xdr:from>
    <xdr:ext cx="469744" cy="259045"/>
    <xdr:sp macro="" textlink="">
      <xdr:nvSpPr>
        <xdr:cNvPr id="160" name="n_4mainValue債務償還比率"/>
        <xdr:cNvSpPr txBox="1"/>
      </xdr:nvSpPr>
      <xdr:spPr>
        <a:xfrm>
          <a:off x="11563427" y="619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31,235
31,011
264.11
16,924,976
16,399,818
411,228
10,039,963
22,133,563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159294</xdr:rowOff>
    </xdr:from>
    <xdr:to>
      <xdr:col>24</xdr:col>
      <xdr:colOff>114300</xdr:colOff>
      <xdr:row>41</xdr:row>
      <xdr:rowOff>89444</xdr:rowOff>
    </xdr:to>
    <xdr:sp macro="" textlink="">
      <xdr:nvSpPr>
        <xdr:cNvPr id="74" name="楕円 73"/>
        <xdr:cNvSpPr/>
      </xdr:nvSpPr>
      <xdr:spPr>
        <a:xfrm>
          <a:off x="45847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137721</xdr:rowOff>
    </xdr:from>
    <xdr:ext cx="405111" cy="259045"/>
    <xdr:sp macro="" textlink="">
      <xdr:nvSpPr>
        <xdr:cNvPr id="75" name="【道路】&#10;有形固定資産減価償却率該当値テキスト"/>
        <xdr:cNvSpPr txBox="1"/>
      </xdr:nvSpPr>
      <xdr:spPr>
        <a:xfrm>
          <a:off x="4673600"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141333</xdr:rowOff>
    </xdr:from>
    <xdr:to>
      <xdr:col>20</xdr:col>
      <xdr:colOff>38100</xdr:colOff>
      <xdr:row>41</xdr:row>
      <xdr:rowOff>71483</xdr:rowOff>
    </xdr:to>
    <xdr:sp macro="" textlink="">
      <xdr:nvSpPr>
        <xdr:cNvPr id="76" name="楕円 75"/>
        <xdr:cNvSpPr/>
      </xdr:nvSpPr>
      <xdr:spPr>
        <a:xfrm>
          <a:off x="3746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20683</xdr:rowOff>
    </xdr:from>
    <xdr:to>
      <xdr:col>24</xdr:col>
      <xdr:colOff>63500</xdr:colOff>
      <xdr:row>41</xdr:row>
      <xdr:rowOff>38644</xdr:rowOff>
    </xdr:to>
    <xdr:cxnSp macro="">
      <xdr:nvCxnSpPr>
        <xdr:cNvPr id="77" name="直線コネクタ 76"/>
        <xdr:cNvCxnSpPr/>
      </xdr:nvCxnSpPr>
      <xdr:spPr>
        <a:xfrm>
          <a:off x="3797300" y="705013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126637</xdr:rowOff>
    </xdr:from>
    <xdr:to>
      <xdr:col>15</xdr:col>
      <xdr:colOff>101600</xdr:colOff>
      <xdr:row>41</xdr:row>
      <xdr:rowOff>56787</xdr:rowOff>
    </xdr:to>
    <xdr:sp macro="" textlink="">
      <xdr:nvSpPr>
        <xdr:cNvPr id="78" name="楕円 77"/>
        <xdr:cNvSpPr/>
      </xdr:nvSpPr>
      <xdr:spPr>
        <a:xfrm>
          <a:off x="2857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5987</xdr:rowOff>
    </xdr:from>
    <xdr:to>
      <xdr:col>19</xdr:col>
      <xdr:colOff>177800</xdr:colOff>
      <xdr:row>41</xdr:row>
      <xdr:rowOff>20683</xdr:rowOff>
    </xdr:to>
    <xdr:cxnSp macro="">
      <xdr:nvCxnSpPr>
        <xdr:cNvPr id="79" name="直線コネクタ 78"/>
        <xdr:cNvCxnSpPr/>
      </xdr:nvCxnSpPr>
      <xdr:spPr>
        <a:xfrm>
          <a:off x="2908300" y="703543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111941</xdr:rowOff>
    </xdr:from>
    <xdr:to>
      <xdr:col>10</xdr:col>
      <xdr:colOff>165100</xdr:colOff>
      <xdr:row>41</xdr:row>
      <xdr:rowOff>42091</xdr:rowOff>
    </xdr:to>
    <xdr:sp macro="" textlink="">
      <xdr:nvSpPr>
        <xdr:cNvPr id="80" name="楕円 79"/>
        <xdr:cNvSpPr/>
      </xdr:nvSpPr>
      <xdr:spPr>
        <a:xfrm>
          <a:off x="1968500" y="69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162741</xdr:rowOff>
    </xdr:from>
    <xdr:to>
      <xdr:col>15</xdr:col>
      <xdr:colOff>50800</xdr:colOff>
      <xdr:row>41</xdr:row>
      <xdr:rowOff>5987</xdr:rowOff>
    </xdr:to>
    <xdr:cxnSp macro="">
      <xdr:nvCxnSpPr>
        <xdr:cNvPr id="81" name="直線コネクタ 80"/>
        <xdr:cNvCxnSpPr/>
      </xdr:nvCxnSpPr>
      <xdr:spPr>
        <a:xfrm>
          <a:off x="2019300" y="702074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121738</xdr:rowOff>
    </xdr:from>
    <xdr:to>
      <xdr:col>6</xdr:col>
      <xdr:colOff>38100</xdr:colOff>
      <xdr:row>41</xdr:row>
      <xdr:rowOff>51888</xdr:rowOff>
    </xdr:to>
    <xdr:sp macro="" textlink="">
      <xdr:nvSpPr>
        <xdr:cNvPr id="82" name="楕円 81"/>
        <xdr:cNvSpPr/>
      </xdr:nvSpPr>
      <xdr:spPr>
        <a:xfrm>
          <a:off x="1079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162741</xdr:rowOff>
    </xdr:from>
    <xdr:to>
      <xdr:col>10</xdr:col>
      <xdr:colOff>114300</xdr:colOff>
      <xdr:row>41</xdr:row>
      <xdr:rowOff>1088</xdr:rowOff>
    </xdr:to>
    <xdr:cxnSp macro="">
      <xdr:nvCxnSpPr>
        <xdr:cNvPr id="83" name="直線コネクタ 82"/>
        <xdr:cNvCxnSpPr/>
      </xdr:nvCxnSpPr>
      <xdr:spPr>
        <a:xfrm flipV="1">
          <a:off x="1130300" y="702074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8000</xdr:rowOff>
    </xdr:from>
    <xdr:ext cx="405111" cy="259045"/>
    <xdr:sp macro="" textlink="">
      <xdr:nvSpPr>
        <xdr:cNvPr id="87" name="n_4aveValue【道路】&#10;有形固定資産減価償却率"/>
        <xdr:cNvSpPr txBox="1"/>
      </xdr:nvSpPr>
      <xdr:spPr>
        <a:xfrm>
          <a:off x="927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62610</xdr:rowOff>
    </xdr:from>
    <xdr:ext cx="405111" cy="259045"/>
    <xdr:sp macro="" textlink="">
      <xdr:nvSpPr>
        <xdr:cNvPr id="88" name="n_1mainValue【道路】&#10;有形固定資産減価償却率"/>
        <xdr:cNvSpPr txBox="1"/>
      </xdr:nvSpPr>
      <xdr:spPr>
        <a:xfrm>
          <a:off x="35820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47914</xdr:rowOff>
    </xdr:from>
    <xdr:ext cx="405111" cy="259045"/>
    <xdr:sp macro="" textlink="">
      <xdr:nvSpPr>
        <xdr:cNvPr id="89" name="n_2mainValue【道路】&#10;有形固定資産減価償却率"/>
        <xdr:cNvSpPr txBox="1"/>
      </xdr:nvSpPr>
      <xdr:spPr>
        <a:xfrm>
          <a:off x="27057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33218</xdr:rowOff>
    </xdr:from>
    <xdr:ext cx="405111" cy="259045"/>
    <xdr:sp macro="" textlink="">
      <xdr:nvSpPr>
        <xdr:cNvPr id="90" name="n_3mainValue【道路】&#10;有形固定資産減価償却率"/>
        <xdr:cNvSpPr txBox="1"/>
      </xdr:nvSpPr>
      <xdr:spPr>
        <a:xfrm>
          <a:off x="1816744"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43015</xdr:rowOff>
    </xdr:from>
    <xdr:ext cx="405111" cy="259045"/>
    <xdr:sp macro="" textlink="">
      <xdr:nvSpPr>
        <xdr:cNvPr id="91" name="n_4mainValue【道路】&#10;有形固定資産減価償却率"/>
        <xdr:cNvSpPr txBox="1"/>
      </xdr:nvSpPr>
      <xdr:spPr>
        <a:xfrm>
          <a:off x="927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23" name="フローチャート: 判断 122"/>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35815</xdr:rowOff>
    </xdr:from>
    <xdr:to>
      <xdr:col>55</xdr:col>
      <xdr:colOff>50800</xdr:colOff>
      <xdr:row>40</xdr:row>
      <xdr:rowOff>137415</xdr:rowOff>
    </xdr:to>
    <xdr:sp macro="" textlink="">
      <xdr:nvSpPr>
        <xdr:cNvPr id="129" name="楕円 128"/>
        <xdr:cNvSpPr/>
      </xdr:nvSpPr>
      <xdr:spPr>
        <a:xfrm>
          <a:off x="10426700" y="68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14242</xdr:rowOff>
    </xdr:from>
    <xdr:ext cx="534377" cy="259045"/>
    <xdr:sp macro="" textlink="">
      <xdr:nvSpPr>
        <xdr:cNvPr id="130" name="【道路】&#10;一人当たり延長該当値テキスト"/>
        <xdr:cNvSpPr txBox="1"/>
      </xdr:nvSpPr>
      <xdr:spPr>
        <a:xfrm>
          <a:off x="10515600" y="68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39884</xdr:rowOff>
    </xdr:from>
    <xdr:to>
      <xdr:col>50</xdr:col>
      <xdr:colOff>165100</xdr:colOff>
      <xdr:row>40</xdr:row>
      <xdr:rowOff>141484</xdr:rowOff>
    </xdr:to>
    <xdr:sp macro="" textlink="">
      <xdr:nvSpPr>
        <xdr:cNvPr id="131" name="楕円 130"/>
        <xdr:cNvSpPr/>
      </xdr:nvSpPr>
      <xdr:spPr>
        <a:xfrm>
          <a:off x="9588500" y="68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86615</xdr:rowOff>
    </xdr:from>
    <xdr:to>
      <xdr:col>55</xdr:col>
      <xdr:colOff>0</xdr:colOff>
      <xdr:row>40</xdr:row>
      <xdr:rowOff>90684</xdr:rowOff>
    </xdr:to>
    <xdr:cxnSp macro="">
      <xdr:nvCxnSpPr>
        <xdr:cNvPr id="132" name="直線コネクタ 131"/>
        <xdr:cNvCxnSpPr/>
      </xdr:nvCxnSpPr>
      <xdr:spPr>
        <a:xfrm flipV="1">
          <a:off x="9639300" y="6944615"/>
          <a:ext cx="8382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44611</xdr:rowOff>
    </xdr:from>
    <xdr:to>
      <xdr:col>46</xdr:col>
      <xdr:colOff>38100</xdr:colOff>
      <xdr:row>40</xdr:row>
      <xdr:rowOff>146211</xdr:rowOff>
    </xdr:to>
    <xdr:sp macro="" textlink="">
      <xdr:nvSpPr>
        <xdr:cNvPr id="133" name="楕円 132"/>
        <xdr:cNvSpPr/>
      </xdr:nvSpPr>
      <xdr:spPr>
        <a:xfrm>
          <a:off x="8699500" y="69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90684</xdr:rowOff>
    </xdr:from>
    <xdr:to>
      <xdr:col>50</xdr:col>
      <xdr:colOff>114300</xdr:colOff>
      <xdr:row>40</xdr:row>
      <xdr:rowOff>95411</xdr:rowOff>
    </xdr:to>
    <xdr:cxnSp macro="">
      <xdr:nvCxnSpPr>
        <xdr:cNvPr id="134" name="直線コネクタ 133"/>
        <xdr:cNvCxnSpPr/>
      </xdr:nvCxnSpPr>
      <xdr:spPr>
        <a:xfrm flipV="1">
          <a:off x="8750300" y="6948684"/>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48233</xdr:rowOff>
    </xdr:from>
    <xdr:to>
      <xdr:col>41</xdr:col>
      <xdr:colOff>101600</xdr:colOff>
      <xdr:row>40</xdr:row>
      <xdr:rowOff>149833</xdr:rowOff>
    </xdr:to>
    <xdr:sp macro="" textlink="">
      <xdr:nvSpPr>
        <xdr:cNvPr id="135" name="楕円 134"/>
        <xdr:cNvSpPr/>
      </xdr:nvSpPr>
      <xdr:spPr>
        <a:xfrm>
          <a:off x="7810500" y="69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95411</xdr:rowOff>
    </xdr:from>
    <xdr:to>
      <xdr:col>45</xdr:col>
      <xdr:colOff>177800</xdr:colOff>
      <xdr:row>40</xdr:row>
      <xdr:rowOff>99033</xdr:rowOff>
    </xdr:to>
    <xdr:cxnSp macro="">
      <xdr:nvCxnSpPr>
        <xdr:cNvPr id="136" name="直線コネクタ 135"/>
        <xdr:cNvCxnSpPr/>
      </xdr:nvCxnSpPr>
      <xdr:spPr>
        <a:xfrm flipV="1">
          <a:off x="7861300" y="6953411"/>
          <a:ext cx="8890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38760</xdr:rowOff>
    </xdr:from>
    <xdr:to>
      <xdr:col>36</xdr:col>
      <xdr:colOff>165100</xdr:colOff>
      <xdr:row>40</xdr:row>
      <xdr:rowOff>140360</xdr:rowOff>
    </xdr:to>
    <xdr:sp macro="" textlink="">
      <xdr:nvSpPr>
        <xdr:cNvPr id="137" name="楕円 136"/>
        <xdr:cNvSpPr/>
      </xdr:nvSpPr>
      <xdr:spPr>
        <a:xfrm>
          <a:off x="6921500" y="68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89560</xdr:rowOff>
    </xdr:from>
    <xdr:to>
      <xdr:col>41</xdr:col>
      <xdr:colOff>50800</xdr:colOff>
      <xdr:row>40</xdr:row>
      <xdr:rowOff>99033</xdr:rowOff>
    </xdr:to>
    <xdr:cxnSp macro="">
      <xdr:nvCxnSpPr>
        <xdr:cNvPr id="138" name="直線コネクタ 137"/>
        <xdr:cNvCxnSpPr/>
      </xdr:nvCxnSpPr>
      <xdr:spPr>
        <a:xfrm>
          <a:off x="6972300" y="6947560"/>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109273</xdr:rowOff>
    </xdr:from>
    <xdr:ext cx="534377" cy="259045"/>
    <xdr:sp macro="" textlink="">
      <xdr:nvSpPr>
        <xdr:cNvPr id="142" name="n_4aveValue【道路】&#10;一人当たり延長"/>
        <xdr:cNvSpPr txBox="1"/>
      </xdr:nvSpPr>
      <xdr:spPr>
        <a:xfrm>
          <a:off x="6705111" y="66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132611</xdr:rowOff>
    </xdr:from>
    <xdr:ext cx="534377" cy="259045"/>
    <xdr:sp macro="" textlink="">
      <xdr:nvSpPr>
        <xdr:cNvPr id="143" name="n_1mainValue【道路】&#10;一人当たり延長"/>
        <xdr:cNvSpPr txBox="1"/>
      </xdr:nvSpPr>
      <xdr:spPr>
        <a:xfrm>
          <a:off x="9359411" y="699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137338</xdr:rowOff>
    </xdr:from>
    <xdr:ext cx="534377" cy="259045"/>
    <xdr:sp macro="" textlink="">
      <xdr:nvSpPr>
        <xdr:cNvPr id="144" name="n_2mainValue【道路】&#10;一人当たり延長"/>
        <xdr:cNvSpPr txBox="1"/>
      </xdr:nvSpPr>
      <xdr:spPr>
        <a:xfrm>
          <a:off x="8483111" y="699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140960</xdr:rowOff>
    </xdr:from>
    <xdr:ext cx="534377" cy="259045"/>
    <xdr:sp macro="" textlink="">
      <xdr:nvSpPr>
        <xdr:cNvPr id="145" name="n_3mainValue【道路】&#10;一人当たり延長"/>
        <xdr:cNvSpPr txBox="1"/>
      </xdr:nvSpPr>
      <xdr:spPr>
        <a:xfrm>
          <a:off x="7594111" y="69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131487</xdr:rowOff>
    </xdr:from>
    <xdr:ext cx="534377" cy="259045"/>
    <xdr:sp macro="" textlink="">
      <xdr:nvSpPr>
        <xdr:cNvPr id="146" name="n_4mainValue【道路】&#10;一人当たり延長"/>
        <xdr:cNvSpPr txBox="1"/>
      </xdr:nvSpPr>
      <xdr:spPr>
        <a:xfrm>
          <a:off x="6705111" y="698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0" name="フローチャート: 判断 179"/>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86" name="楕円 185"/>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7637</xdr:rowOff>
    </xdr:from>
    <xdr:ext cx="405111" cy="259045"/>
    <xdr:sp macro="" textlink="">
      <xdr:nvSpPr>
        <xdr:cNvPr id="187" name="【橋りょう・トンネル】&#10;有形固定資産減価償却率該当値テキスト"/>
        <xdr:cNvSpPr txBox="1"/>
      </xdr:nvSpPr>
      <xdr:spPr>
        <a:xfrm>
          <a:off x="4673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2540</xdr:rowOff>
    </xdr:from>
    <xdr:to>
      <xdr:col>20</xdr:col>
      <xdr:colOff>38100</xdr:colOff>
      <xdr:row>62</xdr:row>
      <xdr:rowOff>104140</xdr:rowOff>
    </xdr:to>
    <xdr:sp macro="" textlink="">
      <xdr:nvSpPr>
        <xdr:cNvPr id="188" name="楕円 187"/>
        <xdr:cNvSpPr/>
      </xdr:nvSpPr>
      <xdr:spPr>
        <a:xfrm>
          <a:off x="3746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53340</xdr:rowOff>
    </xdr:from>
    <xdr:to>
      <xdr:col>24</xdr:col>
      <xdr:colOff>63500</xdr:colOff>
      <xdr:row>62</xdr:row>
      <xdr:rowOff>80010</xdr:rowOff>
    </xdr:to>
    <xdr:cxnSp macro="">
      <xdr:nvCxnSpPr>
        <xdr:cNvPr id="189" name="直線コネクタ 188"/>
        <xdr:cNvCxnSpPr/>
      </xdr:nvCxnSpPr>
      <xdr:spPr>
        <a:xfrm>
          <a:off x="3797300" y="106832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156845</xdr:rowOff>
    </xdr:from>
    <xdr:to>
      <xdr:col>15</xdr:col>
      <xdr:colOff>101600</xdr:colOff>
      <xdr:row>62</xdr:row>
      <xdr:rowOff>86995</xdr:rowOff>
    </xdr:to>
    <xdr:sp macro="" textlink="">
      <xdr:nvSpPr>
        <xdr:cNvPr id="190" name="楕円 189"/>
        <xdr:cNvSpPr/>
      </xdr:nvSpPr>
      <xdr:spPr>
        <a:xfrm>
          <a:off x="2857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36195</xdr:rowOff>
    </xdr:from>
    <xdr:to>
      <xdr:col>19</xdr:col>
      <xdr:colOff>177800</xdr:colOff>
      <xdr:row>62</xdr:row>
      <xdr:rowOff>53340</xdr:rowOff>
    </xdr:to>
    <xdr:cxnSp macro="">
      <xdr:nvCxnSpPr>
        <xdr:cNvPr id="191" name="直線コネクタ 190"/>
        <xdr:cNvCxnSpPr/>
      </xdr:nvCxnSpPr>
      <xdr:spPr>
        <a:xfrm>
          <a:off x="2908300" y="106660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130175</xdr:rowOff>
    </xdr:from>
    <xdr:to>
      <xdr:col>10</xdr:col>
      <xdr:colOff>165100</xdr:colOff>
      <xdr:row>62</xdr:row>
      <xdr:rowOff>60325</xdr:rowOff>
    </xdr:to>
    <xdr:sp macro="" textlink="">
      <xdr:nvSpPr>
        <xdr:cNvPr id="192" name="楕円 191"/>
        <xdr:cNvSpPr/>
      </xdr:nvSpPr>
      <xdr:spPr>
        <a:xfrm>
          <a:off x="1968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9525</xdr:rowOff>
    </xdr:from>
    <xdr:to>
      <xdr:col>15</xdr:col>
      <xdr:colOff>50800</xdr:colOff>
      <xdr:row>62</xdr:row>
      <xdr:rowOff>36195</xdr:rowOff>
    </xdr:to>
    <xdr:cxnSp macro="">
      <xdr:nvCxnSpPr>
        <xdr:cNvPr id="193" name="直線コネクタ 192"/>
        <xdr:cNvCxnSpPr/>
      </xdr:nvCxnSpPr>
      <xdr:spPr>
        <a:xfrm>
          <a:off x="2019300" y="106394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101600</xdr:rowOff>
    </xdr:from>
    <xdr:to>
      <xdr:col>6</xdr:col>
      <xdr:colOff>38100</xdr:colOff>
      <xdr:row>62</xdr:row>
      <xdr:rowOff>31750</xdr:rowOff>
    </xdr:to>
    <xdr:sp macro="" textlink="">
      <xdr:nvSpPr>
        <xdr:cNvPr id="194" name="楕円 193"/>
        <xdr:cNvSpPr/>
      </xdr:nvSpPr>
      <xdr:spPr>
        <a:xfrm>
          <a:off x="1079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152400</xdr:rowOff>
    </xdr:from>
    <xdr:to>
      <xdr:col>10</xdr:col>
      <xdr:colOff>114300</xdr:colOff>
      <xdr:row>62</xdr:row>
      <xdr:rowOff>9525</xdr:rowOff>
    </xdr:to>
    <xdr:cxnSp macro="">
      <xdr:nvCxnSpPr>
        <xdr:cNvPr id="195" name="直線コネクタ 194"/>
        <xdr:cNvCxnSpPr/>
      </xdr:nvCxnSpPr>
      <xdr:spPr>
        <a:xfrm>
          <a:off x="1130300" y="10610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199" name="n_4aveValue【橋りょう・トンネ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95267</xdr:rowOff>
    </xdr:from>
    <xdr:ext cx="405111" cy="259045"/>
    <xdr:sp macro="" textlink="">
      <xdr:nvSpPr>
        <xdr:cNvPr id="200" name="n_1mainValue【橋りょう・トンネル】&#10;有形固定資産減価償却率"/>
        <xdr:cNvSpPr txBox="1"/>
      </xdr:nvSpPr>
      <xdr:spPr>
        <a:xfrm>
          <a:off x="35820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78122</xdr:rowOff>
    </xdr:from>
    <xdr:ext cx="405111" cy="259045"/>
    <xdr:sp macro="" textlink="">
      <xdr:nvSpPr>
        <xdr:cNvPr id="201" name="n_2mainValue【橋りょう・トンネル】&#10;有形固定資産減価償却率"/>
        <xdr:cNvSpPr txBox="1"/>
      </xdr:nvSpPr>
      <xdr:spPr>
        <a:xfrm>
          <a:off x="2705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51452</xdr:rowOff>
    </xdr:from>
    <xdr:ext cx="405111" cy="259045"/>
    <xdr:sp macro="" textlink="">
      <xdr:nvSpPr>
        <xdr:cNvPr id="202" name="n_3mainValue【橋りょう・トンネル】&#10;有形固定資産減価償却率"/>
        <xdr:cNvSpPr txBox="1"/>
      </xdr:nvSpPr>
      <xdr:spPr>
        <a:xfrm>
          <a:off x="1816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48277</xdr:rowOff>
    </xdr:from>
    <xdr:ext cx="405111" cy="259045"/>
    <xdr:sp macro="" textlink="">
      <xdr:nvSpPr>
        <xdr:cNvPr id="203" name="n_4mainValue【橋りょう・トンネル】&#10;有形固定資産減価償却率"/>
        <xdr:cNvSpPr txBox="1"/>
      </xdr:nvSpPr>
      <xdr:spPr>
        <a:xfrm>
          <a:off x="927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35" name="フローチャート: 判断 234"/>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59221</xdr:rowOff>
    </xdr:from>
    <xdr:to>
      <xdr:col>55</xdr:col>
      <xdr:colOff>50800</xdr:colOff>
      <xdr:row>61</xdr:row>
      <xdr:rowOff>160821</xdr:rowOff>
    </xdr:to>
    <xdr:sp macro="" textlink="">
      <xdr:nvSpPr>
        <xdr:cNvPr id="241" name="楕円 240"/>
        <xdr:cNvSpPr/>
      </xdr:nvSpPr>
      <xdr:spPr>
        <a:xfrm>
          <a:off x="10426700" y="105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82098</xdr:rowOff>
    </xdr:from>
    <xdr:ext cx="599010" cy="259045"/>
    <xdr:sp macro="" textlink="">
      <xdr:nvSpPr>
        <xdr:cNvPr id="242" name="【橋りょう・トンネル】&#10;一人当たり有形固定資産（償却資産）額該当値テキスト"/>
        <xdr:cNvSpPr txBox="1"/>
      </xdr:nvSpPr>
      <xdr:spPr>
        <a:xfrm>
          <a:off x="10515600" y="103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66204</xdr:rowOff>
    </xdr:from>
    <xdr:to>
      <xdr:col>50</xdr:col>
      <xdr:colOff>165100</xdr:colOff>
      <xdr:row>61</xdr:row>
      <xdr:rowOff>167804</xdr:rowOff>
    </xdr:to>
    <xdr:sp macro="" textlink="">
      <xdr:nvSpPr>
        <xdr:cNvPr id="243" name="楕円 242"/>
        <xdr:cNvSpPr/>
      </xdr:nvSpPr>
      <xdr:spPr>
        <a:xfrm>
          <a:off x="9588500" y="1052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110021</xdr:rowOff>
    </xdr:from>
    <xdr:to>
      <xdr:col>55</xdr:col>
      <xdr:colOff>0</xdr:colOff>
      <xdr:row>61</xdr:row>
      <xdr:rowOff>117004</xdr:rowOff>
    </xdr:to>
    <xdr:cxnSp macro="">
      <xdr:nvCxnSpPr>
        <xdr:cNvPr id="244" name="直線コネクタ 243"/>
        <xdr:cNvCxnSpPr/>
      </xdr:nvCxnSpPr>
      <xdr:spPr>
        <a:xfrm flipV="1">
          <a:off x="9639300" y="10568471"/>
          <a:ext cx="8382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76947</xdr:rowOff>
    </xdr:from>
    <xdr:to>
      <xdr:col>46</xdr:col>
      <xdr:colOff>38100</xdr:colOff>
      <xdr:row>62</xdr:row>
      <xdr:rowOff>7097</xdr:rowOff>
    </xdr:to>
    <xdr:sp macro="" textlink="">
      <xdr:nvSpPr>
        <xdr:cNvPr id="245" name="楕円 244"/>
        <xdr:cNvSpPr/>
      </xdr:nvSpPr>
      <xdr:spPr>
        <a:xfrm>
          <a:off x="8699500" y="105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117004</xdr:rowOff>
    </xdr:from>
    <xdr:to>
      <xdr:col>50</xdr:col>
      <xdr:colOff>114300</xdr:colOff>
      <xdr:row>61</xdr:row>
      <xdr:rowOff>127747</xdr:rowOff>
    </xdr:to>
    <xdr:cxnSp macro="">
      <xdr:nvCxnSpPr>
        <xdr:cNvPr id="246" name="直線コネクタ 245"/>
        <xdr:cNvCxnSpPr/>
      </xdr:nvCxnSpPr>
      <xdr:spPr>
        <a:xfrm flipV="1">
          <a:off x="8750300" y="10575454"/>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82848</xdr:rowOff>
    </xdr:from>
    <xdr:to>
      <xdr:col>41</xdr:col>
      <xdr:colOff>101600</xdr:colOff>
      <xdr:row>62</xdr:row>
      <xdr:rowOff>12998</xdr:rowOff>
    </xdr:to>
    <xdr:sp macro="" textlink="">
      <xdr:nvSpPr>
        <xdr:cNvPr id="247" name="楕円 246"/>
        <xdr:cNvSpPr/>
      </xdr:nvSpPr>
      <xdr:spPr>
        <a:xfrm>
          <a:off x="7810500" y="1054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127747</xdr:rowOff>
    </xdr:from>
    <xdr:to>
      <xdr:col>45</xdr:col>
      <xdr:colOff>177800</xdr:colOff>
      <xdr:row>61</xdr:row>
      <xdr:rowOff>133648</xdr:rowOff>
    </xdr:to>
    <xdr:cxnSp macro="">
      <xdr:nvCxnSpPr>
        <xdr:cNvPr id="248" name="直線コネクタ 247"/>
        <xdr:cNvCxnSpPr/>
      </xdr:nvCxnSpPr>
      <xdr:spPr>
        <a:xfrm flipV="1">
          <a:off x="7861300" y="10586197"/>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87650</xdr:rowOff>
    </xdr:from>
    <xdr:to>
      <xdr:col>36</xdr:col>
      <xdr:colOff>165100</xdr:colOff>
      <xdr:row>62</xdr:row>
      <xdr:rowOff>17800</xdr:rowOff>
    </xdr:to>
    <xdr:sp macro="" textlink="">
      <xdr:nvSpPr>
        <xdr:cNvPr id="249" name="楕円 248"/>
        <xdr:cNvSpPr/>
      </xdr:nvSpPr>
      <xdr:spPr>
        <a:xfrm>
          <a:off x="6921500" y="105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133648</xdr:rowOff>
    </xdr:from>
    <xdr:to>
      <xdr:col>41</xdr:col>
      <xdr:colOff>50800</xdr:colOff>
      <xdr:row>61</xdr:row>
      <xdr:rowOff>138450</xdr:rowOff>
    </xdr:to>
    <xdr:cxnSp macro="">
      <xdr:nvCxnSpPr>
        <xdr:cNvPr id="250" name="直線コネクタ 249"/>
        <xdr:cNvCxnSpPr/>
      </xdr:nvCxnSpPr>
      <xdr:spPr>
        <a:xfrm flipV="1">
          <a:off x="6972300" y="10592098"/>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135820</xdr:rowOff>
    </xdr:from>
    <xdr:ext cx="599010" cy="259045"/>
    <xdr:sp macro="" textlink="">
      <xdr:nvSpPr>
        <xdr:cNvPr id="254" name="n_4aveValue【橋りょう・トンネル】&#10;一人当たり有形固定資産（償却資産）額"/>
        <xdr:cNvSpPr txBox="1"/>
      </xdr:nvSpPr>
      <xdr:spPr>
        <a:xfrm>
          <a:off x="6672795" y="107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12881</xdr:rowOff>
    </xdr:from>
    <xdr:ext cx="599010" cy="259045"/>
    <xdr:sp macro="" textlink="">
      <xdr:nvSpPr>
        <xdr:cNvPr id="255" name="n_1mainValue【橋りょう・トンネル】&#10;一人当たり有形固定資産（償却資産）額"/>
        <xdr:cNvSpPr txBox="1"/>
      </xdr:nvSpPr>
      <xdr:spPr>
        <a:xfrm>
          <a:off x="9327095" y="1029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23624</xdr:rowOff>
    </xdr:from>
    <xdr:ext cx="599010" cy="259045"/>
    <xdr:sp macro="" textlink="">
      <xdr:nvSpPr>
        <xdr:cNvPr id="256" name="n_2mainValue【橋りょう・トンネル】&#10;一人当たり有形固定資産（償却資産）額"/>
        <xdr:cNvSpPr txBox="1"/>
      </xdr:nvSpPr>
      <xdr:spPr>
        <a:xfrm>
          <a:off x="8450795" y="1031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29525</xdr:rowOff>
    </xdr:from>
    <xdr:ext cx="599010" cy="259045"/>
    <xdr:sp macro="" textlink="">
      <xdr:nvSpPr>
        <xdr:cNvPr id="257" name="n_3mainValue【橋りょう・トンネル】&#10;一人当たり有形固定資産（償却資産）額"/>
        <xdr:cNvSpPr txBox="1"/>
      </xdr:nvSpPr>
      <xdr:spPr>
        <a:xfrm>
          <a:off x="7561795" y="103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34327</xdr:rowOff>
    </xdr:from>
    <xdr:ext cx="599010" cy="259045"/>
    <xdr:sp macro="" textlink="">
      <xdr:nvSpPr>
        <xdr:cNvPr id="258" name="n_4mainValue【橋りょう・トンネル】&#10;一人当たり有形固定資産（償却資産）額"/>
        <xdr:cNvSpPr txBox="1"/>
      </xdr:nvSpPr>
      <xdr:spPr>
        <a:xfrm>
          <a:off x="6672795" y="1032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3" name="フローチャート: 判断 292"/>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9" name="楕円 298"/>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300" name="【公営住宅】&#10;有形固定資産減価償却率該当値テキスト"/>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301" name="楕円 300"/>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110489</xdr:rowOff>
    </xdr:from>
    <xdr:to>
      <xdr:col>24</xdr:col>
      <xdr:colOff>63500</xdr:colOff>
      <xdr:row>81</xdr:row>
      <xdr:rowOff>140970</xdr:rowOff>
    </xdr:to>
    <xdr:cxnSp macro="">
      <xdr:nvCxnSpPr>
        <xdr:cNvPr id="302" name="直線コネクタ 301"/>
        <xdr:cNvCxnSpPr/>
      </xdr:nvCxnSpPr>
      <xdr:spPr>
        <a:xfrm>
          <a:off x="3797300" y="139979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25400</xdr:rowOff>
    </xdr:from>
    <xdr:to>
      <xdr:col>15</xdr:col>
      <xdr:colOff>101600</xdr:colOff>
      <xdr:row>81</xdr:row>
      <xdr:rowOff>127000</xdr:rowOff>
    </xdr:to>
    <xdr:sp macro="" textlink="">
      <xdr:nvSpPr>
        <xdr:cNvPr id="303" name="楕円 302"/>
        <xdr:cNvSpPr/>
      </xdr:nvSpPr>
      <xdr:spPr>
        <a:xfrm>
          <a:off x="2857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76200</xdr:rowOff>
    </xdr:from>
    <xdr:to>
      <xdr:col>19</xdr:col>
      <xdr:colOff>177800</xdr:colOff>
      <xdr:row>81</xdr:row>
      <xdr:rowOff>110489</xdr:rowOff>
    </xdr:to>
    <xdr:cxnSp macro="">
      <xdr:nvCxnSpPr>
        <xdr:cNvPr id="304" name="直線コネクタ 303"/>
        <xdr:cNvCxnSpPr/>
      </xdr:nvCxnSpPr>
      <xdr:spPr>
        <a:xfrm>
          <a:off x="2908300" y="13963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164464</xdr:rowOff>
    </xdr:from>
    <xdr:to>
      <xdr:col>10</xdr:col>
      <xdr:colOff>165100</xdr:colOff>
      <xdr:row>81</xdr:row>
      <xdr:rowOff>94614</xdr:rowOff>
    </xdr:to>
    <xdr:sp macro="" textlink="">
      <xdr:nvSpPr>
        <xdr:cNvPr id="305" name="楕円 304"/>
        <xdr:cNvSpPr/>
      </xdr:nvSpPr>
      <xdr:spPr>
        <a:xfrm>
          <a:off x="1968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43814</xdr:rowOff>
    </xdr:from>
    <xdr:to>
      <xdr:col>15</xdr:col>
      <xdr:colOff>50800</xdr:colOff>
      <xdr:row>81</xdr:row>
      <xdr:rowOff>76200</xdr:rowOff>
    </xdr:to>
    <xdr:cxnSp macro="">
      <xdr:nvCxnSpPr>
        <xdr:cNvPr id="306" name="直線コネクタ 305"/>
        <xdr:cNvCxnSpPr/>
      </xdr:nvCxnSpPr>
      <xdr:spPr>
        <a:xfrm>
          <a:off x="2019300" y="139312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126364</xdr:rowOff>
    </xdr:from>
    <xdr:to>
      <xdr:col>6</xdr:col>
      <xdr:colOff>38100</xdr:colOff>
      <xdr:row>81</xdr:row>
      <xdr:rowOff>56514</xdr:rowOff>
    </xdr:to>
    <xdr:sp macro="" textlink="">
      <xdr:nvSpPr>
        <xdr:cNvPr id="307" name="楕円 306"/>
        <xdr:cNvSpPr/>
      </xdr:nvSpPr>
      <xdr:spPr>
        <a:xfrm>
          <a:off x="1079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5714</xdr:rowOff>
    </xdr:from>
    <xdr:to>
      <xdr:col>10</xdr:col>
      <xdr:colOff>114300</xdr:colOff>
      <xdr:row>81</xdr:row>
      <xdr:rowOff>43814</xdr:rowOff>
    </xdr:to>
    <xdr:cxnSp macro="">
      <xdr:nvCxnSpPr>
        <xdr:cNvPr id="308" name="直線コネクタ 307"/>
        <xdr:cNvCxnSpPr/>
      </xdr:nvCxnSpPr>
      <xdr:spPr>
        <a:xfrm>
          <a:off x="1130300" y="138931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2" name="n_4aveValue【公営住宅】&#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6366</xdr:rowOff>
    </xdr:from>
    <xdr:ext cx="405111" cy="259045"/>
    <xdr:sp macro="" textlink="">
      <xdr:nvSpPr>
        <xdr:cNvPr id="313" name="n_1mainValue【公営住宅】&#10;有形固定資産減価償却率"/>
        <xdr:cNvSpPr txBox="1"/>
      </xdr:nvSpPr>
      <xdr:spPr>
        <a:xfrm>
          <a:off x="3582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143527</xdr:rowOff>
    </xdr:from>
    <xdr:ext cx="405111" cy="259045"/>
    <xdr:sp macro="" textlink="">
      <xdr:nvSpPr>
        <xdr:cNvPr id="314" name="n_2mainValue【公営住宅】&#10;有形固定資産減価償却率"/>
        <xdr:cNvSpPr txBox="1"/>
      </xdr:nvSpPr>
      <xdr:spPr>
        <a:xfrm>
          <a:off x="2705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111141</xdr:rowOff>
    </xdr:from>
    <xdr:ext cx="405111" cy="259045"/>
    <xdr:sp macro="" textlink="">
      <xdr:nvSpPr>
        <xdr:cNvPr id="315" name="n_3mainValue【公営住宅】&#10;有形固定資産減価償却率"/>
        <xdr:cNvSpPr txBox="1"/>
      </xdr:nvSpPr>
      <xdr:spPr>
        <a:xfrm>
          <a:off x="1816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16" name="n_4mainValue【公営住宅】&#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48" name="フローチャート: 判断 347"/>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113258</xdr:rowOff>
    </xdr:from>
    <xdr:to>
      <xdr:col>55</xdr:col>
      <xdr:colOff>50800</xdr:colOff>
      <xdr:row>86</xdr:row>
      <xdr:rowOff>43408</xdr:rowOff>
    </xdr:to>
    <xdr:sp macro="" textlink="">
      <xdr:nvSpPr>
        <xdr:cNvPr id="354" name="楕円 353"/>
        <xdr:cNvSpPr/>
      </xdr:nvSpPr>
      <xdr:spPr>
        <a:xfrm>
          <a:off x="10426700" y="146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114036</xdr:rowOff>
    </xdr:from>
    <xdr:to>
      <xdr:col>50</xdr:col>
      <xdr:colOff>165100</xdr:colOff>
      <xdr:row>86</xdr:row>
      <xdr:rowOff>44186</xdr:rowOff>
    </xdr:to>
    <xdr:sp macro="" textlink="">
      <xdr:nvSpPr>
        <xdr:cNvPr id="356" name="楕円 355"/>
        <xdr:cNvSpPr/>
      </xdr:nvSpPr>
      <xdr:spPr>
        <a:xfrm>
          <a:off x="9588500" y="146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164058</xdr:rowOff>
    </xdr:from>
    <xdr:to>
      <xdr:col>55</xdr:col>
      <xdr:colOff>0</xdr:colOff>
      <xdr:row>85</xdr:row>
      <xdr:rowOff>164836</xdr:rowOff>
    </xdr:to>
    <xdr:cxnSp macro="">
      <xdr:nvCxnSpPr>
        <xdr:cNvPr id="357" name="直線コネクタ 356"/>
        <xdr:cNvCxnSpPr/>
      </xdr:nvCxnSpPr>
      <xdr:spPr>
        <a:xfrm flipV="1">
          <a:off x="9639300" y="14737308"/>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115179</xdr:rowOff>
    </xdr:from>
    <xdr:to>
      <xdr:col>46</xdr:col>
      <xdr:colOff>38100</xdr:colOff>
      <xdr:row>86</xdr:row>
      <xdr:rowOff>45329</xdr:rowOff>
    </xdr:to>
    <xdr:sp macro="" textlink="">
      <xdr:nvSpPr>
        <xdr:cNvPr id="358" name="楕円 357"/>
        <xdr:cNvSpPr/>
      </xdr:nvSpPr>
      <xdr:spPr>
        <a:xfrm>
          <a:off x="8699500" y="146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164836</xdr:rowOff>
    </xdr:from>
    <xdr:to>
      <xdr:col>50</xdr:col>
      <xdr:colOff>114300</xdr:colOff>
      <xdr:row>85</xdr:row>
      <xdr:rowOff>165979</xdr:rowOff>
    </xdr:to>
    <xdr:cxnSp macro="">
      <xdr:nvCxnSpPr>
        <xdr:cNvPr id="359" name="直線コネクタ 358"/>
        <xdr:cNvCxnSpPr/>
      </xdr:nvCxnSpPr>
      <xdr:spPr>
        <a:xfrm flipV="1">
          <a:off x="8750300" y="1473808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115407</xdr:rowOff>
    </xdr:from>
    <xdr:to>
      <xdr:col>41</xdr:col>
      <xdr:colOff>101600</xdr:colOff>
      <xdr:row>86</xdr:row>
      <xdr:rowOff>45557</xdr:rowOff>
    </xdr:to>
    <xdr:sp macro="" textlink="">
      <xdr:nvSpPr>
        <xdr:cNvPr id="360" name="楕円 359"/>
        <xdr:cNvSpPr/>
      </xdr:nvSpPr>
      <xdr:spPr>
        <a:xfrm>
          <a:off x="7810500" y="1468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165979</xdr:rowOff>
    </xdr:from>
    <xdr:to>
      <xdr:col>45</xdr:col>
      <xdr:colOff>177800</xdr:colOff>
      <xdr:row>85</xdr:row>
      <xdr:rowOff>166207</xdr:rowOff>
    </xdr:to>
    <xdr:cxnSp macro="">
      <xdr:nvCxnSpPr>
        <xdr:cNvPr id="361" name="直線コネクタ 360"/>
        <xdr:cNvCxnSpPr/>
      </xdr:nvCxnSpPr>
      <xdr:spPr>
        <a:xfrm flipV="1">
          <a:off x="7861300" y="1473922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115636</xdr:rowOff>
    </xdr:from>
    <xdr:to>
      <xdr:col>36</xdr:col>
      <xdr:colOff>165100</xdr:colOff>
      <xdr:row>86</xdr:row>
      <xdr:rowOff>45786</xdr:rowOff>
    </xdr:to>
    <xdr:sp macro="" textlink="">
      <xdr:nvSpPr>
        <xdr:cNvPr id="362" name="楕円 361"/>
        <xdr:cNvSpPr/>
      </xdr:nvSpPr>
      <xdr:spPr>
        <a:xfrm>
          <a:off x="6921500" y="146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166207</xdr:rowOff>
    </xdr:from>
    <xdr:to>
      <xdr:col>41</xdr:col>
      <xdr:colOff>50800</xdr:colOff>
      <xdr:row>85</xdr:row>
      <xdr:rowOff>166436</xdr:rowOff>
    </xdr:to>
    <xdr:cxnSp macro="">
      <xdr:nvCxnSpPr>
        <xdr:cNvPr id="363" name="直線コネクタ 362"/>
        <xdr:cNvCxnSpPr/>
      </xdr:nvCxnSpPr>
      <xdr:spPr>
        <a:xfrm flipV="1">
          <a:off x="6972300" y="1473945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60531</xdr:rowOff>
    </xdr:from>
    <xdr:ext cx="469744" cy="259045"/>
    <xdr:sp macro="" textlink="">
      <xdr:nvSpPr>
        <xdr:cNvPr id="367" name="n_4aveValue【公営住宅】&#10;一人当たり面積"/>
        <xdr:cNvSpPr txBox="1"/>
      </xdr:nvSpPr>
      <xdr:spPr>
        <a:xfrm>
          <a:off x="6737427" y="1446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35313</xdr:rowOff>
    </xdr:from>
    <xdr:ext cx="469744" cy="259045"/>
    <xdr:sp macro="" textlink="">
      <xdr:nvSpPr>
        <xdr:cNvPr id="368" name="n_1mainValue【公営住宅】&#10;一人当たり面積"/>
        <xdr:cNvSpPr txBox="1"/>
      </xdr:nvSpPr>
      <xdr:spPr>
        <a:xfrm>
          <a:off x="9391727" y="147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36456</xdr:rowOff>
    </xdr:from>
    <xdr:ext cx="469744" cy="259045"/>
    <xdr:sp macro="" textlink="">
      <xdr:nvSpPr>
        <xdr:cNvPr id="369" name="n_2mainValue【公営住宅】&#10;一人当たり面積"/>
        <xdr:cNvSpPr txBox="1"/>
      </xdr:nvSpPr>
      <xdr:spPr>
        <a:xfrm>
          <a:off x="8515427" y="1478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36684</xdr:rowOff>
    </xdr:from>
    <xdr:ext cx="469744" cy="259045"/>
    <xdr:sp macro="" textlink="">
      <xdr:nvSpPr>
        <xdr:cNvPr id="370" name="n_3mainValue【公営住宅】&#10;一人当たり面積"/>
        <xdr:cNvSpPr txBox="1"/>
      </xdr:nvSpPr>
      <xdr:spPr>
        <a:xfrm>
          <a:off x="7626427" y="1478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36913</xdr:rowOff>
    </xdr:from>
    <xdr:ext cx="469744" cy="259045"/>
    <xdr:sp macro="" textlink="">
      <xdr:nvSpPr>
        <xdr:cNvPr id="371" name="n_4mainValue【公営住宅】&#10;一人当たり面積"/>
        <xdr:cNvSpPr txBox="1"/>
      </xdr:nvSpPr>
      <xdr:spPr>
        <a:xfrm>
          <a:off x="6737427" y="147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22" name="フローチャート: 判断 421"/>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31115</xdr:rowOff>
    </xdr:from>
    <xdr:to>
      <xdr:col>85</xdr:col>
      <xdr:colOff>177800</xdr:colOff>
      <xdr:row>41</xdr:row>
      <xdr:rowOff>132715</xdr:rowOff>
    </xdr:to>
    <xdr:sp macro="" textlink="">
      <xdr:nvSpPr>
        <xdr:cNvPr id="428" name="楕円 427"/>
        <xdr:cNvSpPr/>
      </xdr:nvSpPr>
      <xdr:spPr>
        <a:xfrm>
          <a:off x="162687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9542</xdr:rowOff>
    </xdr:from>
    <xdr:ext cx="405111" cy="259045"/>
    <xdr:sp macro="" textlink="">
      <xdr:nvSpPr>
        <xdr:cNvPr id="429" name="【認定こども園・幼稚園・保育所】&#10;有形固定資産減価償却率該当値テキスト"/>
        <xdr:cNvSpPr txBox="1"/>
      </xdr:nvSpPr>
      <xdr:spPr>
        <a:xfrm>
          <a:off x="16357600"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2540</xdr:rowOff>
    </xdr:from>
    <xdr:to>
      <xdr:col>81</xdr:col>
      <xdr:colOff>101600</xdr:colOff>
      <xdr:row>41</xdr:row>
      <xdr:rowOff>104140</xdr:rowOff>
    </xdr:to>
    <xdr:sp macro="" textlink="">
      <xdr:nvSpPr>
        <xdr:cNvPr id="430" name="楕円 429"/>
        <xdr:cNvSpPr/>
      </xdr:nvSpPr>
      <xdr:spPr>
        <a:xfrm>
          <a:off x="15430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53340</xdr:rowOff>
    </xdr:from>
    <xdr:to>
      <xdr:col>85</xdr:col>
      <xdr:colOff>127000</xdr:colOff>
      <xdr:row>41</xdr:row>
      <xdr:rowOff>81915</xdr:rowOff>
    </xdr:to>
    <xdr:cxnSp macro="">
      <xdr:nvCxnSpPr>
        <xdr:cNvPr id="431" name="直線コネクタ 430"/>
        <xdr:cNvCxnSpPr/>
      </xdr:nvCxnSpPr>
      <xdr:spPr>
        <a:xfrm>
          <a:off x="15481300" y="70827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147320</xdr:rowOff>
    </xdr:from>
    <xdr:to>
      <xdr:col>76</xdr:col>
      <xdr:colOff>165100</xdr:colOff>
      <xdr:row>41</xdr:row>
      <xdr:rowOff>77470</xdr:rowOff>
    </xdr:to>
    <xdr:sp macro="" textlink="">
      <xdr:nvSpPr>
        <xdr:cNvPr id="432" name="楕円 431"/>
        <xdr:cNvSpPr/>
      </xdr:nvSpPr>
      <xdr:spPr>
        <a:xfrm>
          <a:off x="1454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26670</xdr:rowOff>
    </xdr:from>
    <xdr:to>
      <xdr:col>81</xdr:col>
      <xdr:colOff>50800</xdr:colOff>
      <xdr:row>41</xdr:row>
      <xdr:rowOff>53340</xdr:rowOff>
    </xdr:to>
    <xdr:cxnSp macro="">
      <xdr:nvCxnSpPr>
        <xdr:cNvPr id="433" name="直線コネクタ 432"/>
        <xdr:cNvCxnSpPr/>
      </xdr:nvCxnSpPr>
      <xdr:spPr>
        <a:xfrm>
          <a:off x="14592300" y="70561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120650</xdr:rowOff>
    </xdr:from>
    <xdr:to>
      <xdr:col>72</xdr:col>
      <xdr:colOff>38100</xdr:colOff>
      <xdr:row>41</xdr:row>
      <xdr:rowOff>50800</xdr:rowOff>
    </xdr:to>
    <xdr:sp macro="" textlink="">
      <xdr:nvSpPr>
        <xdr:cNvPr id="434" name="楕円 433"/>
        <xdr:cNvSpPr/>
      </xdr:nvSpPr>
      <xdr:spPr>
        <a:xfrm>
          <a:off x="13652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0</xdr:rowOff>
    </xdr:from>
    <xdr:to>
      <xdr:col>76</xdr:col>
      <xdr:colOff>114300</xdr:colOff>
      <xdr:row>41</xdr:row>
      <xdr:rowOff>26670</xdr:rowOff>
    </xdr:to>
    <xdr:cxnSp macro="">
      <xdr:nvCxnSpPr>
        <xdr:cNvPr id="435" name="直線コネクタ 434"/>
        <xdr:cNvCxnSpPr/>
      </xdr:nvCxnSpPr>
      <xdr:spPr>
        <a:xfrm>
          <a:off x="13703300" y="7029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99695</xdr:rowOff>
    </xdr:from>
    <xdr:to>
      <xdr:col>67</xdr:col>
      <xdr:colOff>101600</xdr:colOff>
      <xdr:row>41</xdr:row>
      <xdr:rowOff>29845</xdr:rowOff>
    </xdr:to>
    <xdr:sp macro="" textlink="">
      <xdr:nvSpPr>
        <xdr:cNvPr id="436" name="楕円 435"/>
        <xdr:cNvSpPr/>
      </xdr:nvSpPr>
      <xdr:spPr>
        <a:xfrm>
          <a:off x="12763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150495</xdr:rowOff>
    </xdr:from>
    <xdr:to>
      <xdr:col>71</xdr:col>
      <xdr:colOff>177800</xdr:colOff>
      <xdr:row>41</xdr:row>
      <xdr:rowOff>0</xdr:rowOff>
    </xdr:to>
    <xdr:cxnSp macro="">
      <xdr:nvCxnSpPr>
        <xdr:cNvPr id="437" name="直線コネクタ 436"/>
        <xdr:cNvCxnSpPr/>
      </xdr:nvCxnSpPr>
      <xdr:spPr>
        <a:xfrm>
          <a:off x="12814300" y="70084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41"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95267</xdr:rowOff>
    </xdr:from>
    <xdr:ext cx="405111" cy="259045"/>
    <xdr:sp macro="" textlink="">
      <xdr:nvSpPr>
        <xdr:cNvPr id="442" name="n_1mainValue【認定こども園・幼稚園・保育所】&#10;有形固定資産減価償却率"/>
        <xdr:cNvSpPr txBox="1"/>
      </xdr:nvSpPr>
      <xdr:spPr>
        <a:xfrm>
          <a:off x="152660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68597</xdr:rowOff>
    </xdr:from>
    <xdr:ext cx="405111" cy="259045"/>
    <xdr:sp macro="" textlink="">
      <xdr:nvSpPr>
        <xdr:cNvPr id="443" name="n_2mainValue【認定こども園・幼稚園・保育所】&#10;有形固定資産減価償却率"/>
        <xdr:cNvSpPr txBox="1"/>
      </xdr:nvSpPr>
      <xdr:spPr>
        <a:xfrm>
          <a:off x="14389744"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41927</xdr:rowOff>
    </xdr:from>
    <xdr:ext cx="405111" cy="259045"/>
    <xdr:sp macro="" textlink="">
      <xdr:nvSpPr>
        <xdr:cNvPr id="444" name="n_3mainValue【認定こども園・幼稚園・保育所】&#10;有形固定資産減価償却率"/>
        <xdr:cNvSpPr txBox="1"/>
      </xdr:nvSpPr>
      <xdr:spPr>
        <a:xfrm>
          <a:off x="135007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20972</xdr:rowOff>
    </xdr:from>
    <xdr:ext cx="405111" cy="259045"/>
    <xdr:sp macro="" textlink="">
      <xdr:nvSpPr>
        <xdr:cNvPr id="445" name="n_4mainValue【認定こども園・幼稚園・保育所】&#10;有形固定資産減価償却率"/>
        <xdr:cNvSpPr txBox="1"/>
      </xdr:nvSpPr>
      <xdr:spPr>
        <a:xfrm>
          <a:off x="12611744"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77" name="フローチャート: 判断 476"/>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20828</xdr:rowOff>
    </xdr:from>
    <xdr:to>
      <xdr:col>116</xdr:col>
      <xdr:colOff>114300</xdr:colOff>
      <xdr:row>40</xdr:row>
      <xdr:rowOff>122428</xdr:rowOff>
    </xdr:to>
    <xdr:sp macro="" textlink="">
      <xdr:nvSpPr>
        <xdr:cNvPr id="483" name="楕円 482"/>
        <xdr:cNvSpPr/>
      </xdr:nvSpPr>
      <xdr:spPr>
        <a:xfrm>
          <a:off x="22110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170705</xdr:rowOff>
    </xdr:from>
    <xdr:ext cx="469744" cy="259045"/>
    <xdr:sp macro="" textlink="">
      <xdr:nvSpPr>
        <xdr:cNvPr id="484" name="【認定こども園・幼稚園・保育所】&#10;一人当たり面積該当値テキスト"/>
        <xdr:cNvSpPr txBox="1"/>
      </xdr:nvSpPr>
      <xdr:spPr>
        <a:xfrm>
          <a:off x="22199600"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85" name="楕円 484"/>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71628</xdr:rowOff>
    </xdr:from>
    <xdr:to>
      <xdr:col>116</xdr:col>
      <xdr:colOff>63500</xdr:colOff>
      <xdr:row>40</xdr:row>
      <xdr:rowOff>76200</xdr:rowOff>
    </xdr:to>
    <xdr:cxnSp macro="">
      <xdr:nvCxnSpPr>
        <xdr:cNvPr id="486" name="直線コネクタ 485"/>
        <xdr:cNvCxnSpPr/>
      </xdr:nvCxnSpPr>
      <xdr:spPr>
        <a:xfrm flipV="1">
          <a:off x="21323300" y="692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487" name="楕円 486"/>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80772</xdr:rowOff>
    </xdr:to>
    <xdr:cxnSp macro="">
      <xdr:nvCxnSpPr>
        <xdr:cNvPr id="488" name="直線コネクタ 487"/>
        <xdr:cNvCxnSpPr/>
      </xdr:nvCxnSpPr>
      <xdr:spPr>
        <a:xfrm flipV="1">
          <a:off x="20434300" y="693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32258</xdr:rowOff>
    </xdr:from>
    <xdr:to>
      <xdr:col>102</xdr:col>
      <xdr:colOff>165100</xdr:colOff>
      <xdr:row>40</xdr:row>
      <xdr:rowOff>133858</xdr:rowOff>
    </xdr:to>
    <xdr:sp macro="" textlink="">
      <xdr:nvSpPr>
        <xdr:cNvPr id="489" name="楕円 488"/>
        <xdr:cNvSpPr/>
      </xdr:nvSpPr>
      <xdr:spPr>
        <a:xfrm>
          <a:off x="19494500" y="6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83058</xdr:rowOff>
    </xdr:to>
    <xdr:cxnSp macro="">
      <xdr:nvCxnSpPr>
        <xdr:cNvPr id="490" name="直線コネクタ 489"/>
        <xdr:cNvCxnSpPr/>
      </xdr:nvCxnSpPr>
      <xdr:spPr>
        <a:xfrm flipV="1">
          <a:off x="19545300" y="6938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34544</xdr:rowOff>
    </xdr:from>
    <xdr:to>
      <xdr:col>98</xdr:col>
      <xdr:colOff>38100</xdr:colOff>
      <xdr:row>40</xdr:row>
      <xdr:rowOff>136144</xdr:rowOff>
    </xdr:to>
    <xdr:sp macro="" textlink="">
      <xdr:nvSpPr>
        <xdr:cNvPr id="491" name="楕円 490"/>
        <xdr:cNvSpPr/>
      </xdr:nvSpPr>
      <xdr:spPr>
        <a:xfrm>
          <a:off x="18605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83058</xdr:rowOff>
    </xdr:from>
    <xdr:to>
      <xdr:col>102</xdr:col>
      <xdr:colOff>114300</xdr:colOff>
      <xdr:row>40</xdr:row>
      <xdr:rowOff>85344</xdr:rowOff>
    </xdr:to>
    <xdr:cxnSp macro="">
      <xdr:nvCxnSpPr>
        <xdr:cNvPr id="492" name="直線コネクタ 491"/>
        <xdr:cNvCxnSpPr/>
      </xdr:nvCxnSpPr>
      <xdr:spPr>
        <a:xfrm flipV="1">
          <a:off x="18656300" y="69410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496" name="n_4aveValue【認定こども園・幼稚園・保育所】&#10;一人当たり面積"/>
        <xdr:cNvSpPr txBox="1"/>
      </xdr:nvSpPr>
      <xdr:spPr>
        <a:xfrm>
          <a:off x="18421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497"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498" name="n_2mainValue【認定こども園・幼稚園・保育所】&#10;一人当たり面積"/>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124985</xdr:rowOff>
    </xdr:from>
    <xdr:ext cx="469744" cy="259045"/>
    <xdr:sp macro="" textlink="">
      <xdr:nvSpPr>
        <xdr:cNvPr id="499" name="n_3mainValue【認定こども園・幼稚園・保育所】&#10;一人当たり面積"/>
        <xdr:cNvSpPr txBox="1"/>
      </xdr:nvSpPr>
      <xdr:spPr>
        <a:xfrm>
          <a:off x="19310427"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127271</xdr:rowOff>
    </xdr:from>
    <xdr:ext cx="469744" cy="259045"/>
    <xdr:sp macro="" textlink="">
      <xdr:nvSpPr>
        <xdr:cNvPr id="500" name="n_4mainValue【認定こども園・幼稚園・保育所】&#10;一人当たり面積"/>
        <xdr:cNvSpPr txBox="1"/>
      </xdr:nvSpPr>
      <xdr:spPr>
        <a:xfrm>
          <a:off x="18421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0"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535" name="フローチャート: 判断 534"/>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541" name="楕円 540"/>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542" name="【学校施設】&#10;有形固定資産減価償却率該当値テキスト"/>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168275</xdr:rowOff>
    </xdr:from>
    <xdr:to>
      <xdr:col>81</xdr:col>
      <xdr:colOff>101600</xdr:colOff>
      <xdr:row>61</xdr:row>
      <xdr:rowOff>98425</xdr:rowOff>
    </xdr:to>
    <xdr:sp macro="" textlink="">
      <xdr:nvSpPr>
        <xdr:cNvPr id="543" name="楕円 542"/>
        <xdr:cNvSpPr/>
      </xdr:nvSpPr>
      <xdr:spPr>
        <a:xfrm>
          <a:off x="15430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47625</xdr:rowOff>
    </xdr:from>
    <xdr:to>
      <xdr:col>85</xdr:col>
      <xdr:colOff>127000</xdr:colOff>
      <xdr:row>61</xdr:row>
      <xdr:rowOff>80010</xdr:rowOff>
    </xdr:to>
    <xdr:cxnSp macro="">
      <xdr:nvCxnSpPr>
        <xdr:cNvPr id="544" name="直線コネクタ 543"/>
        <xdr:cNvCxnSpPr/>
      </xdr:nvCxnSpPr>
      <xdr:spPr>
        <a:xfrm>
          <a:off x="15481300" y="105060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135890</xdr:rowOff>
    </xdr:from>
    <xdr:to>
      <xdr:col>76</xdr:col>
      <xdr:colOff>165100</xdr:colOff>
      <xdr:row>61</xdr:row>
      <xdr:rowOff>66040</xdr:rowOff>
    </xdr:to>
    <xdr:sp macro="" textlink="">
      <xdr:nvSpPr>
        <xdr:cNvPr id="545" name="楕円 544"/>
        <xdr:cNvSpPr/>
      </xdr:nvSpPr>
      <xdr:spPr>
        <a:xfrm>
          <a:off x="14541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xdr:rowOff>
    </xdr:from>
    <xdr:to>
      <xdr:col>81</xdr:col>
      <xdr:colOff>50800</xdr:colOff>
      <xdr:row>61</xdr:row>
      <xdr:rowOff>47625</xdr:rowOff>
    </xdr:to>
    <xdr:cxnSp macro="">
      <xdr:nvCxnSpPr>
        <xdr:cNvPr id="546" name="直線コネクタ 545"/>
        <xdr:cNvCxnSpPr/>
      </xdr:nvCxnSpPr>
      <xdr:spPr>
        <a:xfrm>
          <a:off x="14592300" y="104736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7" name="楕円 546"/>
        <xdr:cNvSpPr/>
      </xdr:nvSpPr>
      <xdr:spPr>
        <a:xfrm>
          <a:off x="13652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156210</xdr:rowOff>
    </xdr:from>
    <xdr:to>
      <xdr:col>76</xdr:col>
      <xdr:colOff>114300</xdr:colOff>
      <xdr:row>61</xdr:row>
      <xdr:rowOff>15240</xdr:rowOff>
    </xdr:to>
    <xdr:cxnSp macro="">
      <xdr:nvCxnSpPr>
        <xdr:cNvPr id="548" name="直線コネクタ 547"/>
        <xdr:cNvCxnSpPr/>
      </xdr:nvCxnSpPr>
      <xdr:spPr>
        <a:xfrm>
          <a:off x="13703300" y="104432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95885</xdr:rowOff>
    </xdr:from>
    <xdr:to>
      <xdr:col>67</xdr:col>
      <xdr:colOff>101600</xdr:colOff>
      <xdr:row>61</xdr:row>
      <xdr:rowOff>26035</xdr:rowOff>
    </xdr:to>
    <xdr:sp macro="" textlink="">
      <xdr:nvSpPr>
        <xdr:cNvPr id="549" name="楕円 548"/>
        <xdr:cNvSpPr/>
      </xdr:nvSpPr>
      <xdr:spPr>
        <a:xfrm>
          <a:off x="12763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146685</xdr:rowOff>
    </xdr:from>
    <xdr:to>
      <xdr:col>71</xdr:col>
      <xdr:colOff>177800</xdr:colOff>
      <xdr:row>60</xdr:row>
      <xdr:rowOff>156210</xdr:rowOff>
    </xdr:to>
    <xdr:cxnSp macro="">
      <xdr:nvCxnSpPr>
        <xdr:cNvPr id="550" name="直線コネクタ 549"/>
        <xdr:cNvCxnSpPr/>
      </xdr:nvCxnSpPr>
      <xdr:spPr>
        <a:xfrm>
          <a:off x="12814300" y="104336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1"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2"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53"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554" name="n_4aveValue【学校施設】&#10;有形固定資産減価償却率"/>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89552</xdr:rowOff>
    </xdr:from>
    <xdr:ext cx="405111" cy="259045"/>
    <xdr:sp macro="" textlink="">
      <xdr:nvSpPr>
        <xdr:cNvPr id="555" name="n_1mainValue【学校施設】&#10;有形固定資産減価償却率"/>
        <xdr:cNvSpPr txBox="1"/>
      </xdr:nvSpPr>
      <xdr:spPr>
        <a:xfrm>
          <a:off x="152660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57167</xdr:rowOff>
    </xdr:from>
    <xdr:ext cx="405111" cy="259045"/>
    <xdr:sp macro="" textlink="">
      <xdr:nvSpPr>
        <xdr:cNvPr id="556" name="n_2mainValue【学校施設】&#10;有形固定資産減価償却率"/>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57" name="n_3main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17162</xdr:rowOff>
    </xdr:from>
    <xdr:ext cx="405111" cy="259045"/>
    <xdr:sp macro="" textlink="">
      <xdr:nvSpPr>
        <xdr:cNvPr id="558" name="n_4mainValue【学校施設】&#10;有形固定資産減価償却率"/>
        <xdr:cNvSpPr txBox="1"/>
      </xdr:nvSpPr>
      <xdr:spPr>
        <a:xfrm>
          <a:off x="12611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592" name="フローチャート: 判断 591"/>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149416</xdr:rowOff>
    </xdr:from>
    <xdr:to>
      <xdr:col>116</xdr:col>
      <xdr:colOff>114300</xdr:colOff>
      <xdr:row>62</xdr:row>
      <xdr:rowOff>79566</xdr:rowOff>
    </xdr:to>
    <xdr:sp macro="" textlink="">
      <xdr:nvSpPr>
        <xdr:cNvPr id="598" name="楕円 597"/>
        <xdr:cNvSpPr/>
      </xdr:nvSpPr>
      <xdr:spPr>
        <a:xfrm>
          <a:off x="22110700" y="1060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127843</xdr:rowOff>
    </xdr:from>
    <xdr:ext cx="469744" cy="259045"/>
    <xdr:sp macro="" textlink="">
      <xdr:nvSpPr>
        <xdr:cNvPr id="599" name="【学校施設】&#10;一人当たり面積該当値テキスト"/>
        <xdr:cNvSpPr txBox="1"/>
      </xdr:nvSpPr>
      <xdr:spPr>
        <a:xfrm>
          <a:off x="22199600" y="1058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156083</xdr:rowOff>
    </xdr:from>
    <xdr:to>
      <xdr:col>112</xdr:col>
      <xdr:colOff>38100</xdr:colOff>
      <xdr:row>62</xdr:row>
      <xdr:rowOff>86233</xdr:rowOff>
    </xdr:to>
    <xdr:sp macro="" textlink="">
      <xdr:nvSpPr>
        <xdr:cNvPr id="600" name="楕円 599"/>
        <xdr:cNvSpPr/>
      </xdr:nvSpPr>
      <xdr:spPr>
        <a:xfrm>
          <a:off x="21272500" y="10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28766</xdr:rowOff>
    </xdr:from>
    <xdr:to>
      <xdr:col>116</xdr:col>
      <xdr:colOff>63500</xdr:colOff>
      <xdr:row>62</xdr:row>
      <xdr:rowOff>35433</xdr:rowOff>
    </xdr:to>
    <xdr:cxnSp macro="">
      <xdr:nvCxnSpPr>
        <xdr:cNvPr id="601" name="直線コネクタ 600"/>
        <xdr:cNvCxnSpPr/>
      </xdr:nvCxnSpPr>
      <xdr:spPr>
        <a:xfrm flipV="1">
          <a:off x="21323300" y="10658666"/>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163322</xdr:rowOff>
    </xdr:from>
    <xdr:to>
      <xdr:col>107</xdr:col>
      <xdr:colOff>101600</xdr:colOff>
      <xdr:row>62</xdr:row>
      <xdr:rowOff>93472</xdr:rowOff>
    </xdr:to>
    <xdr:sp macro="" textlink="">
      <xdr:nvSpPr>
        <xdr:cNvPr id="602" name="楕円 601"/>
        <xdr:cNvSpPr/>
      </xdr:nvSpPr>
      <xdr:spPr>
        <a:xfrm>
          <a:off x="20383500" y="1062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35433</xdr:rowOff>
    </xdr:from>
    <xdr:to>
      <xdr:col>111</xdr:col>
      <xdr:colOff>177800</xdr:colOff>
      <xdr:row>62</xdr:row>
      <xdr:rowOff>42672</xdr:rowOff>
    </xdr:to>
    <xdr:cxnSp macro="">
      <xdr:nvCxnSpPr>
        <xdr:cNvPr id="603" name="直線コネクタ 602"/>
        <xdr:cNvCxnSpPr/>
      </xdr:nvCxnSpPr>
      <xdr:spPr>
        <a:xfrm flipV="1">
          <a:off x="20434300" y="1066533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169037</xdr:rowOff>
    </xdr:from>
    <xdr:to>
      <xdr:col>102</xdr:col>
      <xdr:colOff>165100</xdr:colOff>
      <xdr:row>62</xdr:row>
      <xdr:rowOff>99187</xdr:rowOff>
    </xdr:to>
    <xdr:sp macro="" textlink="">
      <xdr:nvSpPr>
        <xdr:cNvPr id="604" name="楕円 603"/>
        <xdr:cNvSpPr/>
      </xdr:nvSpPr>
      <xdr:spPr>
        <a:xfrm>
          <a:off x="19494500" y="106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42672</xdr:rowOff>
    </xdr:from>
    <xdr:to>
      <xdr:col>107</xdr:col>
      <xdr:colOff>50800</xdr:colOff>
      <xdr:row>62</xdr:row>
      <xdr:rowOff>48387</xdr:rowOff>
    </xdr:to>
    <xdr:cxnSp macro="">
      <xdr:nvCxnSpPr>
        <xdr:cNvPr id="605" name="直線コネクタ 604"/>
        <xdr:cNvCxnSpPr/>
      </xdr:nvCxnSpPr>
      <xdr:spPr>
        <a:xfrm flipV="1">
          <a:off x="19545300" y="1067257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2159</xdr:rowOff>
    </xdr:from>
    <xdr:to>
      <xdr:col>98</xdr:col>
      <xdr:colOff>38100</xdr:colOff>
      <xdr:row>62</xdr:row>
      <xdr:rowOff>103759</xdr:rowOff>
    </xdr:to>
    <xdr:sp macro="" textlink="">
      <xdr:nvSpPr>
        <xdr:cNvPr id="606" name="楕円 605"/>
        <xdr:cNvSpPr/>
      </xdr:nvSpPr>
      <xdr:spPr>
        <a:xfrm>
          <a:off x="18605500" y="106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48387</xdr:rowOff>
    </xdr:from>
    <xdr:to>
      <xdr:col>102</xdr:col>
      <xdr:colOff>114300</xdr:colOff>
      <xdr:row>62</xdr:row>
      <xdr:rowOff>52959</xdr:rowOff>
    </xdr:to>
    <xdr:cxnSp macro="">
      <xdr:nvCxnSpPr>
        <xdr:cNvPr id="607" name="直線コネクタ 606"/>
        <xdr:cNvCxnSpPr/>
      </xdr:nvCxnSpPr>
      <xdr:spPr>
        <a:xfrm flipV="1">
          <a:off x="18656300" y="1067828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09"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0"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88472</xdr:rowOff>
    </xdr:from>
    <xdr:ext cx="469744" cy="259045"/>
    <xdr:sp macro="" textlink="">
      <xdr:nvSpPr>
        <xdr:cNvPr id="611" name="n_4aveValue【学校施設】&#10;一人当たり面積"/>
        <xdr:cNvSpPr txBox="1"/>
      </xdr:nvSpPr>
      <xdr:spPr>
        <a:xfrm>
          <a:off x="184214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77360</xdr:rowOff>
    </xdr:from>
    <xdr:ext cx="469744" cy="259045"/>
    <xdr:sp macro="" textlink="">
      <xdr:nvSpPr>
        <xdr:cNvPr id="612" name="n_1mainValue【学校施設】&#10;一人当たり面積"/>
        <xdr:cNvSpPr txBox="1"/>
      </xdr:nvSpPr>
      <xdr:spPr>
        <a:xfrm>
          <a:off x="21075727" y="1070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613" name="n_2mainValue【学校施設】&#10;一人当たり面積"/>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90314</xdr:rowOff>
    </xdr:from>
    <xdr:ext cx="469744" cy="259045"/>
    <xdr:sp macro="" textlink="">
      <xdr:nvSpPr>
        <xdr:cNvPr id="614" name="n_3mainValue【学校施設】&#10;一人当たり面積"/>
        <xdr:cNvSpPr txBox="1"/>
      </xdr:nvSpPr>
      <xdr:spPr>
        <a:xfrm>
          <a:off x="19310427" y="1072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94886</xdr:rowOff>
    </xdr:from>
    <xdr:ext cx="469744" cy="259045"/>
    <xdr:sp macro="" textlink="">
      <xdr:nvSpPr>
        <xdr:cNvPr id="615" name="n_4mainValue【学校施設】&#10;一人当たり面積"/>
        <xdr:cNvSpPr txBox="1"/>
      </xdr:nvSpPr>
      <xdr:spPr>
        <a:xfrm>
          <a:off x="18421427" y="1072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140788</xdr:rowOff>
    </xdr:from>
    <xdr:to>
      <xdr:col>67</xdr:col>
      <xdr:colOff>101600</xdr:colOff>
      <xdr:row>83</xdr:row>
      <xdr:rowOff>70938</xdr:rowOff>
    </xdr:to>
    <xdr:sp macro="" textlink="">
      <xdr:nvSpPr>
        <xdr:cNvPr id="651" name="フローチャート: 判断 650"/>
        <xdr:cNvSpPr/>
      </xdr:nvSpPr>
      <xdr:spPr>
        <a:xfrm>
          <a:off x="12763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57" name="楕円 656"/>
        <xdr:cNvSpPr/>
      </xdr:nvSpPr>
      <xdr:spPr>
        <a:xfrm>
          <a:off x="162687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93090</xdr:rowOff>
    </xdr:from>
    <xdr:ext cx="405111" cy="259045"/>
    <xdr:sp macro="" textlink="">
      <xdr:nvSpPr>
        <xdr:cNvPr id="658" name="【児童館】&#10;有形固定資産減価償却率該当値テキスト"/>
        <xdr:cNvSpPr txBox="1"/>
      </xdr:nvSpPr>
      <xdr:spPr>
        <a:xfrm>
          <a:off x="16357600"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73842</xdr:rowOff>
    </xdr:from>
    <xdr:to>
      <xdr:col>81</xdr:col>
      <xdr:colOff>101600</xdr:colOff>
      <xdr:row>83</xdr:row>
      <xdr:rowOff>3992</xdr:rowOff>
    </xdr:to>
    <xdr:sp macro="" textlink="">
      <xdr:nvSpPr>
        <xdr:cNvPr id="659" name="楕円 658"/>
        <xdr:cNvSpPr/>
      </xdr:nvSpPr>
      <xdr:spPr>
        <a:xfrm>
          <a:off x="15430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124642</xdr:rowOff>
    </xdr:from>
    <xdr:to>
      <xdr:col>85</xdr:col>
      <xdr:colOff>127000</xdr:colOff>
      <xdr:row>82</xdr:row>
      <xdr:rowOff>165463</xdr:rowOff>
    </xdr:to>
    <xdr:cxnSp macro="">
      <xdr:nvCxnSpPr>
        <xdr:cNvPr id="660" name="直線コネクタ 659"/>
        <xdr:cNvCxnSpPr/>
      </xdr:nvCxnSpPr>
      <xdr:spPr>
        <a:xfrm>
          <a:off x="15481300" y="1418354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34652</xdr:rowOff>
    </xdr:from>
    <xdr:to>
      <xdr:col>76</xdr:col>
      <xdr:colOff>165100</xdr:colOff>
      <xdr:row>82</xdr:row>
      <xdr:rowOff>136252</xdr:rowOff>
    </xdr:to>
    <xdr:sp macro="" textlink="">
      <xdr:nvSpPr>
        <xdr:cNvPr id="661" name="楕円 660"/>
        <xdr:cNvSpPr/>
      </xdr:nvSpPr>
      <xdr:spPr>
        <a:xfrm>
          <a:off x="14541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85452</xdr:rowOff>
    </xdr:from>
    <xdr:to>
      <xdr:col>81</xdr:col>
      <xdr:colOff>50800</xdr:colOff>
      <xdr:row>82</xdr:row>
      <xdr:rowOff>124642</xdr:rowOff>
    </xdr:to>
    <xdr:cxnSp macro="">
      <xdr:nvCxnSpPr>
        <xdr:cNvPr id="662" name="直線コネクタ 661"/>
        <xdr:cNvCxnSpPr/>
      </xdr:nvCxnSpPr>
      <xdr:spPr>
        <a:xfrm>
          <a:off x="14592300" y="1414435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166914</xdr:rowOff>
    </xdr:from>
    <xdr:to>
      <xdr:col>72</xdr:col>
      <xdr:colOff>38100</xdr:colOff>
      <xdr:row>82</xdr:row>
      <xdr:rowOff>97064</xdr:rowOff>
    </xdr:to>
    <xdr:sp macro="" textlink="">
      <xdr:nvSpPr>
        <xdr:cNvPr id="663" name="楕円 662"/>
        <xdr:cNvSpPr/>
      </xdr:nvSpPr>
      <xdr:spPr>
        <a:xfrm>
          <a:off x="13652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46264</xdr:rowOff>
    </xdr:from>
    <xdr:to>
      <xdr:col>76</xdr:col>
      <xdr:colOff>114300</xdr:colOff>
      <xdr:row>82</xdr:row>
      <xdr:rowOff>85452</xdr:rowOff>
    </xdr:to>
    <xdr:cxnSp macro="">
      <xdr:nvCxnSpPr>
        <xdr:cNvPr id="664" name="直線コネクタ 663"/>
        <xdr:cNvCxnSpPr/>
      </xdr:nvCxnSpPr>
      <xdr:spPr>
        <a:xfrm>
          <a:off x="13703300" y="1410516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103232</xdr:rowOff>
    </xdr:from>
    <xdr:to>
      <xdr:col>67</xdr:col>
      <xdr:colOff>101600</xdr:colOff>
      <xdr:row>82</xdr:row>
      <xdr:rowOff>33382</xdr:rowOff>
    </xdr:to>
    <xdr:sp macro="" textlink="">
      <xdr:nvSpPr>
        <xdr:cNvPr id="665" name="楕円 664"/>
        <xdr:cNvSpPr/>
      </xdr:nvSpPr>
      <xdr:spPr>
        <a:xfrm>
          <a:off x="12763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154032</xdr:rowOff>
    </xdr:from>
    <xdr:to>
      <xdr:col>71</xdr:col>
      <xdr:colOff>177800</xdr:colOff>
      <xdr:row>82</xdr:row>
      <xdr:rowOff>46264</xdr:rowOff>
    </xdr:to>
    <xdr:cxnSp macro="">
      <xdr:nvCxnSpPr>
        <xdr:cNvPr id="666" name="直線コネクタ 665"/>
        <xdr:cNvCxnSpPr/>
      </xdr:nvCxnSpPr>
      <xdr:spPr>
        <a:xfrm>
          <a:off x="12814300" y="14041482"/>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67"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668" name="n_2aveValue【児童館】&#10;有形固定資産減価償却率"/>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669" name="n_3aveValue【児童館】&#10;有形固定資産減価償却率"/>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62065</xdr:rowOff>
    </xdr:from>
    <xdr:ext cx="405111" cy="259045"/>
    <xdr:sp macro="" textlink="">
      <xdr:nvSpPr>
        <xdr:cNvPr id="670" name="n_4aveValue【児童館】&#10;有形固定資産減価償却率"/>
        <xdr:cNvSpPr txBox="1"/>
      </xdr:nvSpPr>
      <xdr:spPr>
        <a:xfrm>
          <a:off x="12611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20519</xdr:rowOff>
    </xdr:from>
    <xdr:ext cx="405111" cy="259045"/>
    <xdr:sp macro="" textlink="">
      <xdr:nvSpPr>
        <xdr:cNvPr id="671" name="n_1mainValue【児童館】&#10;有形固定資産減価償却率"/>
        <xdr:cNvSpPr txBox="1"/>
      </xdr:nvSpPr>
      <xdr:spPr>
        <a:xfrm>
          <a:off x="152660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152779</xdr:rowOff>
    </xdr:from>
    <xdr:ext cx="405111" cy="259045"/>
    <xdr:sp macro="" textlink="">
      <xdr:nvSpPr>
        <xdr:cNvPr id="672" name="n_2mainValue【児童館】&#10;有形固定資産減価償却率"/>
        <xdr:cNvSpPr txBox="1"/>
      </xdr:nvSpPr>
      <xdr:spPr>
        <a:xfrm>
          <a:off x="14389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113591</xdr:rowOff>
    </xdr:from>
    <xdr:ext cx="405111" cy="259045"/>
    <xdr:sp macro="" textlink="">
      <xdr:nvSpPr>
        <xdr:cNvPr id="673" name="n_3mainValue【児童館】&#10;有形固定資産減価償却率"/>
        <xdr:cNvSpPr txBox="1"/>
      </xdr:nvSpPr>
      <xdr:spPr>
        <a:xfrm>
          <a:off x="13500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49909</xdr:rowOff>
    </xdr:from>
    <xdr:ext cx="405111" cy="259045"/>
    <xdr:sp macro="" textlink="">
      <xdr:nvSpPr>
        <xdr:cNvPr id="674" name="n_4mainValue【児童館】&#10;有形固定資産減価償却率"/>
        <xdr:cNvSpPr txBox="1"/>
      </xdr:nvSpPr>
      <xdr:spPr>
        <a:xfrm>
          <a:off x="12611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01"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53594</xdr:rowOff>
    </xdr:from>
    <xdr:to>
      <xdr:col>98</xdr:col>
      <xdr:colOff>38100</xdr:colOff>
      <xdr:row>85</xdr:row>
      <xdr:rowOff>155194</xdr:rowOff>
    </xdr:to>
    <xdr:sp macro="" textlink="">
      <xdr:nvSpPr>
        <xdr:cNvPr id="706" name="フローチャート: 判断 705"/>
        <xdr:cNvSpPr/>
      </xdr:nvSpPr>
      <xdr:spPr>
        <a:xfrm>
          <a:off x="18605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12" name="楕円 711"/>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83329</xdr:rowOff>
    </xdr:from>
    <xdr:ext cx="469744" cy="259045"/>
    <xdr:sp macro="" textlink="">
      <xdr:nvSpPr>
        <xdr:cNvPr id="713" name="【児童館】&#10;一人当たり面積該当値テキスト"/>
        <xdr:cNvSpPr txBox="1"/>
      </xdr:nvSpPr>
      <xdr:spPr>
        <a:xfrm>
          <a:off x="22199600" y="1431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714" name="楕円 713"/>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115824</xdr:rowOff>
    </xdr:to>
    <xdr:cxnSp macro="">
      <xdr:nvCxnSpPr>
        <xdr:cNvPr id="715" name="直線コネクタ 714"/>
        <xdr:cNvCxnSpPr/>
      </xdr:nvCxnSpPr>
      <xdr:spPr>
        <a:xfrm flipV="1">
          <a:off x="21323300" y="1451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716" name="楕円 715"/>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115824</xdr:rowOff>
    </xdr:from>
    <xdr:to>
      <xdr:col>111</xdr:col>
      <xdr:colOff>177800</xdr:colOff>
      <xdr:row>84</xdr:row>
      <xdr:rowOff>120396</xdr:rowOff>
    </xdr:to>
    <xdr:cxnSp macro="">
      <xdr:nvCxnSpPr>
        <xdr:cNvPr id="717" name="直線コネクタ 716"/>
        <xdr:cNvCxnSpPr/>
      </xdr:nvCxnSpPr>
      <xdr:spPr>
        <a:xfrm flipV="1">
          <a:off x="20434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718" name="楕円 717"/>
        <xdr:cNvSpPr/>
      </xdr:nvSpPr>
      <xdr:spPr>
        <a:xfrm>
          <a:off x="19494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84</xdr:row>
      <xdr:rowOff>124968</xdr:rowOff>
    </xdr:to>
    <xdr:cxnSp macro="">
      <xdr:nvCxnSpPr>
        <xdr:cNvPr id="719" name="直線コネクタ 718"/>
        <xdr:cNvCxnSpPr/>
      </xdr:nvCxnSpPr>
      <xdr:spPr>
        <a:xfrm flipV="1">
          <a:off x="19545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0" name="楕円 719"/>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85</xdr:row>
      <xdr:rowOff>3811</xdr:rowOff>
    </xdr:to>
    <xdr:cxnSp macro="">
      <xdr:nvCxnSpPr>
        <xdr:cNvPr id="721" name="直線コネクタ 720"/>
        <xdr:cNvCxnSpPr/>
      </xdr:nvCxnSpPr>
      <xdr:spPr>
        <a:xfrm flipV="1">
          <a:off x="18656300" y="145267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22" name="n_1ave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23"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24"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146321</xdr:rowOff>
    </xdr:from>
    <xdr:ext cx="469744" cy="259045"/>
    <xdr:sp macro="" textlink="">
      <xdr:nvSpPr>
        <xdr:cNvPr id="725" name="n_4aveValue【児童館】&#10;一人当たり面積"/>
        <xdr:cNvSpPr txBox="1"/>
      </xdr:nvSpPr>
      <xdr:spPr>
        <a:xfrm>
          <a:off x="18421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11701</xdr:rowOff>
    </xdr:from>
    <xdr:ext cx="469744" cy="259045"/>
    <xdr:sp macro="" textlink="">
      <xdr:nvSpPr>
        <xdr:cNvPr id="726" name="n_1mainValue【児童館】&#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16273</xdr:rowOff>
    </xdr:from>
    <xdr:ext cx="469744" cy="259045"/>
    <xdr:sp macro="" textlink="">
      <xdr:nvSpPr>
        <xdr:cNvPr id="727" name="n_2mainValue【児童館】&#10;一人当たり面積"/>
        <xdr:cNvSpPr txBox="1"/>
      </xdr:nvSpPr>
      <xdr:spPr>
        <a:xfrm>
          <a:off x="20199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20845</xdr:rowOff>
    </xdr:from>
    <xdr:ext cx="469744" cy="259045"/>
    <xdr:sp macro="" textlink="">
      <xdr:nvSpPr>
        <xdr:cNvPr id="728" name="n_3mainValue【児童館】&#10;一人当たり面積"/>
        <xdr:cNvSpPr txBox="1"/>
      </xdr:nvSpPr>
      <xdr:spPr>
        <a:xfrm>
          <a:off x="19310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729" name="n_4mainValue【児童館】&#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760"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65" name="フローチャート: 判断 764"/>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54792</xdr:rowOff>
    </xdr:from>
    <xdr:to>
      <xdr:col>85</xdr:col>
      <xdr:colOff>177800</xdr:colOff>
      <xdr:row>105</xdr:row>
      <xdr:rowOff>156392</xdr:rowOff>
    </xdr:to>
    <xdr:sp macro="" textlink="">
      <xdr:nvSpPr>
        <xdr:cNvPr id="771" name="楕円 770"/>
        <xdr:cNvSpPr/>
      </xdr:nvSpPr>
      <xdr:spPr>
        <a:xfrm>
          <a:off x="162687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77669</xdr:rowOff>
    </xdr:from>
    <xdr:ext cx="405111" cy="259045"/>
    <xdr:sp macro="" textlink="">
      <xdr:nvSpPr>
        <xdr:cNvPr id="772" name="【公民館】&#10;有形固定資産減価償却率該当値テキスト"/>
        <xdr:cNvSpPr txBox="1"/>
      </xdr:nvSpPr>
      <xdr:spPr>
        <a:xfrm>
          <a:off x="16357600" y="17908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773" name="楕円 772"/>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105592</xdr:rowOff>
    </xdr:to>
    <xdr:cxnSp macro="">
      <xdr:nvCxnSpPr>
        <xdr:cNvPr id="774" name="直線コネクタ 773"/>
        <xdr:cNvCxnSpPr/>
      </xdr:nvCxnSpPr>
      <xdr:spPr>
        <a:xfrm>
          <a:off x="15481300" y="1807845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4173</xdr:rowOff>
    </xdr:from>
    <xdr:to>
      <xdr:col>76</xdr:col>
      <xdr:colOff>165100</xdr:colOff>
      <xdr:row>105</xdr:row>
      <xdr:rowOff>105773</xdr:rowOff>
    </xdr:to>
    <xdr:sp macro="" textlink="">
      <xdr:nvSpPr>
        <xdr:cNvPr id="775" name="楕円 774"/>
        <xdr:cNvSpPr/>
      </xdr:nvSpPr>
      <xdr:spPr>
        <a:xfrm>
          <a:off x="14541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54973</xdr:rowOff>
    </xdr:from>
    <xdr:to>
      <xdr:col>81</xdr:col>
      <xdr:colOff>50800</xdr:colOff>
      <xdr:row>105</xdr:row>
      <xdr:rowOff>76200</xdr:rowOff>
    </xdr:to>
    <xdr:cxnSp macro="">
      <xdr:nvCxnSpPr>
        <xdr:cNvPr id="776" name="直線コネクタ 775"/>
        <xdr:cNvCxnSpPr/>
      </xdr:nvCxnSpPr>
      <xdr:spPr>
        <a:xfrm>
          <a:off x="14592300" y="180572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7" name="楕円 776"/>
        <xdr:cNvSpPr/>
      </xdr:nvSpPr>
      <xdr:spPr>
        <a:xfrm>
          <a:off x="1365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32113</xdr:rowOff>
    </xdr:from>
    <xdr:to>
      <xdr:col>76</xdr:col>
      <xdr:colOff>114300</xdr:colOff>
      <xdr:row>105</xdr:row>
      <xdr:rowOff>54973</xdr:rowOff>
    </xdr:to>
    <xdr:cxnSp macro="">
      <xdr:nvCxnSpPr>
        <xdr:cNvPr id="778" name="直線コネクタ 777"/>
        <xdr:cNvCxnSpPr/>
      </xdr:nvCxnSpPr>
      <xdr:spPr>
        <a:xfrm>
          <a:off x="13703300" y="180343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92348</xdr:rowOff>
    </xdr:from>
    <xdr:to>
      <xdr:col>67</xdr:col>
      <xdr:colOff>101600</xdr:colOff>
      <xdr:row>105</xdr:row>
      <xdr:rowOff>22498</xdr:rowOff>
    </xdr:to>
    <xdr:sp macro="" textlink="">
      <xdr:nvSpPr>
        <xdr:cNvPr id="779" name="楕円 778"/>
        <xdr:cNvSpPr/>
      </xdr:nvSpPr>
      <xdr:spPr>
        <a:xfrm>
          <a:off x="12763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143148</xdr:rowOff>
    </xdr:from>
    <xdr:to>
      <xdr:col>71</xdr:col>
      <xdr:colOff>177800</xdr:colOff>
      <xdr:row>105</xdr:row>
      <xdr:rowOff>32113</xdr:rowOff>
    </xdr:to>
    <xdr:cxnSp macro="">
      <xdr:nvCxnSpPr>
        <xdr:cNvPr id="780" name="直線コネクタ 779"/>
        <xdr:cNvCxnSpPr/>
      </xdr:nvCxnSpPr>
      <xdr:spPr>
        <a:xfrm>
          <a:off x="12814300" y="17973948"/>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781" name="n_1aveValue【公民館】&#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82"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83" name="n_3ave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784" name="n_4aveValue【公民館】&#10;有形固定資産減価償却率"/>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143527</xdr:rowOff>
    </xdr:from>
    <xdr:ext cx="405111" cy="259045"/>
    <xdr:sp macro="" textlink="">
      <xdr:nvSpPr>
        <xdr:cNvPr id="785" name="n_1mainValue【公民館】&#10;有形固定資産減価償却率"/>
        <xdr:cNvSpPr txBox="1"/>
      </xdr:nvSpPr>
      <xdr:spPr>
        <a:xfrm>
          <a:off x="15266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122300</xdr:rowOff>
    </xdr:from>
    <xdr:ext cx="405111" cy="259045"/>
    <xdr:sp macro="" textlink="">
      <xdr:nvSpPr>
        <xdr:cNvPr id="786" name="n_2mainValue【公民館】&#10;有形固定資産減価償却率"/>
        <xdr:cNvSpPr txBox="1"/>
      </xdr:nvSpPr>
      <xdr:spPr>
        <a:xfrm>
          <a:off x="14389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87" name="n_3mainValue【公民館】&#10;有形固定資産減価償却率"/>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39025</xdr:rowOff>
    </xdr:from>
    <xdr:ext cx="405111" cy="259045"/>
    <xdr:sp macro="" textlink="">
      <xdr:nvSpPr>
        <xdr:cNvPr id="788" name="n_4mainValue【公民館】&#10;有形固定資産減価償却率"/>
        <xdr:cNvSpPr txBox="1"/>
      </xdr:nvSpPr>
      <xdr:spPr>
        <a:xfrm>
          <a:off x="12611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19"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824" name="フローチャート: 判断 823"/>
        <xdr:cNvSpPr/>
      </xdr:nvSpPr>
      <xdr:spPr>
        <a:xfrm>
          <a:off x="18605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20501</xdr:rowOff>
    </xdr:from>
    <xdr:to>
      <xdr:col>116</xdr:col>
      <xdr:colOff>114300</xdr:colOff>
      <xdr:row>106</xdr:row>
      <xdr:rowOff>122101</xdr:rowOff>
    </xdr:to>
    <xdr:sp macro="" textlink="">
      <xdr:nvSpPr>
        <xdr:cNvPr id="830" name="楕円 829"/>
        <xdr:cNvSpPr/>
      </xdr:nvSpPr>
      <xdr:spPr>
        <a:xfrm>
          <a:off x="221107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43378</xdr:rowOff>
    </xdr:from>
    <xdr:ext cx="469744" cy="259045"/>
    <xdr:sp macro="" textlink="">
      <xdr:nvSpPr>
        <xdr:cNvPr id="831" name="【公民館】&#10;一人当たり面積該当値テキスト"/>
        <xdr:cNvSpPr txBox="1"/>
      </xdr:nvSpPr>
      <xdr:spPr>
        <a:xfrm>
          <a:off x="22199600" y="180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28666</xdr:rowOff>
    </xdr:from>
    <xdr:to>
      <xdr:col>112</xdr:col>
      <xdr:colOff>38100</xdr:colOff>
      <xdr:row>106</xdr:row>
      <xdr:rowOff>130266</xdr:rowOff>
    </xdr:to>
    <xdr:sp macro="" textlink="">
      <xdr:nvSpPr>
        <xdr:cNvPr id="832" name="楕円 831"/>
        <xdr:cNvSpPr/>
      </xdr:nvSpPr>
      <xdr:spPr>
        <a:xfrm>
          <a:off x="21272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71301</xdr:rowOff>
    </xdr:from>
    <xdr:to>
      <xdr:col>116</xdr:col>
      <xdr:colOff>63500</xdr:colOff>
      <xdr:row>106</xdr:row>
      <xdr:rowOff>79466</xdr:rowOff>
    </xdr:to>
    <xdr:cxnSp macro="">
      <xdr:nvCxnSpPr>
        <xdr:cNvPr id="833" name="直線コネクタ 832"/>
        <xdr:cNvCxnSpPr/>
      </xdr:nvCxnSpPr>
      <xdr:spPr>
        <a:xfrm flipV="1">
          <a:off x="21323300" y="1824500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34" name="楕円 833"/>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79466</xdr:rowOff>
    </xdr:from>
    <xdr:to>
      <xdr:col>111</xdr:col>
      <xdr:colOff>177800</xdr:colOff>
      <xdr:row>106</xdr:row>
      <xdr:rowOff>87630</xdr:rowOff>
    </xdr:to>
    <xdr:cxnSp macro="">
      <xdr:nvCxnSpPr>
        <xdr:cNvPr id="835" name="直線コネクタ 834"/>
        <xdr:cNvCxnSpPr/>
      </xdr:nvCxnSpPr>
      <xdr:spPr>
        <a:xfrm flipV="1">
          <a:off x="20434300" y="182531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43362</xdr:rowOff>
    </xdr:from>
    <xdr:to>
      <xdr:col>102</xdr:col>
      <xdr:colOff>165100</xdr:colOff>
      <xdr:row>106</xdr:row>
      <xdr:rowOff>144962</xdr:rowOff>
    </xdr:to>
    <xdr:sp macro="" textlink="">
      <xdr:nvSpPr>
        <xdr:cNvPr id="836" name="楕円 835"/>
        <xdr:cNvSpPr/>
      </xdr:nvSpPr>
      <xdr:spPr>
        <a:xfrm>
          <a:off x="19494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94162</xdr:rowOff>
    </xdr:to>
    <xdr:cxnSp macro="">
      <xdr:nvCxnSpPr>
        <xdr:cNvPr id="837" name="直線コネクタ 836"/>
        <xdr:cNvCxnSpPr/>
      </xdr:nvCxnSpPr>
      <xdr:spPr>
        <a:xfrm flipV="1">
          <a:off x="19545300" y="182613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64588</xdr:rowOff>
    </xdr:from>
    <xdr:to>
      <xdr:col>98</xdr:col>
      <xdr:colOff>38100</xdr:colOff>
      <xdr:row>106</xdr:row>
      <xdr:rowOff>166188</xdr:rowOff>
    </xdr:to>
    <xdr:sp macro="" textlink="">
      <xdr:nvSpPr>
        <xdr:cNvPr id="838" name="楕円 837"/>
        <xdr:cNvSpPr/>
      </xdr:nvSpPr>
      <xdr:spPr>
        <a:xfrm>
          <a:off x="18605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94162</xdr:rowOff>
    </xdr:from>
    <xdr:to>
      <xdr:col>102</xdr:col>
      <xdr:colOff>114300</xdr:colOff>
      <xdr:row>106</xdr:row>
      <xdr:rowOff>115388</xdr:rowOff>
    </xdr:to>
    <xdr:cxnSp macro="">
      <xdr:nvCxnSpPr>
        <xdr:cNvPr id="839" name="直線コネクタ 838"/>
        <xdr:cNvCxnSpPr/>
      </xdr:nvCxnSpPr>
      <xdr:spPr>
        <a:xfrm flipV="1">
          <a:off x="18656300" y="182678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40"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41"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42"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57711</xdr:rowOff>
    </xdr:from>
    <xdr:ext cx="469744" cy="259045"/>
    <xdr:sp macro="" textlink="">
      <xdr:nvSpPr>
        <xdr:cNvPr id="843" name="n_4aveValue【公民館】&#10;一人当たり面積"/>
        <xdr:cNvSpPr txBox="1"/>
      </xdr:nvSpPr>
      <xdr:spPr>
        <a:xfrm>
          <a:off x="18421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146793</xdr:rowOff>
    </xdr:from>
    <xdr:ext cx="469744" cy="259045"/>
    <xdr:sp macro="" textlink="">
      <xdr:nvSpPr>
        <xdr:cNvPr id="844" name="n_1mainValue【公民館】&#10;一人当たり面積"/>
        <xdr:cNvSpPr txBox="1"/>
      </xdr:nvSpPr>
      <xdr:spPr>
        <a:xfrm>
          <a:off x="21075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45" name="n_2mainValue【公民館】&#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161489</xdr:rowOff>
    </xdr:from>
    <xdr:ext cx="469744" cy="259045"/>
    <xdr:sp macro="" textlink="">
      <xdr:nvSpPr>
        <xdr:cNvPr id="846" name="n_3mainValue【公民館】&#10;一人当たり面積"/>
        <xdr:cNvSpPr txBox="1"/>
      </xdr:nvSpPr>
      <xdr:spPr>
        <a:xfrm>
          <a:off x="19310427" y="1799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11265</xdr:rowOff>
    </xdr:from>
    <xdr:ext cx="469744" cy="259045"/>
    <xdr:sp macro="" textlink="">
      <xdr:nvSpPr>
        <xdr:cNvPr id="847" name="n_4mainValue【公民館】&#10;一人当たり面積"/>
        <xdr:cNvSpPr txBox="1"/>
      </xdr:nvSpPr>
      <xdr:spPr>
        <a:xfrm>
          <a:off x="18421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類似団体内平均値、山梨県平均値と比較して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有形固定資産減価償却率が高くなっている施設は、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85.1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93.3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73.2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％）である。道路については、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古くから存在する道路が多く、改修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毎年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小規模な改修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に留まっている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ことから、比率が高い状況にあると考えられる。道路に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関して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は市民生活に密着したインフラ資産であるため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、舗装長寿命化計画等に基づき、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効果的な長寿命化を図っていく。</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保育所等については、全ての施設が建築後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年以上経過し、減価償却累計額が取得価格に迫っているため、比率が高い状況である。老朽化は進んでいるため、効果的な修繕を継続していきながら維持管理に努めていく。学校施設については、昭和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年代に建設された施設が多く、減価償却が進んでいるため、比率が高い状況である。今後については、現在策定中の個別施設計画に基づき、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計画的に修繕・更新等を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実施し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とともに、施設の再編等を検討していく。</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なお、橋りょう・トンネル（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％）と児童館（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一人当たりの有形固定資産額及び面積も類似団体平均を上回っているため、維持管理経費の増加に留意しながら、適切な措置を講じていく必要がある。橋りょうについては保有資産が多い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橋梁長寿命化計画に基づ</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点検等を実施し、計画的な改修を実施していく。</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一方、類似団体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より低い施設は、公営住宅（</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56.4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、保有量の約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割程度の償却となっている。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31,235
31,011
264.11
16,924,976
16,399,818
411,228
10,039,963
22,133,563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76200</xdr:rowOff>
    </xdr:from>
    <xdr:to>
      <xdr:col>24</xdr:col>
      <xdr:colOff>114300</xdr:colOff>
      <xdr:row>37</xdr:row>
      <xdr:rowOff>6350</xdr:rowOff>
    </xdr:to>
    <xdr:sp macro="" textlink="">
      <xdr:nvSpPr>
        <xdr:cNvPr id="72" name="楕円 71"/>
        <xdr:cNvSpPr/>
      </xdr:nvSpPr>
      <xdr:spPr>
        <a:xfrm>
          <a:off x="45847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54627</xdr:rowOff>
    </xdr:from>
    <xdr:ext cx="405111" cy="259045"/>
    <xdr:sp macro="" textlink="">
      <xdr:nvSpPr>
        <xdr:cNvPr id="73" name="【図書館】&#10;有形固定資産減価償却率該当値テキスト"/>
        <xdr:cNvSpPr txBox="1"/>
      </xdr:nvSpPr>
      <xdr:spPr>
        <a:xfrm>
          <a:off x="4673600"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50800</xdr:rowOff>
    </xdr:from>
    <xdr:to>
      <xdr:col>20</xdr:col>
      <xdr:colOff>38100</xdr:colOff>
      <xdr:row>36</xdr:row>
      <xdr:rowOff>152400</xdr:rowOff>
    </xdr:to>
    <xdr:sp macro="" textlink="">
      <xdr:nvSpPr>
        <xdr:cNvPr id="74" name="楕円 73"/>
        <xdr:cNvSpPr/>
      </xdr:nvSpPr>
      <xdr:spPr>
        <a:xfrm>
          <a:off x="3746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101600</xdr:rowOff>
    </xdr:from>
    <xdr:to>
      <xdr:col>24</xdr:col>
      <xdr:colOff>63500</xdr:colOff>
      <xdr:row>36</xdr:row>
      <xdr:rowOff>127000</xdr:rowOff>
    </xdr:to>
    <xdr:cxnSp macro="">
      <xdr:nvCxnSpPr>
        <xdr:cNvPr id="75" name="直線コネクタ 74"/>
        <xdr:cNvCxnSpPr/>
      </xdr:nvCxnSpPr>
      <xdr:spPr>
        <a:xfrm>
          <a:off x="3797300" y="627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6" name="楕円 75"/>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101600</xdr:rowOff>
    </xdr:to>
    <xdr:cxnSp macro="">
      <xdr:nvCxnSpPr>
        <xdr:cNvPr id="77" name="直線コネクタ 76"/>
        <xdr:cNvCxnSpPr/>
      </xdr:nvCxnSpPr>
      <xdr:spPr>
        <a:xfrm>
          <a:off x="2908300" y="624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0</xdr:rowOff>
    </xdr:from>
    <xdr:to>
      <xdr:col>10</xdr:col>
      <xdr:colOff>165100</xdr:colOff>
      <xdr:row>36</xdr:row>
      <xdr:rowOff>101600</xdr:rowOff>
    </xdr:to>
    <xdr:sp macro="" textlink="">
      <xdr:nvSpPr>
        <xdr:cNvPr id="78" name="楕円 77"/>
        <xdr:cNvSpPr/>
      </xdr:nvSpPr>
      <xdr:spPr>
        <a:xfrm>
          <a:off x="1968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50800</xdr:rowOff>
    </xdr:from>
    <xdr:to>
      <xdr:col>15</xdr:col>
      <xdr:colOff>50800</xdr:colOff>
      <xdr:row>36</xdr:row>
      <xdr:rowOff>76200</xdr:rowOff>
    </xdr:to>
    <xdr:cxnSp macro="">
      <xdr:nvCxnSpPr>
        <xdr:cNvPr id="79" name="直線コネクタ 78"/>
        <xdr:cNvCxnSpPr/>
      </xdr:nvCxnSpPr>
      <xdr:spPr>
        <a:xfrm>
          <a:off x="2019300" y="622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146050</xdr:rowOff>
    </xdr:from>
    <xdr:to>
      <xdr:col>6</xdr:col>
      <xdr:colOff>38100</xdr:colOff>
      <xdr:row>36</xdr:row>
      <xdr:rowOff>76200</xdr:rowOff>
    </xdr:to>
    <xdr:sp macro="" textlink="">
      <xdr:nvSpPr>
        <xdr:cNvPr id="80" name="楕円 79"/>
        <xdr:cNvSpPr/>
      </xdr:nvSpPr>
      <xdr:spPr>
        <a:xfrm>
          <a:off x="1079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25400</xdr:rowOff>
    </xdr:from>
    <xdr:to>
      <xdr:col>10</xdr:col>
      <xdr:colOff>114300</xdr:colOff>
      <xdr:row>36</xdr:row>
      <xdr:rowOff>50800</xdr:rowOff>
    </xdr:to>
    <xdr:cxnSp macro="">
      <xdr:nvCxnSpPr>
        <xdr:cNvPr id="81" name="直線コネクタ 80"/>
        <xdr:cNvCxnSpPr/>
      </xdr:nvCxnSpPr>
      <xdr:spPr>
        <a:xfrm>
          <a:off x="1130300" y="619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149877</xdr:rowOff>
    </xdr:from>
    <xdr:ext cx="405111" cy="259045"/>
    <xdr:sp macro="" textlink="">
      <xdr:nvSpPr>
        <xdr:cNvPr id="85" name="n_4aveValue【図書館】&#10;有形固定資産減価償却率"/>
        <xdr:cNvSpPr txBox="1"/>
      </xdr:nvSpPr>
      <xdr:spPr>
        <a:xfrm>
          <a:off x="92774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143527</xdr:rowOff>
    </xdr:from>
    <xdr:ext cx="405111" cy="259045"/>
    <xdr:sp macro="" textlink="">
      <xdr:nvSpPr>
        <xdr:cNvPr id="86" name="n_1mainValue【図書館】&#10;有形固定資産減価償却率"/>
        <xdr:cNvSpPr txBox="1"/>
      </xdr:nvSpPr>
      <xdr:spPr>
        <a:xfrm>
          <a:off x="3582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118127</xdr:rowOff>
    </xdr:from>
    <xdr:ext cx="405111" cy="259045"/>
    <xdr:sp macro="" textlink="">
      <xdr:nvSpPr>
        <xdr:cNvPr id="87" name="n_2mainValue【図書館】&#10;有形固定資産減価償却率"/>
        <xdr:cNvSpPr txBox="1"/>
      </xdr:nvSpPr>
      <xdr:spPr>
        <a:xfrm>
          <a:off x="2705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118127</xdr:rowOff>
    </xdr:from>
    <xdr:ext cx="405111" cy="259045"/>
    <xdr:sp macro="" textlink="">
      <xdr:nvSpPr>
        <xdr:cNvPr id="88" name="n_3mainValue【図書館】&#10;有形固定資産減価償却率"/>
        <xdr:cNvSpPr txBox="1"/>
      </xdr:nvSpPr>
      <xdr:spPr>
        <a:xfrm>
          <a:off x="1816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92727</xdr:rowOff>
    </xdr:from>
    <xdr:ext cx="405111" cy="259045"/>
    <xdr:sp macro="" textlink="">
      <xdr:nvSpPr>
        <xdr:cNvPr id="89" name="n_4mainValue【図書館】&#10;有形固定資産減価償却率"/>
        <xdr:cNvSpPr txBox="1"/>
      </xdr:nvSpPr>
      <xdr:spPr>
        <a:xfrm>
          <a:off x="927744"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3" name="フローチャート: 判断 122"/>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17780</xdr:rowOff>
    </xdr:from>
    <xdr:to>
      <xdr:col>55</xdr:col>
      <xdr:colOff>50800</xdr:colOff>
      <xdr:row>41</xdr:row>
      <xdr:rowOff>119380</xdr:rowOff>
    </xdr:to>
    <xdr:sp macro="" textlink="">
      <xdr:nvSpPr>
        <xdr:cNvPr id="129" name="楕円 128"/>
        <xdr:cNvSpPr/>
      </xdr:nvSpPr>
      <xdr:spPr>
        <a:xfrm>
          <a:off x="104267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104157</xdr:rowOff>
    </xdr:from>
    <xdr:ext cx="469744" cy="259045"/>
    <xdr:sp macro="" textlink="">
      <xdr:nvSpPr>
        <xdr:cNvPr id="130" name="【図書館】&#10;一人当たり面積該当値テキスト"/>
        <xdr:cNvSpPr txBox="1"/>
      </xdr:nvSpPr>
      <xdr:spPr>
        <a:xfrm>
          <a:off x="10515600" y="69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21590</xdr:rowOff>
    </xdr:from>
    <xdr:to>
      <xdr:col>50</xdr:col>
      <xdr:colOff>165100</xdr:colOff>
      <xdr:row>41</xdr:row>
      <xdr:rowOff>123190</xdr:rowOff>
    </xdr:to>
    <xdr:sp macro="" textlink="">
      <xdr:nvSpPr>
        <xdr:cNvPr id="131" name="楕円 130"/>
        <xdr:cNvSpPr/>
      </xdr:nvSpPr>
      <xdr:spPr>
        <a:xfrm>
          <a:off x="9588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68580</xdr:rowOff>
    </xdr:from>
    <xdr:to>
      <xdr:col>55</xdr:col>
      <xdr:colOff>0</xdr:colOff>
      <xdr:row>41</xdr:row>
      <xdr:rowOff>72390</xdr:rowOff>
    </xdr:to>
    <xdr:cxnSp macro="">
      <xdr:nvCxnSpPr>
        <xdr:cNvPr id="132" name="直線コネクタ 131"/>
        <xdr:cNvCxnSpPr/>
      </xdr:nvCxnSpPr>
      <xdr:spPr>
        <a:xfrm flipV="1">
          <a:off x="9639300" y="7098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21590</xdr:rowOff>
    </xdr:from>
    <xdr:to>
      <xdr:col>46</xdr:col>
      <xdr:colOff>38100</xdr:colOff>
      <xdr:row>41</xdr:row>
      <xdr:rowOff>123190</xdr:rowOff>
    </xdr:to>
    <xdr:sp macro="" textlink="">
      <xdr:nvSpPr>
        <xdr:cNvPr id="133" name="楕円 132"/>
        <xdr:cNvSpPr/>
      </xdr:nvSpPr>
      <xdr:spPr>
        <a:xfrm>
          <a:off x="8699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72390</xdr:rowOff>
    </xdr:from>
    <xdr:to>
      <xdr:col>50</xdr:col>
      <xdr:colOff>114300</xdr:colOff>
      <xdr:row>41</xdr:row>
      <xdr:rowOff>72390</xdr:rowOff>
    </xdr:to>
    <xdr:cxnSp macro="">
      <xdr:nvCxnSpPr>
        <xdr:cNvPr id="134" name="直線コネクタ 133"/>
        <xdr:cNvCxnSpPr/>
      </xdr:nvCxnSpPr>
      <xdr:spPr>
        <a:xfrm>
          <a:off x="8750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5" name="楕円 134"/>
        <xdr:cNvSpPr/>
      </xdr:nvSpPr>
      <xdr:spPr>
        <a:xfrm>
          <a:off x="781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72390</xdr:rowOff>
    </xdr:from>
    <xdr:to>
      <xdr:col>45</xdr:col>
      <xdr:colOff>177800</xdr:colOff>
      <xdr:row>41</xdr:row>
      <xdr:rowOff>76200</xdr:rowOff>
    </xdr:to>
    <xdr:cxnSp macro="">
      <xdr:nvCxnSpPr>
        <xdr:cNvPr id="136" name="直線コネクタ 135"/>
        <xdr:cNvCxnSpPr/>
      </xdr:nvCxnSpPr>
      <xdr:spPr>
        <a:xfrm flipV="1">
          <a:off x="7861300" y="710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25400</xdr:rowOff>
    </xdr:from>
    <xdr:to>
      <xdr:col>36</xdr:col>
      <xdr:colOff>165100</xdr:colOff>
      <xdr:row>41</xdr:row>
      <xdr:rowOff>127000</xdr:rowOff>
    </xdr:to>
    <xdr:sp macro="" textlink="">
      <xdr:nvSpPr>
        <xdr:cNvPr id="137" name="楕円 136"/>
        <xdr:cNvSpPr/>
      </xdr:nvSpPr>
      <xdr:spPr>
        <a:xfrm>
          <a:off x="692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76200</xdr:rowOff>
    </xdr:from>
    <xdr:to>
      <xdr:col>41</xdr:col>
      <xdr:colOff>50800</xdr:colOff>
      <xdr:row>41</xdr:row>
      <xdr:rowOff>76200</xdr:rowOff>
    </xdr:to>
    <xdr:cxnSp macro="">
      <xdr:nvCxnSpPr>
        <xdr:cNvPr id="138" name="直線コネクタ 137"/>
        <xdr:cNvCxnSpPr/>
      </xdr:nvCxnSpPr>
      <xdr:spPr>
        <a:xfrm>
          <a:off x="6972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42" name="n_4aveValue【図書館】&#10;一人当たり面積"/>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114317</xdr:rowOff>
    </xdr:from>
    <xdr:ext cx="469744" cy="259045"/>
    <xdr:sp macro="" textlink="">
      <xdr:nvSpPr>
        <xdr:cNvPr id="143" name="n_1mainValue【図書館】&#10;一人当たり面積"/>
        <xdr:cNvSpPr txBox="1"/>
      </xdr:nvSpPr>
      <xdr:spPr>
        <a:xfrm>
          <a:off x="9391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114317</xdr:rowOff>
    </xdr:from>
    <xdr:ext cx="469744" cy="259045"/>
    <xdr:sp macro="" textlink="">
      <xdr:nvSpPr>
        <xdr:cNvPr id="144" name="n_2mainValue【図書館】&#10;一人当たり面積"/>
        <xdr:cNvSpPr txBox="1"/>
      </xdr:nvSpPr>
      <xdr:spPr>
        <a:xfrm>
          <a:off x="8515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5" name="n_3mainValue【図書館】&#10;一人当たり面積"/>
        <xdr:cNvSpPr txBox="1"/>
      </xdr:nvSpPr>
      <xdr:spPr>
        <a:xfrm>
          <a:off x="7626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118127</xdr:rowOff>
    </xdr:from>
    <xdr:ext cx="469744" cy="259045"/>
    <xdr:sp macro="" textlink="">
      <xdr:nvSpPr>
        <xdr:cNvPr id="146" name="n_4mainValue【図書館】&#10;一人当たり面積"/>
        <xdr:cNvSpPr txBox="1"/>
      </xdr:nvSpPr>
      <xdr:spPr>
        <a:xfrm>
          <a:off x="6737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81" name="フローチャート: 判断 180"/>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151130</xdr:rowOff>
    </xdr:from>
    <xdr:to>
      <xdr:col>24</xdr:col>
      <xdr:colOff>114300</xdr:colOff>
      <xdr:row>61</xdr:row>
      <xdr:rowOff>81280</xdr:rowOff>
    </xdr:to>
    <xdr:sp macro="" textlink="">
      <xdr:nvSpPr>
        <xdr:cNvPr id="187" name="楕円 186"/>
        <xdr:cNvSpPr/>
      </xdr:nvSpPr>
      <xdr:spPr>
        <a:xfrm>
          <a:off x="4584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129557</xdr:rowOff>
    </xdr:from>
    <xdr:ext cx="405111" cy="259045"/>
    <xdr:sp macro="" textlink="">
      <xdr:nvSpPr>
        <xdr:cNvPr id="188" name="【体育館・プール】&#10;有形固定資産減価償却率該当値テキスト"/>
        <xdr:cNvSpPr txBox="1"/>
      </xdr:nvSpPr>
      <xdr:spPr>
        <a:xfrm>
          <a:off x="4673600"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116840</xdr:rowOff>
    </xdr:from>
    <xdr:to>
      <xdr:col>20</xdr:col>
      <xdr:colOff>38100</xdr:colOff>
      <xdr:row>61</xdr:row>
      <xdr:rowOff>46990</xdr:rowOff>
    </xdr:to>
    <xdr:sp macro="" textlink="">
      <xdr:nvSpPr>
        <xdr:cNvPr id="189" name="楕円 188"/>
        <xdr:cNvSpPr/>
      </xdr:nvSpPr>
      <xdr:spPr>
        <a:xfrm>
          <a:off x="3746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167640</xdr:rowOff>
    </xdr:from>
    <xdr:to>
      <xdr:col>24</xdr:col>
      <xdr:colOff>63500</xdr:colOff>
      <xdr:row>61</xdr:row>
      <xdr:rowOff>30480</xdr:rowOff>
    </xdr:to>
    <xdr:cxnSp macro="">
      <xdr:nvCxnSpPr>
        <xdr:cNvPr id="190" name="直線コネクタ 189"/>
        <xdr:cNvCxnSpPr/>
      </xdr:nvCxnSpPr>
      <xdr:spPr>
        <a:xfrm>
          <a:off x="3797300" y="104546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73025</xdr:rowOff>
    </xdr:from>
    <xdr:to>
      <xdr:col>15</xdr:col>
      <xdr:colOff>101600</xdr:colOff>
      <xdr:row>61</xdr:row>
      <xdr:rowOff>3175</xdr:rowOff>
    </xdr:to>
    <xdr:sp macro="" textlink="">
      <xdr:nvSpPr>
        <xdr:cNvPr id="191" name="楕円 190"/>
        <xdr:cNvSpPr/>
      </xdr:nvSpPr>
      <xdr:spPr>
        <a:xfrm>
          <a:off x="2857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123825</xdr:rowOff>
    </xdr:from>
    <xdr:to>
      <xdr:col>19</xdr:col>
      <xdr:colOff>177800</xdr:colOff>
      <xdr:row>60</xdr:row>
      <xdr:rowOff>167640</xdr:rowOff>
    </xdr:to>
    <xdr:cxnSp macro="">
      <xdr:nvCxnSpPr>
        <xdr:cNvPr id="192" name="直線コネクタ 191"/>
        <xdr:cNvCxnSpPr/>
      </xdr:nvCxnSpPr>
      <xdr:spPr>
        <a:xfrm>
          <a:off x="2908300" y="104108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93" name="楕円 192"/>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123825</xdr:rowOff>
    </xdr:to>
    <xdr:cxnSp macro="">
      <xdr:nvCxnSpPr>
        <xdr:cNvPr id="194" name="直線コネクタ 193"/>
        <xdr:cNvCxnSpPr/>
      </xdr:nvCxnSpPr>
      <xdr:spPr>
        <a:xfrm>
          <a:off x="2019300" y="103670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158750</xdr:rowOff>
    </xdr:from>
    <xdr:to>
      <xdr:col>6</xdr:col>
      <xdr:colOff>38100</xdr:colOff>
      <xdr:row>60</xdr:row>
      <xdr:rowOff>88900</xdr:rowOff>
    </xdr:to>
    <xdr:sp macro="" textlink="">
      <xdr:nvSpPr>
        <xdr:cNvPr id="195" name="楕円 194"/>
        <xdr:cNvSpPr/>
      </xdr:nvSpPr>
      <xdr:spPr>
        <a:xfrm>
          <a:off x="1079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38100</xdr:rowOff>
    </xdr:from>
    <xdr:to>
      <xdr:col>10</xdr:col>
      <xdr:colOff>114300</xdr:colOff>
      <xdr:row>60</xdr:row>
      <xdr:rowOff>80010</xdr:rowOff>
    </xdr:to>
    <xdr:cxnSp macro="">
      <xdr:nvCxnSpPr>
        <xdr:cNvPr id="196" name="直線コネクタ 195"/>
        <xdr:cNvCxnSpPr/>
      </xdr:nvCxnSpPr>
      <xdr:spPr>
        <a:xfrm>
          <a:off x="1130300" y="10325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89552</xdr:rowOff>
    </xdr:from>
    <xdr:ext cx="405111" cy="259045"/>
    <xdr:sp macro="" textlink="">
      <xdr:nvSpPr>
        <xdr:cNvPr id="200" name="n_4aveValue【体育館・プール】&#10;有形固定資産減価償却率"/>
        <xdr:cNvSpPr txBox="1"/>
      </xdr:nvSpPr>
      <xdr:spPr>
        <a:xfrm>
          <a:off x="927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38117</xdr:rowOff>
    </xdr:from>
    <xdr:ext cx="405111" cy="259045"/>
    <xdr:sp macro="" textlink="">
      <xdr:nvSpPr>
        <xdr:cNvPr id="201" name="n_1mainValue【体育館・プール】&#10;有形固定資産減価償却率"/>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202" name="n_2mainValue【体育館・プール】&#10;有形固定資産減価償却率"/>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121937</xdr:rowOff>
    </xdr:from>
    <xdr:ext cx="405111" cy="259045"/>
    <xdr:sp macro="" textlink="">
      <xdr:nvSpPr>
        <xdr:cNvPr id="203" name="n_3mainValue【体育館・プール】&#10;有形固定資産減価償却率"/>
        <xdr:cNvSpPr txBox="1"/>
      </xdr:nvSpPr>
      <xdr:spPr>
        <a:xfrm>
          <a:off x="1816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105427</xdr:rowOff>
    </xdr:from>
    <xdr:ext cx="405111" cy="259045"/>
    <xdr:sp macro="" textlink="">
      <xdr:nvSpPr>
        <xdr:cNvPr id="204" name="n_4mainValue【体育館・プール】&#10;有形固定資産減価償却率"/>
        <xdr:cNvSpPr txBox="1"/>
      </xdr:nvSpPr>
      <xdr:spPr>
        <a:xfrm>
          <a:off x="927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36" name="フローチャート: 判断 235"/>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115164</xdr:rowOff>
    </xdr:from>
    <xdr:to>
      <xdr:col>55</xdr:col>
      <xdr:colOff>50800</xdr:colOff>
      <xdr:row>63</xdr:row>
      <xdr:rowOff>45314</xdr:rowOff>
    </xdr:to>
    <xdr:sp macro="" textlink="">
      <xdr:nvSpPr>
        <xdr:cNvPr id="242" name="楕円 241"/>
        <xdr:cNvSpPr/>
      </xdr:nvSpPr>
      <xdr:spPr>
        <a:xfrm>
          <a:off x="10426700" y="107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138041</xdr:rowOff>
    </xdr:from>
    <xdr:ext cx="469744" cy="259045"/>
    <xdr:sp macro="" textlink="">
      <xdr:nvSpPr>
        <xdr:cNvPr id="243" name="【体育館・プール】&#10;一人当たり面積該当値テキスト"/>
        <xdr:cNvSpPr txBox="1"/>
      </xdr:nvSpPr>
      <xdr:spPr>
        <a:xfrm>
          <a:off x="10515600" y="1059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117907</xdr:rowOff>
    </xdr:from>
    <xdr:to>
      <xdr:col>50</xdr:col>
      <xdr:colOff>165100</xdr:colOff>
      <xdr:row>63</xdr:row>
      <xdr:rowOff>48057</xdr:rowOff>
    </xdr:to>
    <xdr:sp macro="" textlink="">
      <xdr:nvSpPr>
        <xdr:cNvPr id="244" name="楕円 243"/>
        <xdr:cNvSpPr/>
      </xdr:nvSpPr>
      <xdr:spPr>
        <a:xfrm>
          <a:off x="9588500" y="107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165964</xdr:rowOff>
    </xdr:from>
    <xdr:to>
      <xdr:col>55</xdr:col>
      <xdr:colOff>0</xdr:colOff>
      <xdr:row>62</xdr:row>
      <xdr:rowOff>168707</xdr:rowOff>
    </xdr:to>
    <xdr:cxnSp macro="">
      <xdr:nvCxnSpPr>
        <xdr:cNvPr id="245" name="直線コネクタ 244"/>
        <xdr:cNvCxnSpPr/>
      </xdr:nvCxnSpPr>
      <xdr:spPr>
        <a:xfrm flipV="1">
          <a:off x="9639300" y="1079586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121107</xdr:rowOff>
    </xdr:from>
    <xdr:to>
      <xdr:col>46</xdr:col>
      <xdr:colOff>38100</xdr:colOff>
      <xdr:row>63</xdr:row>
      <xdr:rowOff>51257</xdr:rowOff>
    </xdr:to>
    <xdr:sp macro="" textlink="">
      <xdr:nvSpPr>
        <xdr:cNvPr id="246" name="楕円 245"/>
        <xdr:cNvSpPr/>
      </xdr:nvSpPr>
      <xdr:spPr>
        <a:xfrm>
          <a:off x="8699500" y="107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168707</xdr:rowOff>
    </xdr:from>
    <xdr:to>
      <xdr:col>50</xdr:col>
      <xdr:colOff>114300</xdr:colOff>
      <xdr:row>63</xdr:row>
      <xdr:rowOff>457</xdr:rowOff>
    </xdr:to>
    <xdr:cxnSp macro="">
      <xdr:nvCxnSpPr>
        <xdr:cNvPr id="247" name="直線コネクタ 246"/>
        <xdr:cNvCxnSpPr/>
      </xdr:nvCxnSpPr>
      <xdr:spPr>
        <a:xfrm flipV="1">
          <a:off x="8750300" y="1079860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123851</xdr:rowOff>
    </xdr:from>
    <xdr:to>
      <xdr:col>41</xdr:col>
      <xdr:colOff>101600</xdr:colOff>
      <xdr:row>63</xdr:row>
      <xdr:rowOff>54001</xdr:rowOff>
    </xdr:to>
    <xdr:sp macro="" textlink="">
      <xdr:nvSpPr>
        <xdr:cNvPr id="248" name="楕円 247"/>
        <xdr:cNvSpPr/>
      </xdr:nvSpPr>
      <xdr:spPr>
        <a:xfrm>
          <a:off x="7810500" y="107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457</xdr:rowOff>
    </xdr:from>
    <xdr:to>
      <xdr:col>45</xdr:col>
      <xdr:colOff>177800</xdr:colOff>
      <xdr:row>63</xdr:row>
      <xdr:rowOff>3201</xdr:rowOff>
    </xdr:to>
    <xdr:cxnSp macro="">
      <xdr:nvCxnSpPr>
        <xdr:cNvPr id="249" name="直線コネクタ 248"/>
        <xdr:cNvCxnSpPr/>
      </xdr:nvCxnSpPr>
      <xdr:spPr>
        <a:xfrm flipV="1">
          <a:off x="7861300" y="1080180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114249</xdr:rowOff>
    </xdr:from>
    <xdr:to>
      <xdr:col>36</xdr:col>
      <xdr:colOff>165100</xdr:colOff>
      <xdr:row>63</xdr:row>
      <xdr:rowOff>44399</xdr:rowOff>
    </xdr:to>
    <xdr:sp macro="" textlink="">
      <xdr:nvSpPr>
        <xdr:cNvPr id="250" name="楕円 249"/>
        <xdr:cNvSpPr/>
      </xdr:nvSpPr>
      <xdr:spPr>
        <a:xfrm>
          <a:off x="6921500" y="107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165049</xdr:rowOff>
    </xdr:from>
    <xdr:to>
      <xdr:col>41</xdr:col>
      <xdr:colOff>50800</xdr:colOff>
      <xdr:row>63</xdr:row>
      <xdr:rowOff>3201</xdr:rowOff>
    </xdr:to>
    <xdr:cxnSp macro="">
      <xdr:nvCxnSpPr>
        <xdr:cNvPr id="251" name="直線コネクタ 250"/>
        <xdr:cNvCxnSpPr/>
      </xdr:nvCxnSpPr>
      <xdr:spPr>
        <a:xfrm>
          <a:off x="6972300" y="10794949"/>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66159</xdr:rowOff>
    </xdr:from>
    <xdr:ext cx="469744" cy="259045"/>
    <xdr:sp macro="" textlink="">
      <xdr:nvSpPr>
        <xdr:cNvPr id="255" name="n_4aveValue【体育館・プール】&#10;一人当たり面積"/>
        <xdr:cNvSpPr txBox="1"/>
      </xdr:nvSpPr>
      <xdr:spPr>
        <a:xfrm>
          <a:off x="6737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64584</xdr:rowOff>
    </xdr:from>
    <xdr:ext cx="469744" cy="259045"/>
    <xdr:sp macro="" textlink="">
      <xdr:nvSpPr>
        <xdr:cNvPr id="256" name="n_1mainValue【体育館・プール】&#10;一人当たり面積"/>
        <xdr:cNvSpPr txBox="1"/>
      </xdr:nvSpPr>
      <xdr:spPr>
        <a:xfrm>
          <a:off x="9391727" y="1052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67784</xdr:rowOff>
    </xdr:from>
    <xdr:ext cx="469744" cy="259045"/>
    <xdr:sp macro="" textlink="">
      <xdr:nvSpPr>
        <xdr:cNvPr id="257" name="n_2mainValue【体育館・プール】&#10;一人当たり面積"/>
        <xdr:cNvSpPr txBox="1"/>
      </xdr:nvSpPr>
      <xdr:spPr>
        <a:xfrm>
          <a:off x="8515427" y="1052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70528</xdr:rowOff>
    </xdr:from>
    <xdr:ext cx="469744" cy="259045"/>
    <xdr:sp macro="" textlink="">
      <xdr:nvSpPr>
        <xdr:cNvPr id="258" name="n_3mainValue【体育館・プール】&#10;一人当たり面積"/>
        <xdr:cNvSpPr txBox="1"/>
      </xdr:nvSpPr>
      <xdr:spPr>
        <a:xfrm>
          <a:off x="7626427" y="1052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60926</xdr:rowOff>
    </xdr:from>
    <xdr:ext cx="469744" cy="259045"/>
    <xdr:sp macro="" textlink="">
      <xdr:nvSpPr>
        <xdr:cNvPr id="259" name="n_4mainValue【体育館・プール】&#10;一人当たり面積"/>
        <xdr:cNvSpPr txBox="1"/>
      </xdr:nvSpPr>
      <xdr:spPr>
        <a:xfrm>
          <a:off x="6737427" y="105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4" name="フローチャート: 判断 293"/>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168275</xdr:rowOff>
    </xdr:from>
    <xdr:to>
      <xdr:col>24</xdr:col>
      <xdr:colOff>114300</xdr:colOff>
      <xdr:row>79</xdr:row>
      <xdr:rowOff>98425</xdr:rowOff>
    </xdr:to>
    <xdr:sp macro="" textlink="">
      <xdr:nvSpPr>
        <xdr:cNvPr id="300" name="楕円 299"/>
        <xdr:cNvSpPr/>
      </xdr:nvSpPr>
      <xdr:spPr>
        <a:xfrm>
          <a:off x="45847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19702</xdr:rowOff>
    </xdr:from>
    <xdr:ext cx="405111" cy="259045"/>
    <xdr:sp macro="" textlink="">
      <xdr:nvSpPr>
        <xdr:cNvPr id="301" name="【福祉施設】&#10;有形固定資産減価償却率該当値テキスト"/>
        <xdr:cNvSpPr txBox="1"/>
      </xdr:nvSpPr>
      <xdr:spPr>
        <a:xfrm>
          <a:off x="4673600"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141605</xdr:rowOff>
    </xdr:from>
    <xdr:to>
      <xdr:col>20</xdr:col>
      <xdr:colOff>38100</xdr:colOff>
      <xdr:row>79</xdr:row>
      <xdr:rowOff>71755</xdr:rowOff>
    </xdr:to>
    <xdr:sp macro="" textlink="">
      <xdr:nvSpPr>
        <xdr:cNvPr id="302" name="楕円 301"/>
        <xdr:cNvSpPr/>
      </xdr:nvSpPr>
      <xdr:spPr>
        <a:xfrm>
          <a:off x="3746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20955</xdr:rowOff>
    </xdr:from>
    <xdr:to>
      <xdr:col>24</xdr:col>
      <xdr:colOff>63500</xdr:colOff>
      <xdr:row>79</xdr:row>
      <xdr:rowOff>47625</xdr:rowOff>
    </xdr:to>
    <xdr:cxnSp macro="">
      <xdr:nvCxnSpPr>
        <xdr:cNvPr id="303" name="直線コネクタ 302"/>
        <xdr:cNvCxnSpPr/>
      </xdr:nvCxnSpPr>
      <xdr:spPr>
        <a:xfrm>
          <a:off x="3797300" y="135655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107314</xdr:rowOff>
    </xdr:from>
    <xdr:to>
      <xdr:col>15</xdr:col>
      <xdr:colOff>101600</xdr:colOff>
      <xdr:row>79</xdr:row>
      <xdr:rowOff>37464</xdr:rowOff>
    </xdr:to>
    <xdr:sp macro="" textlink="">
      <xdr:nvSpPr>
        <xdr:cNvPr id="304" name="楕円 303"/>
        <xdr:cNvSpPr/>
      </xdr:nvSpPr>
      <xdr:spPr>
        <a:xfrm>
          <a:off x="2857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158114</xdr:rowOff>
    </xdr:from>
    <xdr:to>
      <xdr:col>19</xdr:col>
      <xdr:colOff>177800</xdr:colOff>
      <xdr:row>79</xdr:row>
      <xdr:rowOff>20955</xdr:rowOff>
    </xdr:to>
    <xdr:cxnSp macro="">
      <xdr:nvCxnSpPr>
        <xdr:cNvPr id="305" name="直線コネクタ 304"/>
        <xdr:cNvCxnSpPr/>
      </xdr:nvCxnSpPr>
      <xdr:spPr>
        <a:xfrm>
          <a:off x="2908300" y="135312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69214</xdr:rowOff>
    </xdr:from>
    <xdr:to>
      <xdr:col>10</xdr:col>
      <xdr:colOff>165100</xdr:colOff>
      <xdr:row>78</xdr:row>
      <xdr:rowOff>170814</xdr:rowOff>
    </xdr:to>
    <xdr:sp macro="" textlink="">
      <xdr:nvSpPr>
        <xdr:cNvPr id="306" name="楕円 305"/>
        <xdr:cNvSpPr/>
      </xdr:nvSpPr>
      <xdr:spPr>
        <a:xfrm>
          <a:off x="19685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120014</xdr:rowOff>
    </xdr:from>
    <xdr:to>
      <xdr:col>15</xdr:col>
      <xdr:colOff>50800</xdr:colOff>
      <xdr:row>78</xdr:row>
      <xdr:rowOff>158114</xdr:rowOff>
    </xdr:to>
    <xdr:cxnSp macro="">
      <xdr:nvCxnSpPr>
        <xdr:cNvPr id="307" name="直線コネクタ 306"/>
        <xdr:cNvCxnSpPr/>
      </xdr:nvCxnSpPr>
      <xdr:spPr>
        <a:xfrm>
          <a:off x="2019300" y="134931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23495</xdr:rowOff>
    </xdr:from>
    <xdr:to>
      <xdr:col>6</xdr:col>
      <xdr:colOff>38100</xdr:colOff>
      <xdr:row>78</xdr:row>
      <xdr:rowOff>125095</xdr:rowOff>
    </xdr:to>
    <xdr:sp macro="" textlink="">
      <xdr:nvSpPr>
        <xdr:cNvPr id="308" name="楕円 307"/>
        <xdr:cNvSpPr/>
      </xdr:nvSpPr>
      <xdr:spPr>
        <a:xfrm>
          <a:off x="1079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74295</xdr:rowOff>
    </xdr:from>
    <xdr:to>
      <xdr:col>10</xdr:col>
      <xdr:colOff>114300</xdr:colOff>
      <xdr:row>78</xdr:row>
      <xdr:rowOff>120014</xdr:rowOff>
    </xdr:to>
    <xdr:cxnSp macro="">
      <xdr:nvCxnSpPr>
        <xdr:cNvPr id="309" name="直線コネクタ 308"/>
        <xdr:cNvCxnSpPr/>
      </xdr:nvCxnSpPr>
      <xdr:spPr>
        <a:xfrm>
          <a:off x="1130300" y="134473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310"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11"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2"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87647</xdr:rowOff>
    </xdr:from>
    <xdr:ext cx="405111" cy="259045"/>
    <xdr:sp macro="" textlink="">
      <xdr:nvSpPr>
        <xdr:cNvPr id="313" name="n_4aveValue【福祉施設】&#10;有形固定資産減価償却率"/>
        <xdr:cNvSpPr txBox="1"/>
      </xdr:nvSpPr>
      <xdr:spPr>
        <a:xfrm>
          <a:off x="927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88282</xdr:rowOff>
    </xdr:from>
    <xdr:ext cx="405111" cy="259045"/>
    <xdr:sp macro="" textlink="">
      <xdr:nvSpPr>
        <xdr:cNvPr id="314" name="n_1mainValue【福祉施設】&#10;有形固定資産減価償却率"/>
        <xdr:cNvSpPr txBox="1"/>
      </xdr:nvSpPr>
      <xdr:spPr>
        <a:xfrm>
          <a:off x="35820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53991</xdr:rowOff>
    </xdr:from>
    <xdr:ext cx="405111" cy="259045"/>
    <xdr:sp macro="" textlink="">
      <xdr:nvSpPr>
        <xdr:cNvPr id="315" name="n_2mainValue【福祉施設】&#10;有形固定資産減価償却率"/>
        <xdr:cNvSpPr txBox="1"/>
      </xdr:nvSpPr>
      <xdr:spPr>
        <a:xfrm>
          <a:off x="2705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15891</xdr:rowOff>
    </xdr:from>
    <xdr:ext cx="405111" cy="259045"/>
    <xdr:sp macro="" textlink="">
      <xdr:nvSpPr>
        <xdr:cNvPr id="316" name="n_3mainValue【福祉施設】&#10;有形固定資産減価償却率"/>
        <xdr:cNvSpPr txBox="1"/>
      </xdr:nvSpPr>
      <xdr:spPr>
        <a:xfrm>
          <a:off x="1816744" y="132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141622</xdr:rowOff>
    </xdr:from>
    <xdr:ext cx="405111" cy="259045"/>
    <xdr:sp macro="" textlink="">
      <xdr:nvSpPr>
        <xdr:cNvPr id="317" name="n_4mainValue【福祉施設】&#10;有形固定資産減価償却率"/>
        <xdr:cNvSpPr txBox="1"/>
      </xdr:nvSpPr>
      <xdr:spPr>
        <a:xfrm>
          <a:off x="9277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351" name="フローチャート: 判断 350"/>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357" name="楕円 356"/>
        <xdr:cNvSpPr/>
      </xdr:nvSpPr>
      <xdr:spPr>
        <a:xfrm>
          <a:off x="10426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47007</xdr:rowOff>
    </xdr:from>
    <xdr:ext cx="469744" cy="259045"/>
    <xdr:sp macro="" textlink="">
      <xdr:nvSpPr>
        <xdr:cNvPr id="358" name="【福祉施設】&#10;一人当たり面積該当値テキスト"/>
        <xdr:cNvSpPr txBox="1"/>
      </xdr:nvSpPr>
      <xdr:spPr>
        <a:xfrm>
          <a:off x="10515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134620</xdr:rowOff>
    </xdr:from>
    <xdr:to>
      <xdr:col>50</xdr:col>
      <xdr:colOff>165100</xdr:colOff>
      <xdr:row>86</xdr:row>
      <xdr:rowOff>64770</xdr:rowOff>
    </xdr:to>
    <xdr:sp macro="" textlink="">
      <xdr:nvSpPr>
        <xdr:cNvPr id="359" name="楕円 358"/>
        <xdr:cNvSpPr/>
      </xdr:nvSpPr>
      <xdr:spPr>
        <a:xfrm>
          <a:off x="9588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11430</xdr:rowOff>
    </xdr:from>
    <xdr:to>
      <xdr:col>55</xdr:col>
      <xdr:colOff>0</xdr:colOff>
      <xdr:row>86</xdr:row>
      <xdr:rowOff>13970</xdr:rowOff>
    </xdr:to>
    <xdr:cxnSp macro="">
      <xdr:nvCxnSpPr>
        <xdr:cNvPr id="360" name="直線コネクタ 359"/>
        <xdr:cNvCxnSpPr/>
      </xdr:nvCxnSpPr>
      <xdr:spPr>
        <a:xfrm flipV="1">
          <a:off x="9639300" y="147561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61" name="楕円 360"/>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13970</xdr:rowOff>
    </xdr:from>
    <xdr:to>
      <xdr:col>50</xdr:col>
      <xdr:colOff>114300</xdr:colOff>
      <xdr:row>86</xdr:row>
      <xdr:rowOff>15239</xdr:rowOff>
    </xdr:to>
    <xdr:cxnSp macro="">
      <xdr:nvCxnSpPr>
        <xdr:cNvPr id="362" name="直線コネクタ 361"/>
        <xdr:cNvCxnSpPr/>
      </xdr:nvCxnSpPr>
      <xdr:spPr>
        <a:xfrm flipV="1">
          <a:off x="8750300" y="147586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137161</xdr:rowOff>
    </xdr:from>
    <xdr:to>
      <xdr:col>41</xdr:col>
      <xdr:colOff>101600</xdr:colOff>
      <xdr:row>86</xdr:row>
      <xdr:rowOff>67311</xdr:rowOff>
    </xdr:to>
    <xdr:sp macro="" textlink="">
      <xdr:nvSpPr>
        <xdr:cNvPr id="363" name="楕円 362"/>
        <xdr:cNvSpPr/>
      </xdr:nvSpPr>
      <xdr:spPr>
        <a:xfrm>
          <a:off x="7810500" y="147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15239</xdr:rowOff>
    </xdr:from>
    <xdr:to>
      <xdr:col>45</xdr:col>
      <xdr:colOff>177800</xdr:colOff>
      <xdr:row>86</xdr:row>
      <xdr:rowOff>16511</xdr:rowOff>
    </xdr:to>
    <xdr:cxnSp macro="">
      <xdr:nvCxnSpPr>
        <xdr:cNvPr id="364" name="直線コネクタ 363"/>
        <xdr:cNvCxnSpPr/>
      </xdr:nvCxnSpPr>
      <xdr:spPr>
        <a:xfrm flipV="1">
          <a:off x="7861300" y="147599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138430</xdr:rowOff>
    </xdr:from>
    <xdr:to>
      <xdr:col>36</xdr:col>
      <xdr:colOff>165100</xdr:colOff>
      <xdr:row>86</xdr:row>
      <xdr:rowOff>68580</xdr:rowOff>
    </xdr:to>
    <xdr:sp macro="" textlink="">
      <xdr:nvSpPr>
        <xdr:cNvPr id="365" name="楕円 364"/>
        <xdr:cNvSpPr/>
      </xdr:nvSpPr>
      <xdr:spPr>
        <a:xfrm>
          <a:off x="6921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16511</xdr:rowOff>
    </xdr:from>
    <xdr:to>
      <xdr:col>41</xdr:col>
      <xdr:colOff>50800</xdr:colOff>
      <xdr:row>86</xdr:row>
      <xdr:rowOff>17780</xdr:rowOff>
    </xdr:to>
    <xdr:cxnSp macro="">
      <xdr:nvCxnSpPr>
        <xdr:cNvPr id="366" name="直線コネクタ 365"/>
        <xdr:cNvCxnSpPr/>
      </xdr:nvCxnSpPr>
      <xdr:spPr>
        <a:xfrm flipV="1">
          <a:off x="6972300" y="147612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165116</xdr:rowOff>
    </xdr:from>
    <xdr:ext cx="469744" cy="259045"/>
    <xdr:sp macro="" textlink="">
      <xdr:nvSpPr>
        <xdr:cNvPr id="370" name="n_4aveValue【福祉施設】&#10;一人当たり面積"/>
        <xdr:cNvSpPr txBox="1"/>
      </xdr:nvSpPr>
      <xdr:spPr>
        <a:xfrm>
          <a:off x="6737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55897</xdr:rowOff>
    </xdr:from>
    <xdr:ext cx="469744" cy="259045"/>
    <xdr:sp macro="" textlink="">
      <xdr:nvSpPr>
        <xdr:cNvPr id="371" name="n_1mainValue【福祉施設】&#10;一人当たり面積"/>
        <xdr:cNvSpPr txBox="1"/>
      </xdr:nvSpPr>
      <xdr:spPr>
        <a:xfrm>
          <a:off x="93917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72" name="n_2mainValue【福祉施設】&#10;一人当たり面積"/>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58438</xdr:rowOff>
    </xdr:from>
    <xdr:ext cx="469744" cy="259045"/>
    <xdr:sp macro="" textlink="">
      <xdr:nvSpPr>
        <xdr:cNvPr id="373" name="n_3mainValue【福祉施設】&#10;一人当たり面積"/>
        <xdr:cNvSpPr txBox="1"/>
      </xdr:nvSpPr>
      <xdr:spPr>
        <a:xfrm>
          <a:off x="7626427" y="1480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59707</xdr:rowOff>
    </xdr:from>
    <xdr:ext cx="469744" cy="259045"/>
    <xdr:sp macro="" textlink="">
      <xdr:nvSpPr>
        <xdr:cNvPr id="374" name="n_4mainValue【福祉施設】&#10;一人当たり面積"/>
        <xdr:cNvSpPr txBox="1"/>
      </xdr:nvSpPr>
      <xdr:spPr>
        <a:xfrm>
          <a:off x="6737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8" name="フローチャート: 判断 407"/>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29211</xdr:rowOff>
    </xdr:from>
    <xdr:to>
      <xdr:col>24</xdr:col>
      <xdr:colOff>114300</xdr:colOff>
      <xdr:row>103</xdr:row>
      <xdr:rowOff>130811</xdr:rowOff>
    </xdr:to>
    <xdr:sp macro="" textlink="">
      <xdr:nvSpPr>
        <xdr:cNvPr id="414" name="楕円 413"/>
        <xdr:cNvSpPr/>
      </xdr:nvSpPr>
      <xdr:spPr>
        <a:xfrm>
          <a:off x="4584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52088</xdr:rowOff>
    </xdr:from>
    <xdr:ext cx="405111" cy="259045"/>
    <xdr:sp macro="" textlink="">
      <xdr:nvSpPr>
        <xdr:cNvPr id="415" name="【市民会館】&#10;有形固定資産減価償却率該当値テキスト"/>
        <xdr:cNvSpPr txBox="1"/>
      </xdr:nvSpPr>
      <xdr:spPr>
        <a:xfrm>
          <a:off x="4673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3811</xdr:rowOff>
    </xdr:from>
    <xdr:to>
      <xdr:col>20</xdr:col>
      <xdr:colOff>38100</xdr:colOff>
      <xdr:row>103</xdr:row>
      <xdr:rowOff>105411</xdr:rowOff>
    </xdr:to>
    <xdr:sp macro="" textlink="">
      <xdr:nvSpPr>
        <xdr:cNvPr id="416" name="楕円 415"/>
        <xdr:cNvSpPr/>
      </xdr:nvSpPr>
      <xdr:spPr>
        <a:xfrm>
          <a:off x="3746500" y="176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54611</xdr:rowOff>
    </xdr:from>
    <xdr:to>
      <xdr:col>24</xdr:col>
      <xdr:colOff>63500</xdr:colOff>
      <xdr:row>103</xdr:row>
      <xdr:rowOff>80011</xdr:rowOff>
    </xdr:to>
    <xdr:cxnSp macro="">
      <xdr:nvCxnSpPr>
        <xdr:cNvPr id="417" name="直線コネクタ 416"/>
        <xdr:cNvCxnSpPr/>
      </xdr:nvCxnSpPr>
      <xdr:spPr>
        <a:xfrm>
          <a:off x="3797300" y="177139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149861</xdr:rowOff>
    </xdr:from>
    <xdr:to>
      <xdr:col>15</xdr:col>
      <xdr:colOff>101600</xdr:colOff>
      <xdr:row>103</xdr:row>
      <xdr:rowOff>80011</xdr:rowOff>
    </xdr:to>
    <xdr:sp macro="" textlink="">
      <xdr:nvSpPr>
        <xdr:cNvPr id="418" name="楕円 417"/>
        <xdr:cNvSpPr/>
      </xdr:nvSpPr>
      <xdr:spPr>
        <a:xfrm>
          <a:off x="2857500" y="176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29211</xdr:rowOff>
    </xdr:from>
    <xdr:to>
      <xdr:col>19</xdr:col>
      <xdr:colOff>177800</xdr:colOff>
      <xdr:row>103</xdr:row>
      <xdr:rowOff>54611</xdr:rowOff>
    </xdr:to>
    <xdr:cxnSp macro="">
      <xdr:nvCxnSpPr>
        <xdr:cNvPr id="419" name="直線コネクタ 418"/>
        <xdr:cNvCxnSpPr/>
      </xdr:nvCxnSpPr>
      <xdr:spPr>
        <a:xfrm>
          <a:off x="2908300" y="176885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124461</xdr:rowOff>
    </xdr:from>
    <xdr:to>
      <xdr:col>10</xdr:col>
      <xdr:colOff>165100</xdr:colOff>
      <xdr:row>103</xdr:row>
      <xdr:rowOff>54611</xdr:rowOff>
    </xdr:to>
    <xdr:sp macro="" textlink="">
      <xdr:nvSpPr>
        <xdr:cNvPr id="420" name="楕円 419"/>
        <xdr:cNvSpPr/>
      </xdr:nvSpPr>
      <xdr:spPr>
        <a:xfrm>
          <a:off x="1968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3811</xdr:rowOff>
    </xdr:from>
    <xdr:to>
      <xdr:col>15</xdr:col>
      <xdr:colOff>50800</xdr:colOff>
      <xdr:row>103</xdr:row>
      <xdr:rowOff>29211</xdr:rowOff>
    </xdr:to>
    <xdr:cxnSp macro="">
      <xdr:nvCxnSpPr>
        <xdr:cNvPr id="421" name="直線コネクタ 420"/>
        <xdr:cNvCxnSpPr/>
      </xdr:nvCxnSpPr>
      <xdr:spPr>
        <a:xfrm>
          <a:off x="2019300" y="176631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102870</xdr:rowOff>
    </xdr:from>
    <xdr:to>
      <xdr:col>6</xdr:col>
      <xdr:colOff>38100</xdr:colOff>
      <xdr:row>103</xdr:row>
      <xdr:rowOff>33020</xdr:rowOff>
    </xdr:to>
    <xdr:sp macro="" textlink="">
      <xdr:nvSpPr>
        <xdr:cNvPr id="422" name="楕円 421"/>
        <xdr:cNvSpPr/>
      </xdr:nvSpPr>
      <xdr:spPr>
        <a:xfrm>
          <a:off x="10795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153670</xdr:rowOff>
    </xdr:from>
    <xdr:to>
      <xdr:col>10</xdr:col>
      <xdr:colOff>114300</xdr:colOff>
      <xdr:row>103</xdr:row>
      <xdr:rowOff>3811</xdr:rowOff>
    </xdr:to>
    <xdr:cxnSp macro="">
      <xdr:nvCxnSpPr>
        <xdr:cNvPr id="423" name="直線コネクタ 422"/>
        <xdr:cNvCxnSpPr/>
      </xdr:nvCxnSpPr>
      <xdr:spPr>
        <a:xfrm>
          <a:off x="1130300" y="1764157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24"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25"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27" name="n_4aveValue【市民会館】&#10;有形固定資産減価償却率"/>
        <xdr:cNvSpPr txBox="1"/>
      </xdr:nvSpPr>
      <xdr:spPr>
        <a:xfrm>
          <a:off x="927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121938</xdr:rowOff>
    </xdr:from>
    <xdr:ext cx="405111" cy="259045"/>
    <xdr:sp macro="" textlink="">
      <xdr:nvSpPr>
        <xdr:cNvPr id="428" name="n_1mainValue【市民会館】&#10;有形固定資産減価償却率"/>
        <xdr:cNvSpPr txBox="1"/>
      </xdr:nvSpPr>
      <xdr:spPr>
        <a:xfrm>
          <a:off x="3582044" y="174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96538</xdr:rowOff>
    </xdr:from>
    <xdr:ext cx="405111" cy="259045"/>
    <xdr:sp macro="" textlink="">
      <xdr:nvSpPr>
        <xdr:cNvPr id="429" name="n_2mainValue【市民会館】&#10;有形固定資産減価償却率"/>
        <xdr:cNvSpPr txBox="1"/>
      </xdr:nvSpPr>
      <xdr:spPr>
        <a:xfrm>
          <a:off x="2705744"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71138</xdr:rowOff>
    </xdr:from>
    <xdr:ext cx="405111" cy="259045"/>
    <xdr:sp macro="" textlink="">
      <xdr:nvSpPr>
        <xdr:cNvPr id="430" name="n_3mainValue【市民会館】&#10;有形固定資産減価償却率"/>
        <xdr:cNvSpPr txBox="1"/>
      </xdr:nvSpPr>
      <xdr:spPr>
        <a:xfrm>
          <a:off x="1816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49547</xdr:rowOff>
    </xdr:from>
    <xdr:ext cx="405111" cy="259045"/>
    <xdr:sp macro="" textlink="">
      <xdr:nvSpPr>
        <xdr:cNvPr id="431" name="n_4mainValue【市民会館】&#10;有形固定資産減価償却率"/>
        <xdr:cNvSpPr txBox="1"/>
      </xdr:nvSpPr>
      <xdr:spPr>
        <a:xfrm>
          <a:off x="9277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465" name="フローチャート: 判断 464"/>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97789</xdr:rowOff>
    </xdr:from>
    <xdr:to>
      <xdr:col>55</xdr:col>
      <xdr:colOff>50800</xdr:colOff>
      <xdr:row>107</xdr:row>
      <xdr:rowOff>27939</xdr:rowOff>
    </xdr:to>
    <xdr:sp macro="" textlink="">
      <xdr:nvSpPr>
        <xdr:cNvPr id="471" name="楕円 470"/>
        <xdr:cNvSpPr/>
      </xdr:nvSpPr>
      <xdr:spPr>
        <a:xfrm>
          <a:off x="10426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120666</xdr:rowOff>
    </xdr:from>
    <xdr:ext cx="469744" cy="259045"/>
    <xdr:sp macro="" textlink="">
      <xdr:nvSpPr>
        <xdr:cNvPr id="472" name="【市民会館】&#10;一人当たり面積該当値テキスト"/>
        <xdr:cNvSpPr txBox="1"/>
      </xdr:nvSpPr>
      <xdr:spPr>
        <a:xfrm>
          <a:off x="10515600"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103505</xdr:rowOff>
    </xdr:from>
    <xdr:to>
      <xdr:col>50</xdr:col>
      <xdr:colOff>165100</xdr:colOff>
      <xdr:row>107</xdr:row>
      <xdr:rowOff>33655</xdr:rowOff>
    </xdr:to>
    <xdr:sp macro="" textlink="">
      <xdr:nvSpPr>
        <xdr:cNvPr id="473" name="楕円 472"/>
        <xdr:cNvSpPr/>
      </xdr:nvSpPr>
      <xdr:spPr>
        <a:xfrm>
          <a:off x="9588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148589</xdr:rowOff>
    </xdr:from>
    <xdr:to>
      <xdr:col>55</xdr:col>
      <xdr:colOff>0</xdr:colOff>
      <xdr:row>106</xdr:row>
      <xdr:rowOff>154305</xdr:rowOff>
    </xdr:to>
    <xdr:cxnSp macro="">
      <xdr:nvCxnSpPr>
        <xdr:cNvPr id="474" name="直線コネクタ 473"/>
        <xdr:cNvCxnSpPr/>
      </xdr:nvCxnSpPr>
      <xdr:spPr>
        <a:xfrm flipV="1">
          <a:off x="9639300" y="183222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475" name="楕円 474"/>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154305</xdr:rowOff>
    </xdr:from>
    <xdr:to>
      <xdr:col>50</xdr:col>
      <xdr:colOff>114300</xdr:colOff>
      <xdr:row>106</xdr:row>
      <xdr:rowOff>160020</xdr:rowOff>
    </xdr:to>
    <xdr:cxnSp macro="">
      <xdr:nvCxnSpPr>
        <xdr:cNvPr id="476" name="直線コネクタ 475"/>
        <xdr:cNvCxnSpPr/>
      </xdr:nvCxnSpPr>
      <xdr:spPr>
        <a:xfrm flipV="1">
          <a:off x="8750300" y="18328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114936</xdr:rowOff>
    </xdr:from>
    <xdr:to>
      <xdr:col>41</xdr:col>
      <xdr:colOff>101600</xdr:colOff>
      <xdr:row>107</xdr:row>
      <xdr:rowOff>45086</xdr:rowOff>
    </xdr:to>
    <xdr:sp macro="" textlink="">
      <xdr:nvSpPr>
        <xdr:cNvPr id="477" name="楕円 476"/>
        <xdr:cNvSpPr/>
      </xdr:nvSpPr>
      <xdr:spPr>
        <a:xfrm>
          <a:off x="7810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160020</xdr:rowOff>
    </xdr:from>
    <xdr:to>
      <xdr:col>45</xdr:col>
      <xdr:colOff>177800</xdr:colOff>
      <xdr:row>106</xdr:row>
      <xdr:rowOff>165736</xdr:rowOff>
    </xdr:to>
    <xdr:cxnSp macro="">
      <xdr:nvCxnSpPr>
        <xdr:cNvPr id="478" name="直線コネクタ 477"/>
        <xdr:cNvCxnSpPr/>
      </xdr:nvCxnSpPr>
      <xdr:spPr>
        <a:xfrm flipV="1">
          <a:off x="7861300" y="183337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118745</xdr:rowOff>
    </xdr:from>
    <xdr:to>
      <xdr:col>36</xdr:col>
      <xdr:colOff>165100</xdr:colOff>
      <xdr:row>107</xdr:row>
      <xdr:rowOff>48895</xdr:rowOff>
    </xdr:to>
    <xdr:sp macro="" textlink="">
      <xdr:nvSpPr>
        <xdr:cNvPr id="479" name="楕円 478"/>
        <xdr:cNvSpPr/>
      </xdr:nvSpPr>
      <xdr:spPr>
        <a:xfrm>
          <a:off x="6921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165736</xdr:rowOff>
    </xdr:from>
    <xdr:to>
      <xdr:col>41</xdr:col>
      <xdr:colOff>50800</xdr:colOff>
      <xdr:row>106</xdr:row>
      <xdr:rowOff>169545</xdr:rowOff>
    </xdr:to>
    <xdr:cxnSp macro="">
      <xdr:nvCxnSpPr>
        <xdr:cNvPr id="480" name="直線コネクタ 479"/>
        <xdr:cNvCxnSpPr/>
      </xdr:nvCxnSpPr>
      <xdr:spPr>
        <a:xfrm flipV="1">
          <a:off x="6972300" y="183394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82"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83"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34941</xdr:rowOff>
    </xdr:from>
    <xdr:ext cx="469744" cy="259045"/>
    <xdr:sp macro="" textlink="">
      <xdr:nvSpPr>
        <xdr:cNvPr id="484" name="n_4aveValue【市民会館】&#10;一人当たり面積"/>
        <xdr:cNvSpPr txBox="1"/>
      </xdr:nvSpPr>
      <xdr:spPr>
        <a:xfrm>
          <a:off x="6737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50182</xdr:rowOff>
    </xdr:from>
    <xdr:ext cx="469744" cy="259045"/>
    <xdr:sp macro="" textlink="">
      <xdr:nvSpPr>
        <xdr:cNvPr id="485" name="n_1main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30497</xdr:rowOff>
    </xdr:from>
    <xdr:ext cx="469744" cy="259045"/>
    <xdr:sp macro="" textlink="">
      <xdr:nvSpPr>
        <xdr:cNvPr id="486" name="n_2mainValue【市民会館】&#10;一人当たり面積"/>
        <xdr:cNvSpPr txBox="1"/>
      </xdr:nvSpPr>
      <xdr:spPr>
        <a:xfrm>
          <a:off x="8515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36213</xdr:rowOff>
    </xdr:from>
    <xdr:ext cx="469744" cy="259045"/>
    <xdr:sp macro="" textlink="">
      <xdr:nvSpPr>
        <xdr:cNvPr id="487" name="n_3mainValue【市民会館】&#10;一人当たり面積"/>
        <xdr:cNvSpPr txBox="1"/>
      </xdr:nvSpPr>
      <xdr:spPr>
        <a:xfrm>
          <a:off x="7626427"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40022</xdr:rowOff>
    </xdr:from>
    <xdr:ext cx="469744" cy="259045"/>
    <xdr:sp macro="" textlink="">
      <xdr:nvSpPr>
        <xdr:cNvPr id="488" name="n_4mainValue【市民会館】&#10;一人当たり面積"/>
        <xdr:cNvSpPr txBox="1"/>
      </xdr:nvSpPr>
      <xdr:spPr>
        <a:xfrm>
          <a:off x="6737427" y="183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8"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153035</xdr:rowOff>
    </xdr:from>
    <xdr:to>
      <xdr:col>85</xdr:col>
      <xdr:colOff>177800</xdr:colOff>
      <xdr:row>36</xdr:row>
      <xdr:rowOff>83185</xdr:rowOff>
    </xdr:to>
    <xdr:sp macro="" textlink="">
      <xdr:nvSpPr>
        <xdr:cNvPr id="529" name="楕円 528"/>
        <xdr:cNvSpPr/>
      </xdr:nvSpPr>
      <xdr:spPr>
        <a:xfrm>
          <a:off x="16268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4462</xdr:rowOff>
    </xdr:from>
    <xdr:ext cx="405111" cy="259045"/>
    <xdr:sp macro="" textlink="">
      <xdr:nvSpPr>
        <xdr:cNvPr id="530" name="【一般廃棄物処理施設】&#10;有形固定資産減価償却率該当値テキスト"/>
        <xdr:cNvSpPr txBox="1"/>
      </xdr:nvSpPr>
      <xdr:spPr>
        <a:xfrm>
          <a:off x="163576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531" name="楕円 530"/>
        <xdr:cNvSpPr/>
      </xdr:nvSpPr>
      <xdr:spPr>
        <a:xfrm>
          <a:off x="15430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32385</xdr:rowOff>
    </xdr:from>
    <xdr:to>
      <xdr:col>85</xdr:col>
      <xdr:colOff>127000</xdr:colOff>
      <xdr:row>36</xdr:row>
      <xdr:rowOff>38100</xdr:rowOff>
    </xdr:to>
    <xdr:cxnSp macro="">
      <xdr:nvCxnSpPr>
        <xdr:cNvPr id="532" name="直線コネクタ 531"/>
        <xdr:cNvCxnSpPr/>
      </xdr:nvCxnSpPr>
      <xdr:spPr>
        <a:xfrm flipV="1">
          <a:off x="15481300" y="62045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124460</xdr:rowOff>
    </xdr:from>
    <xdr:to>
      <xdr:col>76</xdr:col>
      <xdr:colOff>165100</xdr:colOff>
      <xdr:row>36</xdr:row>
      <xdr:rowOff>54610</xdr:rowOff>
    </xdr:to>
    <xdr:sp macro="" textlink="">
      <xdr:nvSpPr>
        <xdr:cNvPr id="533" name="楕円 532"/>
        <xdr:cNvSpPr/>
      </xdr:nvSpPr>
      <xdr:spPr>
        <a:xfrm>
          <a:off x="14541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xdr:rowOff>
    </xdr:from>
    <xdr:to>
      <xdr:col>81</xdr:col>
      <xdr:colOff>50800</xdr:colOff>
      <xdr:row>36</xdr:row>
      <xdr:rowOff>38100</xdr:rowOff>
    </xdr:to>
    <xdr:cxnSp macro="">
      <xdr:nvCxnSpPr>
        <xdr:cNvPr id="534" name="直線コネクタ 533"/>
        <xdr:cNvCxnSpPr/>
      </xdr:nvCxnSpPr>
      <xdr:spPr>
        <a:xfrm>
          <a:off x="14592300" y="6176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34925</xdr:rowOff>
    </xdr:from>
    <xdr:to>
      <xdr:col>72</xdr:col>
      <xdr:colOff>38100</xdr:colOff>
      <xdr:row>37</xdr:row>
      <xdr:rowOff>136525</xdr:rowOff>
    </xdr:to>
    <xdr:sp macro="" textlink="">
      <xdr:nvSpPr>
        <xdr:cNvPr id="535" name="楕円 534"/>
        <xdr:cNvSpPr/>
      </xdr:nvSpPr>
      <xdr:spPr>
        <a:xfrm>
          <a:off x="13652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3810</xdr:rowOff>
    </xdr:from>
    <xdr:to>
      <xdr:col>76</xdr:col>
      <xdr:colOff>114300</xdr:colOff>
      <xdr:row>37</xdr:row>
      <xdr:rowOff>85725</xdr:rowOff>
    </xdr:to>
    <xdr:cxnSp macro="">
      <xdr:nvCxnSpPr>
        <xdr:cNvPr id="536" name="直線コネクタ 535"/>
        <xdr:cNvCxnSpPr/>
      </xdr:nvCxnSpPr>
      <xdr:spPr>
        <a:xfrm flipV="1">
          <a:off x="13703300" y="6176010"/>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154940</xdr:rowOff>
    </xdr:from>
    <xdr:to>
      <xdr:col>67</xdr:col>
      <xdr:colOff>101600</xdr:colOff>
      <xdr:row>37</xdr:row>
      <xdr:rowOff>85090</xdr:rowOff>
    </xdr:to>
    <xdr:sp macro="" textlink="">
      <xdr:nvSpPr>
        <xdr:cNvPr id="537" name="楕円 536"/>
        <xdr:cNvSpPr/>
      </xdr:nvSpPr>
      <xdr:spPr>
        <a:xfrm>
          <a:off x="12763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34290</xdr:rowOff>
    </xdr:from>
    <xdr:to>
      <xdr:col>71</xdr:col>
      <xdr:colOff>177800</xdr:colOff>
      <xdr:row>37</xdr:row>
      <xdr:rowOff>85725</xdr:rowOff>
    </xdr:to>
    <xdr:cxnSp macro="">
      <xdr:nvCxnSpPr>
        <xdr:cNvPr id="538" name="直線コネクタ 537"/>
        <xdr:cNvCxnSpPr/>
      </xdr:nvCxnSpPr>
      <xdr:spPr>
        <a:xfrm>
          <a:off x="12814300" y="63779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39"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41"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105427</xdr:rowOff>
    </xdr:from>
    <xdr:ext cx="405111" cy="259045"/>
    <xdr:sp macro="" textlink="">
      <xdr:nvSpPr>
        <xdr:cNvPr id="543" name="n_1mainValue【一般廃棄物処理施設】&#10;有形固定資産減価償却率"/>
        <xdr:cNvSpPr txBox="1"/>
      </xdr:nvSpPr>
      <xdr:spPr>
        <a:xfrm>
          <a:off x="15266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45737</xdr:rowOff>
    </xdr:from>
    <xdr:ext cx="405111" cy="259045"/>
    <xdr:sp macro="" textlink="">
      <xdr:nvSpPr>
        <xdr:cNvPr id="544" name="n_2mainValue【一般廃棄物処理施設】&#10;有形固定資産減価償却率"/>
        <xdr:cNvSpPr txBox="1"/>
      </xdr:nvSpPr>
      <xdr:spPr>
        <a:xfrm>
          <a:off x="14389744" y="621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127652</xdr:rowOff>
    </xdr:from>
    <xdr:ext cx="405111" cy="259045"/>
    <xdr:sp macro="" textlink="">
      <xdr:nvSpPr>
        <xdr:cNvPr id="545" name="n_3mainValue【一般廃棄物処理施設】&#10;有形固定資産減価償却率"/>
        <xdr:cNvSpPr txBox="1"/>
      </xdr:nvSpPr>
      <xdr:spPr>
        <a:xfrm>
          <a:off x="13500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546" name="n_4mainValue【一般廃棄物処理施設】&#10;有形固定資産減価償却率"/>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73"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578" name="フローチャート: 判断 577"/>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96214</xdr:rowOff>
    </xdr:from>
    <xdr:to>
      <xdr:col>116</xdr:col>
      <xdr:colOff>114300</xdr:colOff>
      <xdr:row>40</xdr:row>
      <xdr:rowOff>26364</xdr:rowOff>
    </xdr:to>
    <xdr:sp macro="" textlink="">
      <xdr:nvSpPr>
        <xdr:cNvPr id="584" name="楕円 583"/>
        <xdr:cNvSpPr/>
      </xdr:nvSpPr>
      <xdr:spPr>
        <a:xfrm>
          <a:off x="22110700" y="67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119091</xdr:rowOff>
    </xdr:from>
    <xdr:ext cx="599010" cy="259045"/>
    <xdr:sp macro="" textlink="">
      <xdr:nvSpPr>
        <xdr:cNvPr id="585" name="【一般廃棄物処理施設】&#10;一人当たり有形固定資産（償却資産）額該当値テキスト"/>
        <xdr:cNvSpPr txBox="1"/>
      </xdr:nvSpPr>
      <xdr:spPr>
        <a:xfrm>
          <a:off x="22199600" y="663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126759</xdr:rowOff>
    </xdr:from>
    <xdr:to>
      <xdr:col>112</xdr:col>
      <xdr:colOff>38100</xdr:colOff>
      <xdr:row>40</xdr:row>
      <xdr:rowOff>56909</xdr:rowOff>
    </xdr:to>
    <xdr:sp macro="" textlink="">
      <xdr:nvSpPr>
        <xdr:cNvPr id="586" name="楕円 585"/>
        <xdr:cNvSpPr/>
      </xdr:nvSpPr>
      <xdr:spPr>
        <a:xfrm>
          <a:off x="21272500" y="68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147014</xdr:rowOff>
    </xdr:from>
    <xdr:to>
      <xdr:col>116</xdr:col>
      <xdr:colOff>63500</xdr:colOff>
      <xdr:row>40</xdr:row>
      <xdr:rowOff>6109</xdr:rowOff>
    </xdr:to>
    <xdr:cxnSp macro="">
      <xdr:nvCxnSpPr>
        <xdr:cNvPr id="587" name="直線コネクタ 586"/>
        <xdr:cNvCxnSpPr/>
      </xdr:nvCxnSpPr>
      <xdr:spPr>
        <a:xfrm flipV="1">
          <a:off x="21323300" y="6833564"/>
          <a:ext cx="838200" cy="3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139158</xdr:rowOff>
    </xdr:from>
    <xdr:to>
      <xdr:col>107</xdr:col>
      <xdr:colOff>101600</xdr:colOff>
      <xdr:row>40</xdr:row>
      <xdr:rowOff>69308</xdr:rowOff>
    </xdr:to>
    <xdr:sp macro="" textlink="">
      <xdr:nvSpPr>
        <xdr:cNvPr id="588" name="楕円 587"/>
        <xdr:cNvSpPr/>
      </xdr:nvSpPr>
      <xdr:spPr>
        <a:xfrm>
          <a:off x="20383500" y="682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6109</xdr:rowOff>
    </xdr:from>
    <xdr:to>
      <xdr:col>111</xdr:col>
      <xdr:colOff>177800</xdr:colOff>
      <xdr:row>40</xdr:row>
      <xdr:rowOff>18508</xdr:rowOff>
    </xdr:to>
    <xdr:cxnSp macro="">
      <xdr:nvCxnSpPr>
        <xdr:cNvPr id="589" name="直線コネクタ 588"/>
        <xdr:cNvCxnSpPr/>
      </xdr:nvCxnSpPr>
      <xdr:spPr>
        <a:xfrm flipV="1">
          <a:off x="20434300" y="6864109"/>
          <a:ext cx="8890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153419</xdr:rowOff>
    </xdr:from>
    <xdr:to>
      <xdr:col>102</xdr:col>
      <xdr:colOff>165100</xdr:colOff>
      <xdr:row>40</xdr:row>
      <xdr:rowOff>83569</xdr:rowOff>
    </xdr:to>
    <xdr:sp macro="" textlink="">
      <xdr:nvSpPr>
        <xdr:cNvPr id="590" name="楕円 589"/>
        <xdr:cNvSpPr/>
      </xdr:nvSpPr>
      <xdr:spPr>
        <a:xfrm>
          <a:off x="19494500" y="68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18508</xdr:rowOff>
    </xdr:from>
    <xdr:to>
      <xdr:col>107</xdr:col>
      <xdr:colOff>50800</xdr:colOff>
      <xdr:row>40</xdr:row>
      <xdr:rowOff>32769</xdr:rowOff>
    </xdr:to>
    <xdr:cxnSp macro="">
      <xdr:nvCxnSpPr>
        <xdr:cNvPr id="591" name="直線コネクタ 590"/>
        <xdr:cNvCxnSpPr/>
      </xdr:nvCxnSpPr>
      <xdr:spPr>
        <a:xfrm flipV="1">
          <a:off x="19545300" y="6876508"/>
          <a:ext cx="889000" cy="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157252</xdr:rowOff>
    </xdr:from>
    <xdr:to>
      <xdr:col>98</xdr:col>
      <xdr:colOff>38100</xdr:colOff>
      <xdr:row>40</xdr:row>
      <xdr:rowOff>87402</xdr:rowOff>
    </xdr:to>
    <xdr:sp macro="" textlink="">
      <xdr:nvSpPr>
        <xdr:cNvPr id="592" name="楕円 591"/>
        <xdr:cNvSpPr/>
      </xdr:nvSpPr>
      <xdr:spPr>
        <a:xfrm>
          <a:off x="18605500" y="68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32769</xdr:rowOff>
    </xdr:from>
    <xdr:to>
      <xdr:col>102</xdr:col>
      <xdr:colOff>114300</xdr:colOff>
      <xdr:row>40</xdr:row>
      <xdr:rowOff>36602</xdr:rowOff>
    </xdr:to>
    <xdr:cxnSp macro="">
      <xdr:nvCxnSpPr>
        <xdr:cNvPr id="593" name="直線コネクタ 592"/>
        <xdr:cNvCxnSpPr/>
      </xdr:nvCxnSpPr>
      <xdr:spPr>
        <a:xfrm flipV="1">
          <a:off x="18656300" y="6890769"/>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94"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96"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50832</xdr:rowOff>
    </xdr:from>
    <xdr:ext cx="534377" cy="259045"/>
    <xdr:sp macro="" textlink="">
      <xdr:nvSpPr>
        <xdr:cNvPr id="597" name="n_4aveValue【一般廃棄物処理施設】&#10;一人当たり有形固定資産（償却資産）額"/>
        <xdr:cNvSpPr txBox="1"/>
      </xdr:nvSpPr>
      <xdr:spPr>
        <a:xfrm>
          <a:off x="18389111" y="70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73436</xdr:rowOff>
    </xdr:from>
    <xdr:ext cx="599010" cy="259045"/>
    <xdr:sp macro="" textlink="">
      <xdr:nvSpPr>
        <xdr:cNvPr id="598" name="n_1mainValue【一般廃棄物処理施設】&#10;一人当たり有形固定資産（償却資産）額"/>
        <xdr:cNvSpPr txBox="1"/>
      </xdr:nvSpPr>
      <xdr:spPr>
        <a:xfrm>
          <a:off x="21011095" y="658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60435</xdr:rowOff>
    </xdr:from>
    <xdr:ext cx="599010" cy="259045"/>
    <xdr:sp macro="" textlink="">
      <xdr:nvSpPr>
        <xdr:cNvPr id="599" name="n_2mainValue【一般廃棄物処理施設】&#10;一人当たり有形固定資産（償却資産）額"/>
        <xdr:cNvSpPr txBox="1"/>
      </xdr:nvSpPr>
      <xdr:spPr>
        <a:xfrm>
          <a:off x="20134795" y="691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100096</xdr:rowOff>
    </xdr:from>
    <xdr:ext cx="599010" cy="259045"/>
    <xdr:sp macro="" textlink="">
      <xdr:nvSpPr>
        <xdr:cNvPr id="600" name="n_3mainValue【一般廃棄物処理施設】&#10;一人当たり有形固定資産（償却資産）額"/>
        <xdr:cNvSpPr txBox="1"/>
      </xdr:nvSpPr>
      <xdr:spPr>
        <a:xfrm>
          <a:off x="19245795" y="661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103929</xdr:rowOff>
    </xdr:from>
    <xdr:ext cx="599010" cy="259045"/>
    <xdr:sp macro="" textlink="">
      <xdr:nvSpPr>
        <xdr:cNvPr id="601" name="n_4mainValue【一般廃棄物処理施設】&#10;一人当たり有形固定資産（償却資産）額"/>
        <xdr:cNvSpPr txBox="1"/>
      </xdr:nvSpPr>
      <xdr:spPr>
        <a:xfrm>
          <a:off x="18356795" y="661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7" name="直線コネクタ 62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1" name="直線コネクタ 63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3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3" name="フローチャート: 判断 63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4" name="フローチャート: 判断 63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5" name="フローチャート: 判断 63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37" name="フローチャート: 判断 636"/>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43" name="楕円 642"/>
        <xdr:cNvSpPr/>
      </xdr:nvSpPr>
      <xdr:spPr>
        <a:xfrm>
          <a:off x="16268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92546</xdr:rowOff>
    </xdr:from>
    <xdr:ext cx="405111" cy="259045"/>
    <xdr:sp macro="" textlink="">
      <xdr:nvSpPr>
        <xdr:cNvPr id="644" name="【保健センター・保健所】&#10;有形固定資産減価償却率該当値テキスト"/>
        <xdr:cNvSpPr txBox="1"/>
      </xdr:nvSpPr>
      <xdr:spPr>
        <a:xfrm>
          <a:off x="16357600"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645" name="楕円 644"/>
        <xdr:cNvSpPr/>
      </xdr:nvSpPr>
      <xdr:spPr>
        <a:xfrm>
          <a:off x="15430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151856</xdr:rowOff>
    </xdr:from>
    <xdr:to>
      <xdr:col>85</xdr:col>
      <xdr:colOff>127000</xdr:colOff>
      <xdr:row>59</xdr:row>
      <xdr:rowOff>164919</xdr:rowOff>
    </xdr:to>
    <xdr:cxnSp macro="">
      <xdr:nvCxnSpPr>
        <xdr:cNvPr id="646" name="直線コネクタ 645"/>
        <xdr:cNvCxnSpPr/>
      </xdr:nvCxnSpPr>
      <xdr:spPr>
        <a:xfrm>
          <a:off x="15481300" y="102674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71665</xdr:rowOff>
    </xdr:from>
    <xdr:to>
      <xdr:col>76</xdr:col>
      <xdr:colOff>165100</xdr:colOff>
      <xdr:row>60</xdr:row>
      <xdr:rowOff>1815</xdr:rowOff>
    </xdr:to>
    <xdr:sp macro="" textlink="">
      <xdr:nvSpPr>
        <xdr:cNvPr id="647" name="楕円 646"/>
        <xdr:cNvSpPr/>
      </xdr:nvSpPr>
      <xdr:spPr>
        <a:xfrm>
          <a:off x="14541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122465</xdr:rowOff>
    </xdr:from>
    <xdr:to>
      <xdr:col>81</xdr:col>
      <xdr:colOff>50800</xdr:colOff>
      <xdr:row>59</xdr:row>
      <xdr:rowOff>151856</xdr:rowOff>
    </xdr:to>
    <xdr:cxnSp macro="">
      <xdr:nvCxnSpPr>
        <xdr:cNvPr id="648" name="直線コネクタ 647"/>
        <xdr:cNvCxnSpPr/>
      </xdr:nvCxnSpPr>
      <xdr:spPr>
        <a:xfrm>
          <a:off x="14592300" y="102380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43906</xdr:rowOff>
    </xdr:from>
    <xdr:to>
      <xdr:col>72</xdr:col>
      <xdr:colOff>38100</xdr:colOff>
      <xdr:row>59</xdr:row>
      <xdr:rowOff>145506</xdr:rowOff>
    </xdr:to>
    <xdr:sp macro="" textlink="">
      <xdr:nvSpPr>
        <xdr:cNvPr id="649" name="楕円 648"/>
        <xdr:cNvSpPr/>
      </xdr:nvSpPr>
      <xdr:spPr>
        <a:xfrm>
          <a:off x="13652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94706</xdr:rowOff>
    </xdr:from>
    <xdr:to>
      <xdr:col>76</xdr:col>
      <xdr:colOff>114300</xdr:colOff>
      <xdr:row>59</xdr:row>
      <xdr:rowOff>122465</xdr:rowOff>
    </xdr:to>
    <xdr:cxnSp macro="">
      <xdr:nvCxnSpPr>
        <xdr:cNvPr id="650" name="直線コネクタ 649"/>
        <xdr:cNvCxnSpPr/>
      </xdr:nvCxnSpPr>
      <xdr:spPr>
        <a:xfrm>
          <a:off x="13703300" y="102102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171269</xdr:rowOff>
    </xdr:from>
    <xdr:to>
      <xdr:col>67</xdr:col>
      <xdr:colOff>101600</xdr:colOff>
      <xdr:row>59</xdr:row>
      <xdr:rowOff>101419</xdr:rowOff>
    </xdr:to>
    <xdr:sp macro="" textlink="">
      <xdr:nvSpPr>
        <xdr:cNvPr id="651" name="楕円 650"/>
        <xdr:cNvSpPr/>
      </xdr:nvSpPr>
      <xdr:spPr>
        <a:xfrm>
          <a:off x="12763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50619</xdr:rowOff>
    </xdr:from>
    <xdr:to>
      <xdr:col>71</xdr:col>
      <xdr:colOff>177800</xdr:colOff>
      <xdr:row>59</xdr:row>
      <xdr:rowOff>94706</xdr:rowOff>
    </xdr:to>
    <xdr:cxnSp macro="">
      <xdr:nvCxnSpPr>
        <xdr:cNvPr id="652" name="直線コネクタ 651"/>
        <xdr:cNvCxnSpPr/>
      </xdr:nvCxnSpPr>
      <xdr:spPr>
        <a:xfrm>
          <a:off x="12814300" y="101661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53"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54"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5"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56"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22333</xdr:rowOff>
    </xdr:from>
    <xdr:ext cx="405111" cy="259045"/>
    <xdr:sp macro="" textlink="">
      <xdr:nvSpPr>
        <xdr:cNvPr id="657" name="n_1mainValue【保健センター・保健所】&#10;有形固定資産減価償却率"/>
        <xdr:cNvSpPr txBox="1"/>
      </xdr:nvSpPr>
      <xdr:spPr>
        <a:xfrm>
          <a:off x="152660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164392</xdr:rowOff>
    </xdr:from>
    <xdr:ext cx="405111" cy="259045"/>
    <xdr:sp macro="" textlink="">
      <xdr:nvSpPr>
        <xdr:cNvPr id="658" name="n_2mainValue【保健センター・保健所】&#10;有形固定資産減価償却率"/>
        <xdr:cNvSpPr txBox="1"/>
      </xdr:nvSpPr>
      <xdr:spPr>
        <a:xfrm>
          <a:off x="14389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136633</xdr:rowOff>
    </xdr:from>
    <xdr:ext cx="405111" cy="259045"/>
    <xdr:sp macro="" textlink="">
      <xdr:nvSpPr>
        <xdr:cNvPr id="659" name="n_3mainValue【保健センター・保健所】&#10;有形固定資産減価償却率"/>
        <xdr:cNvSpPr txBox="1"/>
      </xdr:nvSpPr>
      <xdr:spPr>
        <a:xfrm>
          <a:off x="13500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92546</xdr:rowOff>
    </xdr:from>
    <xdr:ext cx="405111" cy="259045"/>
    <xdr:sp macro="" textlink="">
      <xdr:nvSpPr>
        <xdr:cNvPr id="660" name="n_4mainValue【保健センター・保健所】&#10;有形固定資産減価償却率"/>
        <xdr:cNvSpPr txBox="1"/>
      </xdr:nvSpPr>
      <xdr:spPr>
        <a:xfrm>
          <a:off x="12611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84" name="直線コネクタ 683"/>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6" name="直線コネクタ 68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8" name="直線コネクタ 68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89"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90" name="フローチャート: 判断 689"/>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91" name="フローチャート: 判断 690"/>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92" name="フローチャート: 判断 691"/>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3" name="フローチャート: 判断 692"/>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694" name="フローチャート: 判断 693"/>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162560</xdr:rowOff>
    </xdr:from>
    <xdr:to>
      <xdr:col>116</xdr:col>
      <xdr:colOff>114300</xdr:colOff>
      <xdr:row>61</xdr:row>
      <xdr:rowOff>92710</xdr:rowOff>
    </xdr:to>
    <xdr:sp macro="" textlink="">
      <xdr:nvSpPr>
        <xdr:cNvPr id="700" name="楕円 699"/>
        <xdr:cNvSpPr/>
      </xdr:nvSpPr>
      <xdr:spPr>
        <a:xfrm>
          <a:off x="22110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13987</xdr:rowOff>
    </xdr:from>
    <xdr:ext cx="469744" cy="259045"/>
    <xdr:sp macro="" textlink="">
      <xdr:nvSpPr>
        <xdr:cNvPr id="701" name="【保健センター・保健所】&#10;一人当たり面積該当値テキスト"/>
        <xdr:cNvSpPr txBox="1"/>
      </xdr:nvSpPr>
      <xdr:spPr>
        <a:xfrm>
          <a:off x="22199600"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2540</xdr:rowOff>
    </xdr:from>
    <xdr:to>
      <xdr:col>112</xdr:col>
      <xdr:colOff>38100</xdr:colOff>
      <xdr:row>61</xdr:row>
      <xdr:rowOff>104140</xdr:rowOff>
    </xdr:to>
    <xdr:sp macro="" textlink="">
      <xdr:nvSpPr>
        <xdr:cNvPr id="702" name="楕円 701"/>
        <xdr:cNvSpPr/>
      </xdr:nvSpPr>
      <xdr:spPr>
        <a:xfrm>
          <a:off x="21272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41910</xdr:rowOff>
    </xdr:from>
    <xdr:to>
      <xdr:col>116</xdr:col>
      <xdr:colOff>63500</xdr:colOff>
      <xdr:row>61</xdr:row>
      <xdr:rowOff>53340</xdr:rowOff>
    </xdr:to>
    <xdr:cxnSp macro="">
      <xdr:nvCxnSpPr>
        <xdr:cNvPr id="703" name="直線コネクタ 702"/>
        <xdr:cNvCxnSpPr/>
      </xdr:nvCxnSpPr>
      <xdr:spPr>
        <a:xfrm flipV="1">
          <a:off x="21323300" y="105003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10160</xdr:rowOff>
    </xdr:from>
    <xdr:to>
      <xdr:col>107</xdr:col>
      <xdr:colOff>101600</xdr:colOff>
      <xdr:row>61</xdr:row>
      <xdr:rowOff>111760</xdr:rowOff>
    </xdr:to>
    <xdr:sp macro="" textlink="">
      <xdr:nvSpPr>
        <xdr:cNvPr id="704" name="楕円 703"/>
        <xdr:cNvSpPr/>
      </xdr:nvSpPr>
      <xdr:spPr>
        <a:xfrm>
          <a:off x="20383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53340</xdr:rowOff>
    </xdr:from>
    <xdr:to>
      <xdr:col>111</xdr:col>
      <xdr:colOff>177800</xdr:colOff>
      <xdr:row>61</xdr:row>
      <xdr:rowOff>60960</xdr:rowOff>
    </xdr:to>
    <xdr:cxnSp macro="">
      <xdr:nvCxnSpPr>
        <xdr:cNvPr id="705" name="直線コネクタ 704"/>
        <xdr:cNvCxnSpPr/>
      </xdr:nvCxnSpPr>
      <xdr:spPr>
        <a:xfrm flipV="1">
          <a:off x="20434300" y="10511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21590</xdr:rowOff>
    </xdr:from>
    <xdr:to>
      <xdr:col>102</xdr:col>
      <xdr:colOff>165100</xdr:colOff>
      <xdr:row>61</xdr:row>
      <xdr:rowOff>123190</xdr:rowOff>
    </xdr:to>
    <xdr:sp macro="" textlink="">
      <xdr:nvSpPr>
        <xdr:cNvPr id="706" name="楕円 705"/>
        <xdr:cNvSpPr/>
      </xdr:nvSpPr>
      <xdr:spPr>
        <a:xfrm>
          <a:off x="19494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60960</xdr:rowOff>
    </xdr:from>
    <xdr:to>
      <xdr:col>107</xdr:col>
      <xdr:colOff>50800</xdr:colOff>
      <xdr:row>61</xdr:row>
      <xdr:rowOff>72390</xdr:rowOff>
    </xdr:to>
    <xdr:cxnSp macro="">
      <xdr:nvCxnSpPr>
        <xdr:cNvPr id="707" name="直線コネクタ 706"/>
        <xdr:cNvCxnSpPr/>
      </xdr:nvCxnSpPr>
      <xdr:spPr>
        <a:xfrm flipV="1">
          <a:off x="19545300" y="10519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25400</xdr:rowOff>
    </xdr:from>
    <xdr:to>
      <xdr:col>98</xdr:col>
      <xdr:colOff>38100</xdr:colOff>
      <xdr:row>61</xdr:row>
      <xdr:rowOff>127000</xdr:rowOff>
    </xdr:to>
    <xdr:sp macro="" textlink="">
      <xdr:nvSpPr>
        <xdr:cNvPr id="708" name="楕円 707"/>
        <xdr:cNvSpPr/>
      </xdr:nvSpPr>
      <xdr:spPr>
        <a:xfrm>
          <a:off x="18605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72390</xdr:rowOff>
    </xdr:from>
    <xdr:to>
      <xdr:col>102</xdr:col>
      <xdr:colOff>114300</xdr:colOff>
      <xdr:row>61</xdr:row>
      <xdr:rowOff>76200</xdr:rowOff>
    </xdr:to>
    <xdr:cxnSp macro="">
      <xdr:nvCxnSpPr>
        <xdr:cNvPr id="709" name="直線コネクタ 708"/>
        <xdr:cNvCxnSpPr/>
      </xdr:nvCxnSpPr>
      <xdr:spPr>
        <a:xfrm flipV="1">
          <a:off x="18656300" y="10530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710"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711"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712"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148607</xdr:rowOff>
    </xdr:from>
    <xdr:ext cx="469744" cy="259045"/>
    <xdr:sp macro="" textlink="">
      <xdr:nvSpPr>
        <xdr:cNvPr id="713" name="n_4aveValue【保健センター・保健所】&#10;一人当たり面積"/>
        <xdr:cNvSpPr txBox="1"/>
      </xdr:nvSpPr>
      <xdr:spPr>
        <a:xfrm>
          <a:off x="18421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120667</xdr:rowOff>
    </xdr:from>
    <xdr:ext cx="469744" cy="259045"/>
    <xdr:sp macro="" textlink="">
      <xdr:nvSpPr>
        <xdr:cNvPr id="714" name="n_1mainValue【保健センター・保健所】&#10;一人当たり面積"/>
        <xdr:cNvSpPr txBox="1"/>
      </xdr:nvSpPr>
      <xdr:spPr>
        <a:xfrm>
          <a:off x="21075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128287</xdr:rowOff>
    </xdr:from>
    <xdr:ext cx="469744" cy="259045"/>
    <xdr:sp macro="" textlink="">
      <xdr:nvSpPr>
        <xdr:cNvPr id="715" name="n_2mainValue【保健センター・保健所】&#10;一人当たり面積"/>
        <xdr:cNvSpPr txBox="1"/>
      </xdr:nvSpPr>
      <xdr:spPr>
        <a:xfrm>
          <a:off x="20199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139717</xdr:rowOff>
    </xdr:from>
    <xdr:ext cx="469744" cy="259045"/>
    <xdr:sp macro="" textlink="">
      <xdr:nvSpPr>
        <xdr:cNvPr id="716" name="n_3mainValue【保健センター・保健所】&#10;一人当たり面積"/>
        <xdr:cNvSpPr txBox="1"/>
      </xdr:nvSpPr>
      <xdr:spPr>
        <a:xfrm>
          <a:off x="19310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143527</xdr:rowOff>
    </xdr:from>
    <xdr:ext cx="469744" cy="259045"/>
    <xdr:sp macro="" textlink="">
      <xdr:nvSpPr>
        <xdr:cNvPr id="717" name="n_4mainValue【保健センター・保健所】&#10;一人当たり面積"/>
        <xdr:cNvSpPr txBox="1"/>
      </xdr:nvSpPr>
      <xdr:spPr>
        <a:xfrm>
          <a:off x="18421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43" name="直線コネクタ 74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7" name="直線コネクタ 74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48"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49" name="フローチャート: 判断 74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50" name="フローチャート: 判断 74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51" name="フローチャート: 判断 75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52" name="フローチャート: 判断 75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753" name="フローチャート: 判断 752"/>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59" name="楕円 758"/>
        <xdr:cNvSpPr/>
      </xdr:nvSpPr>
      <xdr:spPr>
        <a:xfrm>
          <a:off x="16268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152235</xdr:rowOff>
    </xdr:from>
    <xdr:ext cx="405111" cy="259045"/>
    <xdr:sp macro="" textlink="">
      <xdr:nvSpPr>
        <xdr:cNvPr id="760" name="【消防施設】&#10;有形固定資産減価償却率該当値テキスト"/>
        <xdr:cNvSpPr txBox="1"/>
      </xdr:nvSpPr>
      <xdr:spPr>
        <a:xfrm>
          <a:off x="16357600" y="1386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91802</xdr:rowOff>
    </xdr:from>
    <xdr:to>
      <xdr:col>81</xdr:col>
      <xdr:colOff>101600</xdr:colOff>
      <xdr:row>82</xdr:row>
      <xdr:rowOff>21952</xdr:rowOff>
    </xdr:to>
    <xdr:sp macro="" textlink="">
      <xdr:nvSpPr>
        <xdr:cNvPr id="761" name="楕円 760"/>
        <xdr:cNvSpPr/>
      </xdr:nvSpPr>
      <xdr:spPr>
        <a:xfrm>
          <a:off x="15430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142602</xdr:rowOff>
    </xdr:from>
    <xdr:to>
      <xdr:col>85</xdr:col>
      <xdr:colOff>127000</xdr:colOff>
      <xdr:row>82</xdr:row>
      <xdr:rowOff>8708</xdr:rowOff>
    </xdr:to>
    <xdr:cxnSp macro="">
      <xdr:nvCxnSpPr>
        <xdr:cNvPr id="762" name="直線コネクタ 761"/>
        <xdr:cNvCxnSpPr/>
      </xdr:nvCxnSpPr>
      <xdr:spPr>
        <a:xfrm>
          <a:off x="15481300" y="1403005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103232</xdr:rowOff>
    </xdr:from>
    <xdr:to>
      <xdr:col>76</xdr:col>
      <xdr:colOff>165100</xdr:colOff>
      <xdr:row>82</xdr:row>
      <xdr:rowOff>33382</xdr:rowOff>
    </xdr:to>
    <xdr:sp macro="" textlink="">
      <xdr:nvSpPr>
        <xdr:cNvPr id="763" name="楕円 762"/>
        <xdr:cNvSpPr/>
      </xdr:nvSpPr>
      <xdr:spPr>
        <a:xfrm>
          <a:off x="14541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142602</xdr:rowOff>
    </xdr:from>
    <xdr:to>
      <xdr:col>81</xdr:col>
      <xdr:colOff>50800</xdr:colOff>
      <xdr:row>81</xdr:row>
      <xdr:rowOff>154032</xdr:rowOff>
    </xdr:to>
    <xdr:cxnSp macro="">
      <xdr:nvCxnSpPr>
        <xdr:cNvPr id="764" name="直線コネクタ 763"/>
        <xdr:cNvCxnSpPr/>
      </xdr:nvCxnSpPr>
      <xdr:spPr>
        <a:xfrm flipV="1">
          <a:off x="14592300" y="140300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108131</xdr:rowOff>
    </xdr:from>
    <xdr:to>
      <xdr:col>72</xdr:col>
      <xdr:colOff>38100</xdr:colOff>
      <xdr:row>82</xdr:row>
      <xdr:rowOff>38281</xdr:rowOff>
    </xdr:to>
    <xdr:sp macro="" textlink="">
      <xdr:nvSpPr>
        <xdr:cNvPr id="765" name="楕円 764"/>
        <xdr:cNvSpPr/>
      </xdr:nvSpPr>
      <xdr:spPr>
        <a:xfrm>
          <a:off x="13652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154032</xdr:rowOff>
    </xdr:from>
    <xdr:to>
      <xdr:col>76</xdr:col>
      <xdr:colOff>114300</xdr:colOff>
      <xdr:row>81</xdr:row>
      <xdr:rowOff>158931</xdr:rowOff>
    </xdr:to>
    <xdr:cxnSp macro="">
      <xdr:nvCxnSpPr>
        <xdr:cNvPr id="766" name="直線コネクタ 765"/>
        <xdr:cNvCxnSpPr/>
      </xdr:nvCxnSpPr>
      <xdr:spPr>
        <a:xfrm flipV="1">
          <a:off x="13703300" y="1404148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166914</xdr:rowOff>
    </xdr:from>
    <xdr:to>
      <xdr:col>67</xdr:col>
      <xdr:colOff>101600</xdr:colOff>
      <xdr:row>81</xdr:row>
      <xdr:rowOff>97064</xdr:rowOff>
    </xdr:to>
    <xdr:sp macro="" textlink="">
      <xdr:nvSpPr>
        <xdr:cNvPr id="767" name="楕円 766"/>
        <xdr:cNvSpPr/>
      </xdr:nvSpPr>
      <xdr:spPr>
        <a:xfrm>
          <a:off x="12763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46264</xdr:rowOff>
    </xdr:from>
    <xdr:to>
      <xdr:col>71</xdr:col>
      <xdr:colOff>177800</xdr:colOff>
      <xdr:row>81</xdr:row>
      <xdr:rowOff>158931</xdr:rowOff>
    </xdr:to>
    <xdr:cxnSp macro="">
      <xdr:nvCxnSpPr>
        <xdr:cNvPr id="768" name="直線コネクタ 767"/>
        <xdr:cNvCxnSpPr/>
      </xdr:nvCxnSpPr>
      <xdr:spPr>
        <a:xfrm>
          <a:off x="12814300" y="13933714"/>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69"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70"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71"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124114</xdr:rowOff>
    </xdr:from>
    <xdr:ext cx="405111" cy="259045"/>
    <xdr:sp macro="" textlink="">
      <xdr:nvSpPr>
        <xdr:cNvPr id="772" name="n_4aveValue【消防施設】&#10;有形固定資産減価償却率"/>
        <xdr:cNvSpPr txBox="1"/>
      </xdr:nvSpPr>
      <xdr:spPr>
        <a:xfrm>
          <a:off x="12611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38479</xdr:rowOff>
    </xdr:from>
    <xdr:ext cx="405111" cy="259045"/>
    <xdr:sp macro="" textlink="">
      <xdr:nvSpPr>
        <xdr:cNvPr id="773" name="n_1mainValue【消防施設】&#10;有形固定資産減価償却率"/>
        <xdr:cNvSpPr txBox="1"/>
      </xdr:nvSpPr>
      <xdr:spPr>
        <a:xfrm>
          <a:off x="152660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49909</xdr:rowOff>
    </xdr:from>
    <xdr:ext cx="405111" cy="259045"/>
    <xdr:sp macro="" textlink="">
      <xdr:nvSpPr>
        <xdr:cNvPr id="774" name="n_2mainValue【消防施設】&#10;有形固定資産減価償却率"/>
        <xdr:cNvSpPr txBox="1"/>
      </xdr:nvSpPr>
      <xdr:spPr>
        <a:xfrm>
          <a:off x="14389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54808</xdr:rowOff>
    </xdr:from>
    <xdr:ext cx="405111" cy="259045"/>
    <xdr:sp macro="" textlink="">
      <xdr:nvSpPr>
        <xdr:cNvPr id="775" name="n_3mainValue【消防施設】&#10;有形固定資産減価償却率"/>
        <xdr:cNvSpPr txBox="1"/>
      </xdr:nvSpPr>
      <xdr:spPr>
        <a:xfrm>
          <a:off x="13500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776" name="n_4mainValue【消防施設】&#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8" name="直線コネクタ 797"/>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99"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800" name="直線コネクタ 799"/>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801"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802" name="直線コネクタ 801"/>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803"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04" name="フローチャート: 判断 80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805" name="フローチャート: 判断 804"/>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6" name="フローチャート: 判断 80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7" name="フローチャート: 判断 806"/>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808" name="フローチャート: 判断 807"/>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75082</xdr:rowOff>
    </xdr:from>
    <xdr:to>
      <xdr:col>116</xdr:col>
      <xdr:colOff>114300</xdr:colOff>
      <xdr:row>85</xdr:row>
      <xdr:rowOff>5232</xdr:rowOff>
    </xdr:to>
    <xdr:sp macro="" textlink="">
      <xdr:nvSpPr>
        <xdr:cNvPr id="814" name="楕円 813"/>
        <xdr:cNvSpPr/>
      </xdr:nvSpPr>
      <xdr:spPr>
        <a:xfrm>
          <a:off x="22110700" y="144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97959</xdr:rowOff>
    </xdr:from>
    <xdr:ext cx="469744" cy="259045"/>
    <xdr:sp macro="" textlink="">
      <xdr:nvSpPr>
        <xdr:cNvPr id="815" name="【消防施設】&#10;一人当たり面積該当値テキスト"/>
        <xdr:cNvSpPr txBox="1"/>
      </xdr:nvSpPr>
      <xdr:spPr>
        <a:xfrm>
          <a:off x="22199600" y="1432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79654</xdr:rowOff>
    </xdr:from>
    <xdr:to>
      <xdr:col>112</xdr:col>
      <xdr:colOff>38100</xdr:colOff>
      <xdr:row>85</xdr:row>
      <xdr:rowOff>9804</xdr:rowOff>
    </xdr:to>
    <xdr:sp macro="" textlink="">
      <xdr:nvSpPr>
        <xdr:cNvPr id="816" name="楕円 815"/>
        <xdr:cNvSpPr/>
      </xdr:nvSpPr>
      <xdr:spPr>
        <a:xfrm>
          <a:off x="21272500" y="144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125882</xdr:rowOff>
    </xdr:from>
    <xdr:to>
      <xdr:col>116</xdr:col>
      <xdr:colOff>63500</xdr:colOff>
      <xdr:row>84</xdr:row>
      <xdr:rowOff>130454</xdr:rowOff>
    </xdr:to>
    <xdr:cxnSp macro="">
      <xdr:nvCxnSpPr>
        <xdr:cNvPr id="817" name="直線コネクタ 816"/>
        <xdr:cNvCxnSpPr/>
      </xdr:nvCxnSpPr>
      <xdr:spPr>
        <a:xfrm flipV="1">
          <a:off x="21323300" y="145276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79654</xdr:rowOff>
    </xdr:from>
    <xdr:to>
      <xdr:col>107</xdr:col>
      <xdr:colOff>101600</xdr:colOff>
      <xdr:row>85</xdr:row>
      <xdr:rowOff>9804</xdr:rowOff>
    </xdr:to>
    <xdr:sp macro="" textlink="">
      <xdr:nvSpPr>
        <xdr:cNvPr id="818" name="楕円 817"/>
        <xdr:cNvSpPr/>
      </xdr:nvSpPr>
      <xdr:spPr>
        <a:xfrm>
          <a:off x="20383500" y="144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130454</xdr:rowOff>
    </xdr:from>
    <xdr:to>
      <xdr:col>111</xdr:col>
      <xdr:colOff>177800</xdr:colOff>
      <xdr:row>84</xdr:row>
      <xdr:rowOff>130454</xdr:rowOff>
    </xdr:to>
    <xdr:cxnSp macro="">
      <xdr:nvCxnSpPr>
        <xdr:cNvPr id="819" name="直線コネクタ 818"/>
        <xdr:cNvCxnSpPr/>
      </xdr:nvCxnSpPr>
      <xdr:spPr>
        <a:xfrm>
          <a:off x="20434300" y="14532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86970</xdr:rowOff>
    </xdr:from>
    <xdr:to>
      <xdr:col>102</xdr:col>
      <xdr:colOff>165100</xdr:colOff>
      <xdr:row>85</xdr:row>
      <xdr:rowOff>17120</xdr:rowOff>
    </xdr:to>
    <xdr:sp macro="" textlink="">
      <xdr:nvSpPr>
        <xdr:cNvPr id="820" name="楕円 819"/>
        <xdr:cNvSpPr/>
      </xdr:nvSpPr>
      <xdr:spPr>
        <a:xfrm>
          <a:off x="19494500" y="144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130454</xdr:rowOff>
    </xdr:from>
    <xdr:to>
      <xdr:col>107</xdr:col>
      <xdr:colOff>50800</xdr:colOff>
      <xdr:row>84</xdr:row>
      <xdr:rowOff>137770</xdr:rowOff>
    </xdr:to>
    <xdr:cxnSp macro="">
      <xdr:nvCxnSpPr>
        <xdr:cNvPr id="821" name="直線コネクタ 820"/>
        <xdr:cNvCxnSpPr/>
      </xdr:nvCxnSpPr>
      <xdr:spPr>
        <a:xfrm flipV="1">
          <a:off x="19545300" y="1453225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81026</xdr:rowOff>
    </xdr:from>
    <xdr:to>
      <xdr:col>98</xdr:col>
      <xdr:colOff>38100</xdr:colOff>
      <xdr:row>86</xdr:row>
      <xdr:rowOff>11176</xdr:rowOff>
    </xdr:to>
    <xdr:sp macro="" textlink="">
      <xdr:nvSpPr>
        <xdr:cNvPr id="822" name="楕円 821"/>
        <xdr:cNvSpPr/>
      </xdr:nvSpPr>
      <xdr:spPr>
        <a:xfrm>
          <a:off x="18605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137770</xdr:rowOff>
    </xdr:from>
    <xdr:to>
      <xdr:col>102</xdr:col>
      <xdr:colOff>114300</xdr:colOff>
      <xdr:row>85</xdr:row>
      <xdr:rowOff>131826</xdr:rowOff>
    </xdr:to>
    <xdr:cxnSp macro="">
      <xdr:nvCxnSpPr>
        <xdr:cNvPr id="823" name="直線コネクタ 822"/>
        <xdr:cNvCxnSpPr/>
      </xdr:nvCxnSpPr>
      <xdr:spPr>
        <a:xfrm flipV="1">
          <a:off x="18656300" y="14539570"/>
          <a:ext cx="889000" cy="16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824"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825"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826"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146118</xdr:rowOff>
    </xdr:from>
    <xdr:ext cx="469744" cy="259045"/>
    <xdr:sp macro="" textlink="">
      <xdr:nvSpPr>
        <xdr:cNvPr id="827" name="n_4aveValue【消防施設】&#10;一人当たり面積"/>
        <xdr:cNvSpPr txBox="1"/>
      </xdr:nvSpPr>
      <xdr:spPr>
        <a:xfrm>
          <a:off x="18421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26331</xdr:rowOff>
    </xdr:from>
    <xdr:ext cx="469744" cy="259045"/>
    <xdr:sp macro="" textlink="">
      <xdr:nvSpPr>
        <xdr:cNvPr id="828" name="n_1mainValue【消防施設】&#10;一人当たり面積"/>
        <xdr:cNvSpPr txBox="1"/>
      </xdr:nvSpPr>
      <xdr:spPr>
        <a:xfrm>
          <a:off x="21075727" y="142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26331</xdr:rowOff>
    </xdr:from>
    <xdr:ext cx="469744" cy="259045"/>
    <xdr:sp macro="" textlink="">
      <xdr:nvSpPr>
        <xdr:cNvPr id="829" name="n_2mainValue【消防施設】&#10;一人当たり面積"/>
        <xdr:cNvSpPr txBox="1"/>
      </xdr:nvSpPr>
      <xdr:spPr>
        <a:xfrm>
          <a:off x="20199427" y="142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33647</xdr:rowOff>
    </xdr:from>
    <xdr:ext cx="469744" cy="259045"/>
    <xdr:sp macro="" textlink="">
      <xdr:nvSpPr>
        <xdr:cNvPr id="830" name="n_3mainValue【消防施設】&#10;一人当たり面積"/>
        <xdr:cNvSpPr txBox="1"/>
      </xdr:nvSpPr>
      <xdr:spPr>
        <a:xfrm>
          <a:off x="193104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2303</xdr:rowOff>
    </xdr:from>
    <xdr:ext cx="469744" cy="259045"/>
    <xdr:sp macro="" textlink="">
      <xdr:nvSpPr>
        <xdr:cNvPr id="831" name="n_4mainValue【消防施設】&#10;一人当たり面積"/>
        <xdr:cNvSpPr txBox="1"/>
      </xdr:nvSpPr>
      <xdr:spPr>
        <a:xfrm>
          <a:off x="18421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7" name="直線コネクタ 856"/>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9" name="直線コネクタ 8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0"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1" name="直線コネクタ 860"/>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62"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63" name="フローチャート: 判断 86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65" name="フローチャート: 判断 86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6" name="フローチャート: 判断 865"/>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67" name="フローチャート: 判断 866"/>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118473</xdr:rowOff>
    </xdr:from>
    <xdr:to>
      <xdr:col>85</xdr:col>
      <xdr:colOff>177800</xdr:colOff>
      <xdr:row>103</xdr:row>
      <xdr:rowOff>48623</xdr:rowOff>
    </xdr:to>
    <xdr:sp macro="" textlink="">
      <xdr:nvSpPr>
        <xdr:cNvPr id="873" name="楕円 872"/>
        <xdr:cNvSpPr/>
      </xdr:nvSpPr>
      <xdr:spPr>
        <a:xfrm>
          <a:off x="162687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141350</xdr:rowOff>
    </xdr:from>
    <xdr:ext cx="405111" cy="259045"/>
    <xdr:sp macro="" textlink="">
      <xdr:nvSpPr>
        <xdr:cNvPr id="874" name="【庁舎】&#10;有形固定資産減価償却率該当値テキスト"/>
        <xdr:cNvSpPr txBox="1"/>
      </xdr:nvSpPr>
      <xdr:spPr>
        <a:xfrm>
          <a:off x="16357600" y="1745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85816</xdr:rowOff>
    </xdr:from>
    <xdr:to>
      <xdr:col>81</xdr:col>
      <xdr:colOff>101600</xdr:colOff>
      <xdr:row>103</xdr:row>
      <xdr:rowOff>15966</xdr:rowOff>
    </xdr:to>
    <xdr:sp macro="" textlink="">
      <xdr:nvSpPr>
        <xdr:cNvPr id="875" name="楕円 874"/>
        <xdr:cNvSpPr/>
      </xdr:nvSpPr>
      <xdr:spPr>
        <a:xfrm>
          <a:off x="15430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136616</xdr:rowOff>
    </xdr:from>
    <xdr:to>
      <xdr:col>85</xdr:col>
      <xdr:colOff>127000</xdr:colOff>
      <xdr:row>102</xdr:row>
      <xdr:rowOff>169273</xdr:rowOff>
    </xdr:to>
    <xdr:cxnSp macro="">
      <xdr:nvCxnSpPr>
        <xdr:cNvPr id="876" name="直線コネクタ 875"/>
        <xdr:cNvCxnSpPr/>
      </xdr:nvCxnSpPr>
      <xdr:spPr>
        <a:xfrm>
          <a:off x="15481300" y="176245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51526</xdr:rowOff>
    </xdr:from>
    <xdr:to>
      <xdr:col>76</xdr:col>
      <xdr:colOff>165100</xdr:colOff>
      <xdr:row>102</xdr:row>
      <xdr:rowOff>153126</xdr:rowOff>
    </xdr:to>
    <xdr:sp macro="" textlink="">
      <xdr:nvSpPr>
        <xdr:cNvPr id="877" name="楕円 876"/>
        <xdr:cNvSpPr/>
      </xdr:nvSpPr>
      <xdr:spPr>
        <a:xfrm>
          <a:off x="14541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102326</xdr:rowOff>
    </xdr:from>
    <xdr:to>
      <xdr:col>81</xdr:col>
      <xdr:colOff>50800</xdr:colOff>
      <xdr:row>102</xdr:row>
      <xdr:rowOff>136616</xdr:rowOff>
    </xdr:to>
    <xdr:cxnSp macro="">
      <xdr:nvCxnSpPr>
        <xdr:cNvPr id="878" name="直線コネクタ 877"/>
        <xdr:cNvCxnSpPr/>
      </xdr:nvCxnSpPr>
      <xdr:spPr>
        <a:xfrm>
          <a:off x="14592300" y="175902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18869</xdr:rowOff>
    </xdr:from>
    <xdr:to>
      <xdr:col>72</xdr:col>
      <xdr:colOff>38100</xdr:colOff>
      <xdr:row>102</xdr:row>
      <xdr:rowOff>120469</xdr:rowOff>
    </xdr:to>
    <xdr:sp macro="" textlink="">
      <xdr:nvSpPr>
        <xdr:cNvPr id="879" name="楕円 878"/>
        <xdr:cNvSpPr/>
      </xdr:nvSpPr>
      <xdr:spPr>
        <a:xfrm>
          <a:off x="13652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69669</xdr:rowOff>
    </xdr:from>
    <xdr:to>
      <xdr:col>76</xdr:col>
      <xdr:colOff>114300</xdr:colOff>
      <xdr:row>102</xdr:row>
      <xdr:rowOff>102326</xdr:rowOff>
    </xdr:to>
    <xdr:cxnSp macro="">
      <xdr:nvCxnSpPr>
        <xdr:cNvPr id="880" name="直線コネクタ 879"/>
        <xdr:cNvCxnSpPr/>
      </xdr:nvCxnSpPr>
      <xdr:spPr>
        <a:xfrm>
          <a:off x="13703300" y="175575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142966</xdr:rowOff>
    </xdr:from>
    <xdr:to>
      <xdr:col>67</xdr:col>
      <xdr:colOff>101600</xdr:colOff>
      <xdr:row>102</xdr:row>
      <xdr:rowOff>73116</xdr:rowOff>
    </xdr:to>
    <xdr:sp macro="" textlink="">
      <xdr:nvSpPr>
        <xdr:cNvPr id="881" name="楕円 880"/>
        <xdr:cNvSpPr/>
      </xdr:nvSpPr>
      <xdr:spPr>
        <a:xfrm>
          <a:off x="12763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22316</xdr:rowOff>
    </xdr:from>
    <xdr:to>
      <xdr:col>71</xdr:col>
      <xdr:colOff>177800</xdr:colOff>
      <xdr:row>102</xdr:row>
      <xdr:rowOff>69669</xdr:rowOff>
    </xdr:to>
    <xdr:cxnSp macro="">
      <xdr:nvCxnSpPr>
        <xdr:cNvPr id="882" name="直線コネクタ 881"/>
        <xdr:cNvCxnSpPr/>
      </xdr:nvCxnSpPr>
      <xdr:spPr>
        <a:xfrm>
          <a:off x="12814300" y="1751021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83"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84"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85"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127925</xdr:rowOff>
    </xdr:from>
    <xdr:ext cx="405111" cy="259045"/>
    <xdr:sp macro="" textlink="">
      <xdr:nvSpPr>
        <xdr:cNvPr id="886" name="n_4aveValue【庁舎】&#10;有形固定資産減価償却率"/>
        <xdr:cNvSpPr txBox="1"/>
      </xdr:nvSpPr>
      <xdr:spPr>
        <a:xfrm>
          <a:off x="12611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32493</xdr:rowOff>
    </xdr:from>
    <xdr:ext cx="405111" cy="259045"/>
    <xdr:sp macro="" textlink="">
      <xdr:nvSpPr>
        <xdr:cNvPr id="887" name="n_1mainValue【庁舎】&#10;有形固定資産減価償却率"/>
        <xdr:cNvSpPr txBox="1"/>
      </xdr:nvSpPr>
      <xdr:spPr>
        <a:xfrm>
          <a:off x="15266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169653</xdr:rowOff>
    </xdr:from>
    <xdr:ext cx="405111" cy="259045"/>
    <xdr:sp macro="" textlink="">
      <xdr:nvSpPr>
        <xdr:cNvPr id="888" name="n_2mainValue【庁舎】&#10;有形固定資産減価償却率"/>
        <xdr:cNvSpPr txBox="1"/>
      </xdr:nvSpPr>
      <xdr:spPr>
        <a:xfrm>
          <a:off x="14389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136996</xdr:rowOff>
    </xdr:from>
    <xdr:ext cx="405111" cy="259045"/>
    <xdr:sp macro="" textlink="">
      <xdr:nvSpPr>
        <xdr:cNvPr id="889" name="n_3mainValue【庁舎】&#10;有形固定資産減価償却率"/>
        <xdr:cNvSpPr txBox="1"/>
      </xdr:nvSpPr>
      <xdr:spPr>
        <a:xfrm>
          <a:off x="13500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89643</xdr:rowOff>
    </xdr:from>
    <xdr:ext cx="405111" cy="259045"/>
    <xdr:sp macro="" textlink="">
      <xdr:nvSpPr>
        <xdr:cNvPr id="890" name="n_4mainValue【庁舎】&#10;有形固定資産減価償却率"/>
        <xdr:cNvSpPr txBox="1"/>
      </xdr:nvSpPr>
      <xdr:spPr>
        <a:xfrm>
          <a:off x="126117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6" name="直線コネクタ 91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8" name="直線コネクタ 91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20" name="直線コネクタ 91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921"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22" name="フローチャート: 判断 92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23" name="フローチャート: 判断 92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24" name="フローチャート: 判断 92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926" name="フローチャート: 判断 925"/>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165826</xdr:rowOff>
    </xdr:from>
    <xdr:to>
      <xdr:col>116</xdr:col>
      <xdr:colOff>114300</xdr:colOff>
      <xdr:row>104</xdr:row>
      <xdr:rowOff>95976</xdr:rowOff>
    </xdr:to>
    <xdr:sp macro="" textlink="">
      <xdr:nvSpPr>
        <xdr:cNvPr id="932" name="楕円 931"/>
        <xdr:cNvSpPr/>
      </xdr:nvSpPr>
      <xdr:spPr>
        <a:xfrm>
          <a:off x="221107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17253</xdr:rowOff>
    </xdr:from>
    <xdr:ext cx="469744" cy="259045"/>
    <xdr:sp macro="" textlink="">
      <xdr:nvSpPr>
        <xdr:cNvPr id="933" name="【庁舎】&#10;一人当たり面積該当値テキスト"/>
        <xdr:cNvSpPr txBox="1"/>
      </xdr:nvSpPr>
      <xdr:spPr>
        <a:xfrm>
          <a:off x="22199600" y="176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9071</xdr:rowOff>
    </xdr:from>
    <xdr:to>
      <xdr:col>112</xdr:col>
      <xdr:colOff>38100</xdr:colOff>
      <xdr:row>104</xdr:row>
      <xdr:rowOff>110671</xdr:rowOff>
    </xdr:to>
    <xdr:sp macro="" textlink="">
      <xdr:nvSpPr>
        <xdr:cNvPr id="934" name="楕円 933"/>
        <xdr:cNvSpPr/>
      </xdr:nvSpPr>
      <xdr:spPr>
        <a:xfrm>
          <a:off x="2127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45176</xdr:rowOff>
    </xdr:from>
    <xdr:to>
      <xdr:col>116</xdr:col>
      <xdr:colOff>63500</xdr:colOff>
      <xdr:row>104</xdr:row>
      <xdr:rowOff>59871</xdr:rowOff>
    </xdr:to>
    <xdr:cxnSp macro="">
      <xdr:nvCxnSpPr>
        <xdr:cNvPr id="935" name="直線コネクタ 934"/>
        <xdr:cNvCxnSpPr/>
      </xdr:nvCxnSpPr>
      <xdr:spPr>
        <a:xfrm flipV="1">
          <a:off x="21323300" y="1787597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936" name="楕円 935"/>
        <xdr:cNvSpPr/>
      </xdr:nvSpPr>
      <xdr:spPr>
        <a:xfrm>
          <a:off x="2038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59871</xdr:rowOff>
    </xdr:from>
    <xdr:to>
      <xdr:col>111</xdr:col>
      <xdr:colOff>177800</xdr:colOff>
      <xdr:row>104</xdr:row>
      <xdr:rowOff>76200</xdr:rowOff>
    </xdr:to>
    <xdr:cxnSp macro="">
      <xdr:nvCxnSpPr>
        <xdr:cNvPr id="937" name="直線コネクタ 936"/>
        <xdr:cNvCxnSpPr/>
      </xdr:nvCxnSpPr>
      <xdr:spPr>
        <a:xfrm flipV="1">
          <a:off x="20434300" y="178906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938" name="楕円 937"/>
        <xdr:cNvSpPr/>
      </xdr:nvSpPr>
      <xdr:spPr>
        <a:xfrm>
          <a:off x="19494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76200</xdr:rowOff>
    </xdr:from>
    <xdr:to>
      <xdr:col>107</xdr:col>
      <xdr:colOff>50800</xdr:colOff>
      <xdr:row>104</xdr:row>
      <xdr:rowOff>87630</xdr:rowOff>
    </xdr:to>
    <xdr:cxnSp macro="">
      <xdr:nvCxnSpPr>
        <xdr:cNvPr id="939" name="直線コネクタ 938"/>
        <xdr:cNvCxnSpPr/>
      </xdr:nvCxnSpPr>
      <xdr:spPr>
        <a:xfrm flipV="1">
          <a:off x="19545300" y="1790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107043</xdr:rowOff>
    </xdr:from>
    <xdr:to>
      <xdr:col>98</xdr:col>
      <xdr:colOff>38100</xdr:colOff>
      <xdr:row>105</xdr:row>
      <xdr:rowOff>37193</xdr:rowOff>
    </xdr:to>
    <xdr:sp macro="" textlink="">
      <xdr:nvSpPr>
        <xdr:cNvPr id="940" name="楕円 939"/>
        <xdr:cNvSpPr/>
      </xdr:nvSpPr>
      <xdr:spPr>
        <a:xfrm>
          <a:off x="18605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87630</xdr:rowOff>
    </xdr:from>
    <xdr:to>
      <xdr:col>102</xdr:col>
      <xdr:colOff>114300</xdr:colOff>
      <xdr:row>104</xdr:row>
      <xdr:rowOff>157843</xdr:rowOff>
    </xdr:to>
    <xdr:cxnSp macro="">
      <xdr:nvCxnSpPr>
        <xdr:cNvPr id="941" name="直線コネクタ 940"/>
        <xdr:cNvCxnSpPr/>
      </xdr:nvCxnSpPr>
      <xdr:spPr>
        <a:xfrm flipV="1">
          <a:off x="18656300" y="1791843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42"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43"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4"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59345</xdr:rowOff>
    </xdr:from>
    <xdr:ext cx="469744" cy="259045"/>
    <xdr:sp macro="" textlink="">
      <xdr:nvSpPr>
        <xdr:cNvPr id="945" name="n_4aveValue【庁舎】&#10;一人当たり面積"/>
        <xdr:cNvSpPr txBox="1"/>
      </xdr:nvSpPr>
      <xdr:spPr>
        <a:xfrm>
          <a:off x="18421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127198</xdr:rowOff>
    </xdr:from>
    <xdr:ext cx="469744" cy="259045"/>
    <xdr:sp macro="" textlink="">
      <xdr:nvSpPr>
        <xdr:cNvPr id="946" name="n_1mainValue【庁舎】&#10;一人当たり面積"/>
        <xdr:cNvSpPr txBox="1"/>
      </xdr:nvSpPr>
      <xdr:spPr>
        <a:xfrm>
          <a:off x="2107572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947" name="n_2mainValue【庁舎】&#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948" name="n_3main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53720</xdr:rowOff>
    </xdr:from>
    <xdr:ext cx="469744" cy="259045"/>
    <xdr:sp macro="" textlink="">
      <xdr:nvSpPr>
        <xdr:cNvPr id="949" name="n_4mainValue【庁舎】&#10;一人当たり面積"/>
        <xdr:cNvSpPr txBox="1"/>
      </xdr:nvSpPr>
      <xdr:spPr>
        <a:xfrm>
          <a:off x="18421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上記事業資産（施設）のうち有形固定資産減価償却率が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平均値を上回っているのは、図書館（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49.6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その中でも平均値を大きく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乖離（</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％以上）している施設は、体育館・プール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ある。体育館・プールについては、一部の体育館を改修したものの、他の施設について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は建築後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ものが多いため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、比率が高い状況である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図書館と保健センターについては、類似団体内平均値を上回っているものの、ともに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％未満で平均値と同程度に推移しているため、老朽化が著しい状況ではないと考えられる。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福祉施設（</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33.5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％）については、類似団体内平均値を下回っており、老朽化が進んでいる状況ではないと考えられる。特に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一般廃棄物処理施設に関しては、近年中に一部を除却する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方針であるため、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今後数値の減少が見込まれる。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年度に旧ショッピングセンターを改修し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本庁舎として活用した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救護施設を平成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年度に建て直した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年度に大規模改修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を実施したことが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の低い要因として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考えられる。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分析表①と合わせて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全体では、有形固定資産減価償却率がインフラ資産を含め非常に高い状況にあるため、平成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年度に作成した公共施設等総合管理計画、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令和元年度策定中の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、計画的な更新・長寿命化を実施していく必要がある。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31,235
31,011
264.11
16,924,976
16,399,818
411,228
10,039,963
22,133,563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類似団体の平均値を上回る</a:t>
          </a:r>
          <a:r>
            <a:rPr kumimoji="1" lang="en-US" altLang="ja-JP" sz="1100">
              <a:latin typeface="ＭＳ Ｐゴシック" panose="020B0600070205080204" pitchFamily="50" charset="-128"/>
              <a:ea typeface="ＭＳ Ｐゴシック" panose="020B0600070205080204" pitchFamily="50" charset="-128"/>
            </a:rPr>
            <a:t>0.45</a:t>
          </a:r>
          <a:r>
            <a:rPr kumimoji="1" lang="ja-JP" altLang="en-US" sz="1100">
              <a:latin typeface="ＭＳ Ｐゴシック" panose="020B0600070205080204" pitchFamily="50" charset="-128"/>
              <a:ea typeface="ＭＳ Ｐゴシック" panose="020B0600070205080204" pitchFamily="50" charset="-128"/>
            </a:rPr>
            <a:t>となったが、前年度比</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ポイント低下、単年度で見ても前年度比</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ポイント低下している。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基準財政収入額については、地方消費税交付金等の減はあるものの、法人市民税や固定資産税等の増により、約</a:t>
          </a:r>
          <a:r>
            <a:rPr kumimoji="1" lang="en-US" altLang="ja-JP" sz="1100">
              <a:latin typeface="ＭＳ Ｐゴシック" panose="020B0600070205080204" pitchFamily="50" charset="-128"/>
              <a:ea typeface="ＭＳ Ｐゴシック" panose="020B0600070205080204" pitchFamily="50" charset="-128"/>
            </a:rPr>
            <a:t>6,800</a:t>
          </a:r>
          <a:r>
            <a:rPr kumimoji="1" lang="ja-JP" altLang="en-US" sz="1100">
              <a:latin typeface="ＭＳ Ｐゴシック" panose="020B0600070205080204" pitchFamily="50" charset="-128"/>
              <a:ea typeface="ＭＳ Ｐゴシック" panose="020B0600070205080204" pitchFamily="50" charset="-128"/>
            </a:rPr>
            <a:t>千円増加した。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基準財政需要額については、合併特例債や公共事業等債の償還の本格化に伴う公債費の増等により、約</a:t>
          </a:r>
          <a:r>
            <a:rPr kumimoji="1" lang="en-US" altLang="ja-JP" sz="1100">
              <a:latin typeface="ＭＳ Ｐゴシック" panose="020B0600070205080204" pitchFamily="50" charset="-128"/>
              <a:ea typeface="ＭＳ Ｐゴシック" panose="020B0600070205080204" pitchFamily="50" charset="-128"/>
            </a:rPr>
            <a:t>151,000</a:t>
          </a:r>
          <a:r>
            <a:rPr kumimoji="1" lang="ja-JP" altLang="en-US" sz="1100">
              <a:latin typeface="ＭＳ Ｐゴシック" panose="020B0600070205080204" pitchFamily="50" charset="-128"/>
              <a:ea typeface="ＭＳ Ｐゴシック" panose="020B0600070205080204" pitchFamily="50" charset="-128"/>
            </a:rPr>
            <a:t>千円増加した。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基準財政収入額の伸びを上回る基準財政需要額の伸びがあったため指数が低下したが、指数の向上に向け、今後とも歳出の徹底した見直しと高水準にある市税徴収率の維持に努め、財政健全化を推進する。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xdr:cNvCxnSpPr/>
      </xdr:nvCxnSpPr>
      <xdr:spPr>
        <a:xfrm>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xdr:cNvCxnSpPr/>
      </xdr:nvCxnSpPr>
      <xdr:spPr>
        <a:xfrm>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89"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類似団体の平均値を下回る</a:t>
          </a:r>
          <a:r>
            <a:rPr kumimoji="1" lang="en-US" altLang="ja-JP" sz="1200">
              <a:latin typeface="ＭＳ Ｐゴシック" panose="020B0600070205080204" pitchFamily="50" charset="-128"/>
              <a:ea typeface="ＭＳ Ｐゴシック" panose="020B0600070205080204" pitchFamily="50" charset="-128"/>
            </a:rPr>
            <a:t>91.7</a:t>
          </a:r>
          <a:r>
            <a:rPr kumimoji="1" lang="ja-JP" altLang="en-US" sz="1200">
              <a:latin typeface="ＭＳ Ｐゴシック" panose="020B0600070205080204" pitchFamily="50" charset="-128"/>
              <a:ea typeface="ＭＳ Ｐゴシック" panose="020B0600070205080204" pitchFamily="50" charset="-128"/>
            </a:rPr>
            <a:t>％であり、前年度比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比率の分子では、経常充当一般財源において、人件費の減や下水道会計、診療所会計等への繰出金の減が要因となり、約</a:t>
          </a:r>
          <a:r>
            <a:rPr kumimoji="1" lang="en-US" altLang="ja-JP" sz="1200">
              <a:latin typeface="ＭＳ Ｐゴシック" panose="020B0600070205080204" pitchFamily="50" charset="-128"/>
              <a:ea typeface="ＭＳ Ｐゴシック" panose="020B0600070205080204" pitchFamily="50" charset="-128"/>
            </a:rPr>
            <a:t>65,000</a:t>
          </a:r>
          <a:r>
            <a:rPr kumimoji="1" lang="ja-JP" altLang="en-US" sz="1200">
              <a:latin typeface="ＭＳ Ｐゴシック" panose="020B0600070205080204" pitchFamily="50" charset="-128"/>
              <a:ea typeface="ＭＳ Ｐゴシック" panose="020B0600070205080204" pitchFamily="50" charset="-128"/>
            </a:rPr>
            <a:t>千円減少した。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比率の分母では、経常一般財源等歳入が地方税や地方交付税の増により増加したが、臨時財政対策債が減となり、約</a:t>
          </a:r>
          <a:r>
            <a:rPr kumimoji="1" lang="en-US" altLang="ja-JP" sz="1200">
              <a:latin typeface="ＭＳ Ｐゴシック" panose="020B0600070205080204" pitchFamily="50" charset="-128"/>
              <a:ea typeface="ＭＳ Ｐゴシック" panose="020B0600070205080204" pitchFamily="50" charset="-128"/>
            </a:rPr>
            <a:t>35,000</a:t>
          </a:r>
          <a:r>
            <a:rPr kumimoji="1" lang="ja-JP" altLang="en-US" sz="1200">
              <a:latin typeface="ＭＳ Ｐゴシック" panose="020B0600070205080204" pitchFamily="50" charset="-128"/>
              <a:ea typeface="ＭＳ Ｐゴシック" panose="020B0600070205080204" pitchFamily="50" charset="-128"/>
            </a:rPr>
            <a:t>千円減少した。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分母の減を上回る分子の減となったため比率は改善したが、</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％を超える高い比率で推移していることから、第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次行政改革大綱に示された各種施策を継続するとともに、事業の抜本的な見直しを進め、経常経費の削減に努める。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59872</xdr:rowOff>
    </xdr:to>
    <xdr:cxnSp macro="">
      <xdr:nvCxnSpPr>
        <xdr:cNvPr id="134" name="直線コネクタ 133"/>
        <xdr:cNvCxnSpPr/>
      </xdr:nvCxnSpPr>
      <xdr:spPr>
        <a:xfrm flipV="1">
          <a:off x="4114800" y="1033653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15059</xdr:rowOff>
    </xdr:from>
    <xdr:to>
      <xdr:col>19</xdr:col>
      <xdr:colOff>133350</xdr:colOff>
      <xdr:row>60</xdr:row>
      <xdr:rowOff>59872</xdr:rowOff>
    </xdr:to>
    <xdr:cxnSp macro="">
      <xdr:nvCxnSpPr>
        <xdr:cNvPr id="137" name="直線コネクタ 136"/>
        <xdr:cNvCxnSpPr/>
      </xdr:nvCxnSpPr>
      <xdr:spPr>
        <a:xfrm>
          <a:off x="3225800" y="1030205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121013</xdr:rowOff>
    </xdr:from>
    <xdr:to>
      <xdr:col>15</xdr:col>
      <xdr:colOff>82550</xdr:colOff>
      <xdr:row>60</xdr:row>
      <xdr:rowOff>15059</xdr:rowOff>
    </xdr:to>
    <xdr:cxnSp macro="">
      <xdr:nvCxnSpPr>
        <xdr:cNvPr id="140" name="直線コネクタ 139"/>
        <xdr:cNvCxnSpPr/>
      </xdr:nvCxnSpPr>
      <xdr:spPr>
        <a:xfrm>
          <a:off x="2336800" y="1023656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79647</xdr:rowOff>
    </xdr:from>
    <xdr:to>
      <xdr:col>11</xdr:col>
      <xdr:colOff>31750</xdr:colOff>
      <xdr:row>59</xdr:row>
      <xdr:rowOff>121013</xdr:rowOff>
    </xdr:to>
    <xdr:cxnSp macro="">
      <xdr:nvCxnSpPr>
        <xdr:cNvPr id="143" name="直線コネクタ 142"/>
        <xdr:cNvCxnSpPr/>
      </xdr:nvCxnSpPr>
      <xdr:spPr>
        <a:xfrm>
          <a:off x="1447800" y="1019519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3" name="楕円 152"/>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4"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9072</xdr:rowOff>
    </xdr:from>
    <xdr:to>
      <xdr:col>19</xdr:col>
      <xdr:colOff>184150</xdr:colOff>
      <xdr:row>60</xdr:row>
      <xdr:rowOff>110672</xdr:rowOff>
    </xdr:to>
    <xdr:sp macro="" textlink="">
      <xdr:nvSpPr>
        <xdr:cNvPr id="155" name="楕円 154"/>
        <xdr:cNvSpPr/>
      </xdr:nvSpPr>
      <xdr:spPr>
        <a:xfrm>
          <a:off x="4064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120849</xdr:rowOff>
    </xdr:from>
    <xdr:ext cx="736600" cy="259045"/>
    <xdr:sp macro="" textlink="">
      <xdr:nvSpPr>
        <xdr:cNvPr id="156" name="テキスト ボックス 155"/>
        <xdr:cNvSpPr txBox="1"/>
      </xdr:nvSpPr>
      <xdr:spPr>
        <a:xfrm>
          <a:off x="3733800" y="1006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135709</xdr:rowOff>
    </xdr:from>
    <xdr:to>
      <xdr:col>15</xdr:col>
      <xdr:colOff>133350</xdr:colOff>
      <xdr:row>60</xdr:row>
      <xdr:rowOff>65859</xdr:rowOff>
    </xdr:to>
    <xdr:sp macro="" textlink="">
      <xdr:nvSpPr>
        <xdr:cNvPr id="157" name="楕円 156"/>
        <xdr:cNvSpPr/>
      </xdr:nvSpPr>
      <xdr:spPr>
        <a:xfrm>
          <a:off x="3175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76036</xdr:rowOff>
    </xdr:from>
    <xdr:ext cx="762000" cy="259045"/>
    <xdr:sp macro="" textlink="">
      <xdr:nvSpPr>
        <xdr:cNvPr id="158" name="テキスト ボックス 157"/>
        <xdr:cNvSpPr txBox="1"/>
      </xdr:nvSpPr>
      <xdr:spPr>
        <a:xfrm>
          <a:off x="2844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70213</xdr:rowOff>
    </xdr:from>
    <xdr:to>
      <xdr:col>11</xdr:col>
      <xdr:colOff>82550</xdr:colOff>
      <xdr:row>60</xdr:row>
      <xdr:rowOff>363</xdr:rowOff>
    </xdr:to>
    <xdr:sp macro="" textlink="">
      <xdr:nvSpPr>
        <xdr:cNvPr id="159" name="楕円 158"/>
        <xdr:cNvSpPr/>
      </xdr:nvSpPr>
      <xdr:spPr>
        <a:xfrm>
          <a:off x="2286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10540</xdr:rowOff>
    </xdr:from>
    <xdr:ext cx="762000" cy="259045"/>
    <xdr:sp macro="" textlink="">
      <xdr:nvSpPr>
        <xdr:cNvPr id="160" name="テキスト ボックス 159"/>
        <xdr:cNvSpPr txBox="1"/>
      </xdr:nvSpPr>
      <xdr:spPr>
        <a:xfrm>
          <a:off x="1955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28847</xdr:rowOff>
    </xdr:from>
    <xdr:to>
      <xdr:col>7</xdr:col>
      <xdr:colOff>31750</xdr:colOff>
      <xdr:row>59</xdr:row>
      <xdr:rowOff>130447</xdr:rowOff>
    </xdr:to>
    <xdr:sp macro="" textlink="">
      <xdr:nvSpPr>
        <xdr:cNvPr id="161" name="楕円 160"/>
        <xdr:cNvSpPr/>
      </xdr:nvSpPr>
      <xdr:spPr>
        <a:xfrm>
          <a:off x="1397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115224</xdr:rowOff>
    </xdr:from>
    <xdr:ext cx="762000" cy="259045"/>
    <xdr:sp macro="" textlink="">
      <xdr:nvSpPr>
        <xdr:cNvPr id="162" name="テキスト ボックス 161"/>
        <xdr:cNvSpPr txBox="1"/>
      </xdr:nvSpPr>
      <xdr:spPr>
        <a:xfrm>
          <a:off x="10668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類似団体の平均値を大きく下回る</a:t>
          </a:r>
          <a:r>
            <a:rPr kumimoji="1" lang="en-US" altLang="ja-JP" sz="1200">
              <a:latin typeface="ＭＳ Ｐゴシック" panose="020B0600070205080204" pitchFamily="50" charset="-128"/>
              <a:ea typeface="ＭＳ Ｐゴシック" panose="020B0600070205080204" pitchFamily="50" charset="-128"/>
            </a:rPr>
            <a:t>159,950</a:t>
          </a:r>
          <a:r>
            <a:rPr kumimoji="1" lang="ja-JP" altLang="en-US" sz="1200">
              <a:latin typeface="ＭＳ Ｐゴシック" panose="020B0600070205080204" pitchFamily="50" charset="-128"/>
              <a:ea typeface="ＭＳ Ｐゴシック" panose="020B0600070205080204" pitchFamily="50" charset="-128"/>
            </a:rPr>
            <a:t>千円だが、前年度比</a:t>
          </a:r>
          <a:r>
            <a:rPr kumimoji="1" lang="en-US" altLang="ja-JP" sz="1200">
              <a:latin typeface="ＭＳ Ｐゴシック" panose="020B0600070205080204" pitchFamily="50" charset="-128"/>
              <a:ea typeface="ＭＳ Ｐゴシック" panose="020B0600070205080204" pitchFamily="50" charset="-128"/>
            </a:rPr>
            <a:t>1,844</a:t>
          </a:r>
          <a:r>
            <a:rPr kumimoji="1" lang="ja-JP" altLang="en-US" sz="1200">
              <a:latin typeface="ＭＳ Ｐゴシック" panose="020B0600070205080204" pitchFamily="50" charset="-128"/>
              <a:ea typeface="ＭＳ Ｐゴシック" panose="020B0600070205080204" pitchFamily="50" charset="-128"/>
            </a:rPr>
            <a:t>千円増加した。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については議員報酬や地方公務員等共済組合負担金の減が要因となり減少したが、物件費については指導要領改訂に伴う小学校教師用教科書・指導書購入費の増、市長・市議・県議選挙の実施に伴う経費の増、電算システムリース料の増等により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今後も人件費の抑制を図るため、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次行政改革大綱に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基づく職員定員管理を行うとともに、</a:t>
          </a:r>
          <a:r>
            <a:rPr kumimoji="1" lang="ja-JP" altLang="en-US" sz="1200">
              <a:latin typeface="ＭＳ Ｐゴシック" panose="020B0600070205080204" pitchFamily="50" charset="-128"/>
              <a:ea typeface="ＭＳ Ｐゴシック" panose="020B0600070205080204" pitchFamily="50" charset="-128"/>
            </a:rPr>
            <a:t>行政事務経費の削減に努める。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146900</xdr:rowOff>
    </xdr:from>
    <xdr:to>
      <xdr:col>23</xdr:col>
      <xdr:colOff>133350</xdr:colOff>
      <xdr:row>81</xdr:row>
      <xdr:rowOff>154316</xdr:rowOff>
    </xdr:to>
    <xdr:cxnSp macro="">
      <xdr:nvCxnSpPr>
        <xdr:cNvPr id="197" name="直線コネクタ 196"/>
        <xdr:cNvCxnSpPr/>
      </xdr:nvCxnSpPr>
      <xdr:spPr>
        <a:xfrm>
          <a:off x="4114800" y="14034350"/>
          <a:ext cx="838200" cy="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131694</xdr:rowOff>
    </xdr:from>
    <xdr:to>
      <xdr:col>19</xdr:col>
      <xdr:colOff>133350</xdr:colOff>
      <xdr:row>81</xdr:row>
      <xdr:rowOff>146900</xdr:rowOff>
    </xdr:to>
    <xdr:cxnSp macro="">
      <xdr:nvCxnSpPr>
        <xdr:cNvPr id="200" name="直線コネクタ 199"/>
        <xdr:cNvCxnSpPr/>
      </xdr:nvCxnSpPr>
      <xdr:spPr>
        <a:xfrm>
          <a:off x="3225800" y="14019144"/>
          <a:ext cx="889000" cy="1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131694</xdr:rowOff>
    </xdr:from>
    <xdr:to>
      <xdr:col>15</xdr:col>
      <xdr:colOff>82550</xdr:colOff>
      <xdr:row>81</xdr:row>
      <xdr:rowOff>155048</xdr:rowOff>
    </xdr:to>
    <xdr:cxnSp macro="">
      <xdr:nvCxnSpPr>
        <xdr:cNvPr id="203" name="直線コネクタ 202"/>
        <xdr:cNvCxnSpPr/>
      </xdr:nvCxnSpPr>
      <xdr:spPr>
        <a:xfrm flipV="1">
          <a:off x="2336800" y="14019144"/>
          <a:ext cx="889000" cy="2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155048</xdr:rowOff>
    </xdr:from>
    <xdr:to>
      <xdr:col>11</xdr:col>
      <xdr:colOff>31750</xdr:colOff>
      <xdr:row>81</xdr:row>
      <xdr:rowOff>156403</xdr:rowOff>
    </xdr:to>
    <xdr:cxnSp macro="">
      <xdr:nvCxnSpPr>
        <xdr:cNvPr id="206" name="直線コネクタ 205"/>
        <xdr:cNvCxnSpPr/>
      </xdr:nvCxnSpPr>
      <xdr:spPr>
        <a:xfrm flipV="1">
          <a:off x="1447800" y="14042498"/>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19885</xdr:rowOff>
    </xdr:from>
    <xdr:ext cx="762000" cy="259045"/>
    <xdr:sp macro="" textlink="">
      <xdr:nvSpPr>
        <xdr:cNvPr id="210" name="テキスト ボックス 209"/>
        <xdr:cNvSpPr txBox="1"/>
      </xdr:nvSpPr>
      <xdr:spPr>
        <a:xfrm>
          <a:off x="1066800" y="1373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103516</xdr:rowOff>
    </xdr:from>
    <xdr:to>
      <xdr:col>23</xdr:col>
      <xdr:colOff>184150</xdr:colOff>
      <xdr:row>82</xdr:row>
      <xdr:rowOff>33666</xdr:rowOff>
    </xdr:to>
    <xdr:sp macro="" textlink="">
      <xdr:nvSpPr>
        <xdr:cNvPr id="216" name="楕円 215"/>
        <xdr:cNvSpPr/>
      </xdr:nvSpPr>
      <xdr:spPr>
        <a:xfrm>
          <a:off x="4902200" y="139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120043</xdr:rowOff>
    </xdr:from>
    <xdr:ext cx="762000" cy="259045"/>
    <xdr:sp macro="" textlink="">
      <xdr:nvSpPr>
        <xdr:cNvPr id="217" name="人件費・物件費等の状況該当値テキスト"/>
        <xdr:cNvSpPr txBox="1"/>
      </xdr:nvSpPr>
      <xdr:spPr>
        <a:xfrm>
          <a:off x="5041900" y="1383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96100</xdr:rowOff>
    </xdr:from>
    <xdr:to>
      <xdr:col>19</xdr:col>
      <xdr:colOff>184150</xdr:colOff>
      <xdr:row>82</xdr:row>
      <xdr:rowOff>26250</xdr:rowOff>
    </xdr:to>
    <xdr:sp macro="" textlink="">
      <xdr:nvSpPr>
        <xdr:cNvPr id="218" name="楕円 217"/>
        <xdr:cNvSpPr/>
      </xdr:nvSpPr>
      <xdr:spPr>
        <a:xfrm>
          <a:off x="4064000" y="1398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36427</xdr:rowOff>
    </xdr:from>
    <xdr:ext cx="736600" cy="259045"/>
    <xdr:sp macro="" textlink="">
      <xdr:nvSpPr>
        <xdr:cNvPr id="219" name="テキスト ボックス 218"/>
        <xdr:cNvSpPr txBox="1"/>
      </xdr:nvSpPr>
      <xdr:spPr>
        <a:xfrm>
          <a:off x="3733800" y="1375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80894</xdr:rowOff>
    </xdr:from>
    <xdr:to>
      <xdr:col>15</xdr:col>
      <xdr:colOff>133350</xdr:colOff>
      <xdr:row>82</xdr:row>
      <xdr:rowOff>11044</xdr:rowOff>
    </xdr:to>
    <xdr:sp macro="" textlink="">
      <xdr:nvSpPr>
        <xdr:cNvPr id="220" name="楕円 219"/>
        <xdr:cNvSpPr/>
      </xdr:nvSpPr>
      <xdr:spPr>
        <a:xfrm>
          <a:off x="3175000" y="139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21221</xdr:rowOff>
    </xdr:from>
    <xdr:ext cx="762000" cy="259045"/>
    <xdr:sp macro="" textlink="">
      <xdr:nvSpPr>
        <xdr:cNvPr id="221" name="テキスト ボックス 220"/>
        <xdr:cNvSpPr txBox="1"/>
      </xdr:nvSpPr>
      <xdr:spPr>
        <a:xfrm>
          <a:off x="2844800" y="1373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104248</xdr:rowOff>
    </xdr:from>
    <xdr:to>
      <xdr:col>11</xdr:col>
      <xdr:colOff>82550</xdr:colOff>
      <xdr:row>82</xdr:row>
      <xdr:rowOff>34398</xdr:rowOff>
    </xdr:to>
    <xdr:sp macro="" textlink="">
      <xdr:nvSpPr>
        <xdr:cNvPr id="222" name="楕円 221"/>
        <xdr:cNvSpPr/>
      </xdr:nvSpPr>
      <xdr:spPr>
        <a:xfrm>
          <a:off x="2286000" y="139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44575</xdr:rowOff>
    </xdr:from>
    <xdr:ext cx="762000" cy="259045"/>
    <xdr:sp macro="" textlink="">
      <xdr:nvSpPr>
        <xdr:cNvPr id="223" name="テキスト ボックス 222"/>
        <xdr:cNvSpPr txBox="1"/>
      </xdr:nvSpPr>
      <xdr:spPr>
        <a:xfrm>
          <a:off x="1955800" y="1376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105603</xdr:rowOff>
    </xdr:from>
    <xdr:to>
      <xdr:col>7</xdr:col>
      <xdr:colOff>31750</xdr:colOff>
      <xdr:row>82</xdr:row>
      <xdr:rowOff>35753</xdr:rowOff>
    </xdr:to>
    <xdr:sp macro="" textlink="">
      <xdr:nvSpPr>
        <xdr:cNvPr id="224" name="楕円 223"/>
        <xdr:cNvSpPr/>
      </xdr:nvSpPr>
      <xdr:spPr>
        <a:xfrm>
          <a:off x="1397000" y="1399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20530</xdr:rowOff>
    </xdr:from>
    <xdr:ext cx="762000" cy="259045"/>
    <xdr:sp macro="" textlink="">
      <xdr:nvSpPr>
        <xdr:cNvPr id="225" name="テキスト ボックス 224"/>
        <xdr:cNvSpPr txBox="1"/>
      </xdr:nvSpPr>
      <xdr:spPr>
        <a:xfrm>
          <a:off x="1066800" y="1407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ラスパイレス指数については、類似団体の平均値を下回る</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全国市平均も大きく下回る値で推移していることから、現在の水準を維持し、職員給与が市の財政を逼迫させることのないよう、給与の適正化に努める。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84</xdr:row>
      <xdr:rowOff>122766</xdr:rowOff>
    </xdr:to>
    <xdr:cxnSp macro="">
      <xdr:nvCxnSpPr>
        <xdr:cNvPr id="259" name="直線コネクタ 258"/>
        <xdr:cNvCxnSpPr/>
      </xdr:nvCxnSpPr>
      <xdr:spPr>
        <a:xfrm>
          <a:off x="16179800" y="1449775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95955</xdr:rowOff>
    </xdr:to>
    <xdr:cxnSp macro="">
      <xdr:nvCxnSpPr>
        <xdr:cNvPr id="262" name="直線コネクタ 261"/>
        <xdr:cNvCxnSpPr/>
      </xdr:nvCxnSpPr>
      <xdr:spPr>
        <a:xfrm>
          <a:off x="15290800" y="1445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15522</xdr:rowOff>
    </xdr:from>
    <xdr:to>
      <xdr:col>72</xdr:col>
      <xdr:colOff>203200</xdr:colOff>
      <xdr:row>84</xdr:row>
      <xdr:rowOff>55739</xdr:rowOff>
    </xdr:to>
    <xdr:cxnSp macro="">
      <xdr:nvCxnSpPr>
        <xdr:cNvPr id="265" name="直線コネクタ 264"/>
        <xdr:cNvCxnSpPr/>
      </xdr:nvCxnSpPr>
      <xdr:spPr>
        <a:xfrm>
          <a:off x="14401800" y="144173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42334</xdr:rowOff>
    </xdr:to>
    <xdr:cxnSp macro="">
      <xdr:nvCxnSpPr>
        <xdr:cNvPr id="268" name="直線コネクタ 267"/>
        <xdr:cNvCxnSpPr/>
      </xdr:nvCxnSpPr>
      <xdr:spPr>
        <a:xfrm flipV="1">
          <a:off x="13512800" y="144173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2" name="テキスト ボックス 271"/>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8" name="楕円 277"/>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9"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80" name="楕円 279"/>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81" name="テキスト ボックス 280"/>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4939</xdr:rowOff>
    </xdr:from>
    <xdr:to>
      <xdr:col>73</xdr:col>
      <xdr:colOff>44450</xdr:colOff>
      <xdr:row>84</xdr:row>
      <xdr:rowOff>106539</xdr:rowOff>
    </xdr:to>
    <xdr:sp macro="" textlink="">
      <xdr:nvSpPr>
        <xdr:cNvPr id="282" name="楕円 281"/>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116716</xdr:rowOff>
    </xdr:from>
    <xdr:ext cx="762000" cy="259045"/>
    <xdr:sp macro="" textlink="">
      <xdr:nvSpPr>
        <xdr:cNvPr id="283" name="テキスト ボックス 282"/>
        <xdr:cNvSpPr txBox="1"/>
      </xdr:nvSpPr>
      <xdr:spPr>
        <a:xfrm>
          <a:off x="14909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84" name="楕円 283"/>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85" name="テキスト ボックス 284"/>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6" name="楕円 285"/>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7" name="テキスト ボックス 286"/>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類似団体の平均値を下回る</a:t>
          </a:r>
          <a:r>
            <a:rPr kumimoji="1" lang="en-US" altLang="ja-JP" sz="1100">
              <a:latin typeface="ＭＳ Ｐゴシック" panose="020B0600070205080204" pitchFamily="50" charset="-128"/>
              <a:ea typeface="ＭＳ Ｐゴシック" panose="020B0600070205080204" pitchFamily="50" charset="-128"/>
            </a:rPr>
            <a:t>9.57</a:t>
          </a:r>
          <a:r>
            <a:rPr kumimoji="1" lang="ja-JP" altLang="en-US" sz="1100">
              <a:latin typeface="ＭＳ Ｐゴシック" panose="020B0600070205080204" pitchFamily="50" charset="-128"/>
              <a:ea typeface="ＭＳ Ｐゴシック" panose="020B0600070205080204" pitchFamily="50" charset="-128"/>
            </a:rPr>
            <a:t>となったが、職員数は減少したものの人口減少が重なり、前年度比</a:t>
          </a:r>
          <a:r>
            <a:rPr kumimoji="1" lang="en-US" altLang="ja-JP" sz="1100">
              <a:latin typeface="ＭＳ Ｐゴシック" panose="020B0600070205080204" pitchFamily="50" charset="-128"/>
              <a:ea typeface="ＭＳ Ｐゴシック" panose="020B0600070205080204" pitchFamily="50" charset="-128"/>
            </a:rPr>
            <a:t>0.13</a:t>
          </a:r>
          <a:r>
            <a:rPr kumimoji="1" lang="ja-JP" altLang="en-US" sz="1100">
              <a:latin typeface="ＭＳ Ｐゴシック" panose="020B0600070205080204" pitchFamily="50" charset="-128"/>
              <a:ea typeface="ＭＳ Ｐゴシック" panose="020B0600070205080204" pitchFamily="50" charset="-128"/>
            </a:rPr>
            <a:t>ポイント悪化した。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年度に作成した集中改革プランに基づき、退職者不補充や早期退職者奨励制度の活用など定員適正に努め、目標値を上回る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人を減員してき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次行政改革大綱においては、平成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年度の集中改革プランによる職員適正化直後の数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を超えない範囲の職員数の維持を目標設定しているところである。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今後も多様化する行政ニーズに的確に対応できる組織体制を維持しつつ、定員抑制を図るため、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市管理施設の指定管理者制度等への移行を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43301</xdr:rowOff>
    </xdr:from>
    <xdr:to>
      <xdr:col>81</xdr:col>
      <xdr:colOff>44450</xdr:colOff>
      <xdr:row>62</xdr:row>
      <xdr:rowOff>58238</xdr:rowOff>
    </xdr:to>
    <xdr:cxnSp macro="">
      <xdr:nvCxnSpPr>
        <xdr:cNvPr id="324" name="直線コネクタ 323"/>
        <xdr:cNvCxnSpPr/>
      </xdr:nvCxnSpPr>
      <xdr:spPr>
        <a:xfrm>
          <a:off x="16179800" y="10673201"/>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43301</xdr:rowOff>
    </xdr:from>
    <xdr:to>
      <xdr:col>77</xdr:col>
      <xdr:colOff>44450</xdr:colOff>
      <xdr:row>62</xdr:row>
      <xdr:rowOff>51344</xdr:rowOff>
    </xdr:to>
    <xdr:cxnSp macro="">
      <xdr:nvCxnSpPr>
        <xdr:cNvPr id="327" name="直線コネクタ 326"/>
        <xdr:cNvCxnSpPr/>
      </xdr:nvCxnSpPr>
      <xdr:spPr>
        <a:xfrm flipV="1">
          <a:off x="15290800" y="106732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45599</xdr:rowOff>
    </xdr:from>
    <xdr:to>
      <xdr:col>72</xdr:col>
      <xdr:colOff>203200</xdr:colOff>
      <xdr:row>62</xdr:row>
      <xdr:rowOff>51344</xdr:rowOff>
    </xdr:to>
    <xdr:cxnSp macro="">
      <xdr:nvCxnSpPr>
        <xdr:cNvPr id="330" name="直線コネクタ 329"/>
        <xdr:cNvCxnSpPr/>
      </xdr:nvCxnSpPr>
      <xdr:spPr>
        <a:xfrm>
          <a:off x="14401800" y="1067549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28363</xdr:rowOff>
    </xdr:from>
    <xdr:to>
      <xdr:col>68</xdr:col>
      <xdr:colOff>152400</xdr:colOff>
      <xdr:row>62</xdr:row>
      <xdr:rowOff>45599</xdr:rowOff>
    </xdr:to>
    <xdr:cxnSp macro="">
      <xdr:nvCxnSpPr>
        <xdr:cNvPr id="333" name="直線コネクタ 332"/>
        <xdr:cNvCxnSpPr/>
      </xdr:nvCxnSpPr>
      <xdr:spPr>
        <a:xfrm>
          <a:off x="13512800" y="1065826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7" name="テキスト ボックス 336"/>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43" name="楕円 342"/>
        <xdr:cNvSpPr/>
      </xdr:nvSpPr>
      <xdr:spPr>
        <a:xfrm>
          <a:off x="169672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23965</xdr:rowOff>
    </xdr:from>
    <xdr:ext cx="762000" cy="259045"/>
    <xdr:sp macro="" textlink="">
      <xdr:nvSpPr>
        <xdr:cNvPr id="344" name="定員管理の状況該当値テキスト"/>
        <xdr:cNvSpPr txBox="1"/>
      </xdr:nvSpPr>
      <xdr:spPr>
        <a:xfrm>
          <a:off x="171069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163951</xdr:rowOff>
    </xdr:from>
    <xdr:to>
      <xdr:col>77</xdr:col>
      <xdr:colOff>95250</xdr:colOff>
      <xdr:row>62</xdr:row>
      <xdr:rowOff>94101</xdr:rowOff>
    </xdr:to>
    <xdr:sp macro="" textlink="">
      <xdr:nvSpPr>
        <xdr:cNvPr id="345" name="楕円 344"/>
        <xdr:cNvSpPr/>
      </xdr:nvSpPr>
      <xdr:spPr>
        <a:xfrm>
          <a:off x="16129000" y="106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104278</xdr:rowOff>
    </xdr:from>
    <xdr:ext cx="736600" cy="259045"/>
    <xdr:sp macro="" textlink="">
      <xdr:nvSpPr>
        <xdr:cNvPr id="346" name="テキスト ボックス 345"/>
        <xdr:cNvSpPr txBox="1"/>
      </xdr:nvSpPr>
      <xdr:spPr>
        <a:xfrm>
          <a:off x="15798800" y="10391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544</xdr:rowOff>
    </xdr:from>
    <xdr:to>
      <xdr:col>73</xdr:col>
      <xdr:colOff>44450</xdr:colOff>
      <xdr:row>62</xdr:row>
      <xdr:rowOff>102144</xdr:rowOff>
    </xdr:to>
    <xdr:sp macro="" textlink="">
      <xdr:nvSpPr>
        <xdr:cNvPr id="347" name="楕円 346"/>
        <xdr:cNvSpPr/>
      </xdr:nvSpPr>
      <xdr:spPr>
        <a:xfrm>
          <a:off x="15240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48" name="テキスト ボックス 347"/>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166249</xdr:rowOff>
    </xdr:from>
    <xdr:to>
      <xdr:col>68</xdr:col>
      <xdr:colOff>203200</xdr:colOff>
      <xdr:row>62</xdr:row>
      <xdr:rowOff>96399</xdr:rowOff>
    </xdr:to>
    <xdr:sp macro="" textlink="">
      <xdr:nvSpPr>
        <xdr:cNvPr id="349" name="楕円 348"/>
        <xdr:cNvSpPr/>
      </xdr:nvSpPr>
      <xdr:spPr>
        <a:xfrm>
          <a:off x="143510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106576</xdr:rowOff>
    </xdr:from>
    <xdr:ext cx="762000" cy="259045"/>
    <xdr:sp macro="" textlink="">
      <xdr:nvSpPr>
        <xdr:cNvPr id="350" name="テキスト ボックス 349"/>
        <xdr:cNvSpPr txBox="1"/>
      </xdr:nvSpPr>
      <xdr:spPr>
        <a:xfrm>
          <a:off x="14020800" y="1039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51" name="楕円 350"/>
        <xdr:cNvSpPr/>
      </xdr:nvSpPr>
      <xdr:spPr>
        <a:xfrm>
          <a:off x="13462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52" name="テキスト ボックス 351"/>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％となった。依然として類似団体の平均値を上回る高い数値である。建設事業の実施にあたっては、緊急性・必要性を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十分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に検討した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で、選択実施に努めているが、合併特例債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本格</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や都市計画税の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課税停止</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が影響し、比率は上昇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年度に公債費の償還ピークを迎え、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数年は高止まりすることは想定されるため、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ヵ年平均で算出される実質公債費率も高止まりすることが予想される。今後も引き続き、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建設事業の選択実施を継続し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公債費負担の適正化に努め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158750</xdr:rowOff>
    </xdr:to>
    <xdr:cxnSp macro="">
      <xdr:nvCxnSpPr>
        <xdr:cNvPr id="386" name="直線コネクタ 385"/>
        <xdr:cNvCxnSpPr/>
      </xdr:nvCxnSpPr>
      <xdr:spPr>
        <a:xfrm>
          <a:off x="16179800" y="64782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102447</xdr:rowOff>
    </xdr:from>
    <xdr:to>
      <xdr:col>77</xdr:col>
      <xdr:colOff>44450</xdr:colOff>
      <xdr:row>37</xdr:row>
      <xdr:rowOff>134620</xdr:rowOff>
    </xdr:to>
    <xdr:cxnSp macro="">
      <xdr:nvCxnSpPr>
        <xdr:cNvPr id="389" name="直線コネクタ 388"/>
        <xdr:cNvCxnSpPr/>
      </xdr:nvCxnSpPr>
      <xdr:spPr>
        <a:xfrm>
          <a:off x="15290800" y="644609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92392</xdr:rowOff>
    </xdr:from>
    <xdr:to>
      <xdr:col>72</xdr:col>
      <xdr:colOff>203200</xdr:colOff>
      <xdr:row>37</xdr:row>
      <xdr:rowOff>102447</xdr:rowOff>
    </xdr:to>
    <xdr:cxnSp macro="">
      <xdr:nvCxnSpPr>
        <xdr:cNvPr id="392" name="直線コネクタ 391"/>
        <xdr:cNvCxnSpPr/>
      </xdr:nvCxnSpPr>
      <xdr:spPr>
        <a:xfrm>
          <a:off x="14401800" y="643604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92392</xdr:rowOff>
    </xdr:from>
    <xdr:to>
      <xdr:col>68</xdr:col>
      <xdr:colOff>152400</xdr:colOff>
      <xdr:row>37</xdr:row>
      <xdr:rowOff>94403</xdr:rowOff>
    </xdr:to>
    <xdr:cxnSp macro="">
      <xdr:nvCxnSpPr>
        <xdr:cNvPr id="395" name="直線コネクタ 394"/>
        <xdr:cNvCxnSpPr/>
      </xdr:nvCxnSpPr>
      <xdr:spPr>
        <a:xfrm flipV="1">
          <a:off x="13512800" y="643604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399" name="テキスト ボックス 398"/>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05" name="楕円 404"/>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80027</xdr:rowOff>
    </xdr:from>
    <xdr:ext cx="762000" cy="259045"/>
    <xdr:sp macro="" textlink="">
      <xdr:nvSpPr>
        <xdr:cNvPr id="406" name="公債費負担の状況該当値テキスト"/>
        <xdr:cNvSpPr txBox="1"/>
      </xdr:nvSpPr>
      <xdr:spPr>
        <a:xfrm>
          <a:off x="171069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407" name="楕円 406"/>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170197</xdr:rowOff>
    </xdr:from>
    <xdr:ext cx="736600" cy="259045"/>
    <xdr:sp macro="" textlink="">
      <xdr:nvSpPr>
        <xdr:cNvPr id="408" name="テキスト ボックス 407"/>
        <xdr:cNvSpPr txBox="1"/>
      </xdr:nvSpPr>
      <xdr:spPr>
        <a:xfrm>
          <a:off x="15798800" y="651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51647</xdr:rowOff>
    </xdr:from>
    <xdr:to>
      <xdr:col>73</xdr:col>
      <xdr:colOff>44450</xdr:colOff>
      <xdr:row>37</xdr:row>
      <xdr:rowOff>153247</xdr:rowOff>
    </xdr:to>
    <xdr:sp macro="" textlink="">
      <xdr:nvSpPr>
        <xdr:cNvPr id="409" name="楕円 408"/>
        <xdr:cNvSpPr/>
      </xdr:nvSpPr>
      <xdr:spPr>
        <a:xfrm>
          <a:off x="15240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138023</xdr:rowOff>
    </xdr:from>
    <xdr:ext cx="762000" cy="259045"/>
    <xdr:sp macro="" textlink="">
      <xdr:nvSpPr>
        <xdr:cNvPr id="410" name="テキスト ボックス 409"/>
        <xdr:cNvSpPr txBox="1"/>
      </xdr:nvSpPr>
      <xdr:spPr>
        <a:xfrm>
          <a:off x="14909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41592</xdr:rowOff>
    </xdr:from>
    <xdr:to>
      <xdr:col>68</xdr:col>
      <xdr:colOff>203200</xdr:colOff>
      <xdr:row>37</xdr:row>
      <xdr:rowOff>143192</xdr:rowOff>
    </xdr:to>
    <xdr:sp macro="" textlink="">
      <xdr:nvSpPr>
        <xdr:cNvPr id="411" name="楕円 410"/>
        <xdr:cNvSpPr/>
      </xdr:nvSpPr>
      <xdr:spPr>
        <a:xfrm>
          <a:off x="143510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127970</xdr:rowOff>
    </xdr:from>
    <xdr:ext cx="762000" cy="259045"/>
    <xdr:sp macro="" textlink="">
      <xdr:nvSpPr>
        <xdr:cNvPr id="412" name="テキスト ボックス 411"/>
        <xdr:cNvSpPr txBox="1"/>
      </xdr:nvSpPr>
      <xdr:spPr>
        <a:xfrm>
          <a:off x="14020800" y="64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43603</xdr:rowOff>
    </xdr:from>
    <xdr:to>
      <xdr:col>64</xdr:col>
      <xdr:colOff>152400</xdr:colOff>
      <xdr:row>37</xdr:row>
      <xdr:rowOff>145203</xdr:rowOff>
    </xdr:to>
    <xdr:sp macro="" textlink="">
      <xdr:nvSpPr>
        <xdr:cNvPr id="413" name="楕円 412"/>
        <xdr:cNvSpPr/>
      </xdr:nvSpPr>
      <xdr:spPr>
        <a:xfrm>
          <a:off x="13462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129981</xdr:rowOff>
    </xdr:from>
    <xdr:ext cx="762000" cy="259045"/>
    <xdr:sp macro="" textlink="">
      <xdr:nvSpPr>
        <xdr:cNvPr id="414" name="テキスト ボックス 413"/>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分母となる標準財政規模も減少したが、分母の減を上回る分子の減があったため比率が改善した。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都市計画税の課税再開を予定しており、分子から控除される充当可能財源等の増加や、地方債の新規発行抑制による地方債残高の減少により比率が徐々に改善していくことが予想されるが、引き続き健全化指標に注視した財政運営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47604</xdr:rowOff>
    </xdr:from>
    <xdr:to>
      <xdr:col>81</xdr:col>
      <xdr:colOff>44450</xdr:colOff>
      <xdr:row>17</xdr:row>
      <xdr:rowOff>65299</xdr:rowOff>
    </xdr:to>
    <xdr:cxnSp macro="">
      <xdr:nvCxnSpPr>
        <xdr:cNvPr id="448" name="直線コネクタ 447"/>
        <xdr:cNvCxnSpPr/>
      </xdr:nvCxnSpPr>
      <xdr:spPr>
        <a:xfrm flipV="1">
          <a:off x="16179800" y="2962254"/>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41973</xdr:rowOff>
    </xdr:from>
    <xdr:to>
      <xdr:col>77</xdr:col>
      <xdr:colOff>44450</xdr:colOff>
      <xdr:row>17</xdr:row>
      <xdr:rowOff>65299</xdr:rowOff>
    </xdr:to>
    <xdr:cxnSp macro="">
      <xdr:nvCxnSpPr>
        <xdr:cNvPr id="451" name="直線コネクタ 450"/>
        <xdr:cNvCxnSpPr/>
      </xdr:nvCxnSpPr>
      <xdr:spPr>
        <a:xfrm>
          <a:off x="15290800" y="2956623"/>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169185</xdr:rowOff>
    </xdr:from>
    <xdr:to>
      <xdr:col>72</xdr:col>
      <xdr:colOff>203200</xdr:colOff>
      <xdr:row>17</xdr:row>
      <xdr:rowOff>41973</xdr:rowOff>
    </xdr:to>
    <xdr:cxnSp macro="">
      <xdr:nvCxnSpPr>
        <xdr:cNvPr id="454" name="直線コネクタ 453"/>
        <xdr:cNvCxnSpPr/>
      </xdr:nvCxnSpPr>
      <xdr:spPr>
        <a:xfrm>
          <a:off x="14401800" y="291238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146262</xdr:rowOff>
    </xdr:from>
    <xdr:to>
      <xdr:col>68</xdr:col>
      <xdr:colOff>152400</xdr:colOff>
      <xdr:row>16</xdr:row>
      <xdr:rowOff>169185</xdr:rowOff>
    </xdr:to>
    <xdr:cxnSp macro="">
      <xdr:nvCxnSpPr>
        <xdr:cNvPr id="457" name="直線コネクタ 456"/>
        <xdr:cNvCxnSpPr/>
      </xdr:nvCxnSpPr>
      <xdr:spPr>
        <a:xfrm>
          <a:off x="13512800" y="2889462"/>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60" name="フローチャート: 判断 459"/>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61" name="テキスト ボックス 460"/>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168254</xdr:rowOff>
    </xdr:from>
    <xdr:to>
      <xdr:col>81</xdr:col>
      <xdr:colOff>95250</xdr:colOff>
      <xdr:row>17</xdr:row>
      <xdr:rowOff>98404</xdr:rowOff>
    </xdr:to>
    <xdr:sp macro="" textlink="">
      <xdr:nvSpPr>
        <xdr:cNvPr id="467" name="楕円 466"/>
        <xdr:cNvSpPr/>
      </xdr:nvSpPr>
      <xdr:spPr>
        <a:xfrm>
          <a:off x="16967200" y="29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140331</xdr:rowOff>
    </xdr:from>
    <xdr:ext cx="762000" cy="259045"/>
    <xdr:sp macro="" textlink="">
      <xdr:nvSpPr>
        <xdr:cNvPr id="468" name="将来負担の状況該当値テキスト"/>
        <xdr:cNvSpPr txBox="1"/>
      </xdr:nvSpPr>
      <xdr:spPr>
        <a:xfrm>
          <a:off x="17106900" y="288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14499</xdr:rowOff>
    </xdr:from>
    <xdr:to>
      <xdr:col>77</xdr:col>
      <xdr:colOff>95250</xdr:colOff>
      <xdr:row>17</xdr:row>
      <xdr:rowOff>116099</xdr:rowOff>
    </xdr:to>
    <xdr:sp macro="" textlink="">
      <xdr:nvSpPr>
        <xdr:cNvPr id="469" name="楕円 468"/>
        <xdr:cNvSpPr/>
      </xdr:nvSpPr>
      <xdr:spPr>
        <a:xfrm>
          <a:off x="16129000" y="292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100876</xdr:rowOff>
    </xdr:from>
    <xdr:ext cx="736600" cy="259045"/>
    <xdr:sp macro="" textlink="">
      <xdr:nvSpPr>
        <xdr:cNvPr id="470" name="テキスト ボックス 469"/>
        <xdr:cNvSpPr txBox="1"/>
      </xdr:nvSpPr>
      <xdr:spPr>
        <a:xfrm>
          <a:off x="15798800" y="301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162623</xdr:rowOff>
    </xdr:from>
    <xdr:to>
      <xdr:col>73</xdr:col>
      <xdr:colOff>44450</xdr:colOff>
      <xdr:row>17</xdr:row>
      <xdr:rowOff>92773</xdr:rowOff>
    </xdr:to>
    <xdr:sp macro="" textlink="">
      <xdr:nvSpPr>
        <xdr:cNvPr id="471" name="楕円 470"/>
        <xdr:cNvSpPr/>
      </xdr:nvSpPr>
      <xdr:spPr>
        <a:xfrm>
          <a:off x="15240000" y="29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77550</xdr:rowOff>
    </xdr:from>
    <xdr:ext cx="762000" cy="259045"/>
    <xdr:sp macro="" textlink="">
      <xdr:nvSpPr>
        <xdr:cNvPr id="472" name="テキスト ボックス 471"/>
        <xdr:cNvSpPr txBox="1"/>
      </xdr:nvSpPr>
      <xdr:spPr>
        <a:xfrm>
          <a:off x="14909800" y="299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118385</xdr:rowOff>
    </xdr:from>
    <xdr:to>
      <xdr:col>68</xdr:col>
      <xdr:colOff>203200</xdr:colOff>
      <xdr:row>17</xdr:row>
      <xdr:rowOff>48535</xdr:rowOff>
    </xdr:to>
    <xdr:sp macro="" textlink="">
      <xdr:nvSpPr>
        <xdr:cNvPr id="473" name="楕円 472"/>
        <xdr:cNvSpPr/>
      </xdr:nvSpPr>
      <xdr:spPr>
        <a:xfrm>
          <a:off x="14351000" y="28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33312</xdr:rowOff>
    </xdr:from>
    <xdr:ext cx="762000" cy="259045"/>
    <xdr:sp macro="" textlink="">
      <xdr:nvSpPr>
        <xdr:cNvPr id="474" name="テキスト ボックス 473"/>
        <xdr:cNvSpPr txBox="1"/>
      </xdr:nvSpPr>
      <xdr:spPr>
        <a:xfrm>
          <a:off x="14020800" y="294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95462</xdr:rowOff>
    </xdr:from>
    <xdr:to>
      <xdr:col>64</xdr:col>
      <xdr:colOff>152400</xdr:colOff>
      <xdr:row>17</xdr:row>
      <xdr:rowOff>25612</xdr:rowOff>
    </xdr:to>
    <xdr:sp macro="" textlink="">
      <xdr:nvSpPr>
        <xdr:cNvPr id="475" name="楕円 474"/>
        <xdr:cNvSpPr/>
      </xdr:nvSpPr>
      <xdr:spPr>
        <a:xfrm>
          <a:off x="13462000" y="28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10389</xdr:rowOff>
    </xdr:from>
    <xdr:ext cx="762000" cy="259045"/>
    <xdr:sp macro="" textlink="">
      <xdr:nvSpPr>
        <xdr:cNvPr id="476" name="テキスト ボックス 475"/>
        <xdr:cNvSpPr txBox="1"/>
      </xdr:nvSpPr>
      <xdr:spPr>
        <a:xfrm>
          <a:off x="13131800" y="29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31,235
31,011
264.11
16,924,976
16,399,818
411,228
10,039,963
22,133,563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類似団体の平均値を大きく下回る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退職手当負担金の増はあるものの、議員報酬の減、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公務員等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共済組合負担金の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一般財源で賄われる経常経費の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減により、比率が減少した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今後は会計年度任用職員制度移行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要因も見込まれているが、第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次行政改革大綱において目標設定している平成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年度の職員数を超えない範囲での退職者数と同数の採用を基本に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市管理施設の指定管理者制度等への移行を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検討し、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定員適正化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人件費の縮減に努める。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130810</xdr:rowOff>
    </xdr:to>
    <xdr:cxnSp macro="">
      <xdr:nvCxnSpPr>
        <xdr:cNvPr id="66" name="直線コネクタ 65"/>
        <xdr:cNvCxnSpPr/>
      </xdr:nvCxnSpPr>
      <xdr:spPr>
        <a:xfrm flipV="1">
          <a:off x="3987800" y="6101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35</xdr:row>
      <xdr:rowOff>138430</xdr:rowOff>
    </xdr:to>
    <xdr:cxnSp macro="">
      <xdr:nvCxnSpPr>
        <xdr:cNvPr id="69" name="直線コネクタ 68"/>
        <xdr:cNvCxnSpPr/>
      </xdr:nvCxnSpPr>
      <xdr:spPr>
        <a:xfrm flipV="1">
          <a:off x="3098800" y="613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138430</xdr:rowOff>
    </xdr:to>
    <xdr:cxnSp macro="">
      <xdr:nvCxnSpPr>
        <xdr:cNvPr id="72" name="直線コネクタ 71"/>
        <xdr:cNvCxnSpPr/>
      </xdr:nvCxnSpPr>
      <xdr:spPr>
        <a:xfrm>
          <a:off x="2209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115570</xdr:rowOff>
    </xdr:to>
    <xdr:cxnSp macro="">
      <xdr:nvCxnSpPr>
        <xdr:cNvPr id="75" name="直線コネクタ 74"/>
        <xdr:cNvCxnSpPr/>
      </xdr:nvCxnSpPr>
      <xdr:spPr>
        <a:xfrm>
          <a:off x="1320800" y="607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臨時的任用職員の大幅な削減による賃金の減、鈴野宮寮指定管理料の減など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一般財源で賄われる経常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的な物件費が減少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したことが要因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比率の改善が見られたため、今後も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事業の抜本的な見直し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を継続し、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行政事務経費の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縮減に努め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17</xdr:row>
      <xdr:rowOff>167821</xdr:rowOff>
    </xdr:to>
    <xdr:cxnSp macro="">
      <xdr:nvCxnSpPr>
        <xdr:cNvPr id="129" name="直線コネクタ 128"/>
        <xdr:cNvCxnSpPr/>
      </xdr:nvCxnSpPr>
      <xdr:spPr>
        <a:xfrm flipV="1">
          <a:off x="15671800" y="30280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167821</xdr:rowOff>
    </xdr:to>
    <xdr:cxnSp macro="">
      <xdr:nvCxnSpPr>
        <xdr:cNvPr id="132" name="直線コネクタ 131"/>
        <xdr:cNvCxnSpPr/>
      </xdr:nvCxnSpPr>
      <xdr:spPr>
        <a:xfrm>
          <a:off x="14782800" y="3060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17</xdr:row>
      <xdr:rowOff>146050</xdr:rowOff>
    </xdr:to>
    <xdr:cxnSp macro="">
      <xdr:nvCxnSpPr>
        <xdr:cNvPr id="135" name="直線コネクタ 134"/>
        <xdr:cNvCxnSpPr/>
      </xdr:nvCxnSpPr>
      <xdr:spPr>
        <a:xfrm>
          <a:off x="13893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61686</xdr:rowOff>
    </xdr:to>
    <xdr:cxnSp macro="">
      <xdr:nvCxnSpPr>
        <xdr:cNvPr id="138" name="直線コネクタ 137"/>
        <xdr:cNvCxnSpPr/>
      </xdr:nvCxnSpPr>
      <xdr:spPr>
        <a:xfrm flipV="1">
          <a:off x="13004800" y="3060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5" name="テキスト ボックス 154"/>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6" name="楕円 155"/>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7" name="テキスト ボックス 156"/>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私立保育所運営費や生活保護扶助費の増による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増加が主な要因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挙げられる。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類似団体平均値は下回っているものの年々増加傾向にあり、今後も国の景気の回復傾向が地方に反映されつつあるが、依然として不安定な状況に変わりはな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生活困窮者の増加や高齢化が進むことにより扶助費の増加が見込まれる。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12700</xdr:rowOff>
    </xdr:to>
    <xdr:cxnSp macro="">
      <xdr:nvCxnSpPr>
        <xdr:cNvPr id="192" name="直線コネクタ 191"/>
        <xdr:cNvCxnSpPr/>
      </xdr:nvCxnSpPr>
      <xdr:spPr>
        <a:xfrm>
          <a:off x="3987800" y="9570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140607</xdr:rowOff>
    </xdr:to>
    <xdr:cxnSp macro="">
      <xdr:nvCxnSpPr>
        <xdr:cNvPr id="195" name="直線コネクタ 194"/>
        <xdr:cNvCxnSpPr/>
      </xdr:nvCxnSpPr>
      <xdr:spPr>
        <a:xfrm>
          <a:off x="3098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129722</xdr:rowOff>
    </xdr:to>
    <xdr:cxnSp macro="">
      <xdr:nvCxnSpPr>
        <xdr:cNvPr id="198" name="直線コネクタ 197"/>
        <xdr:cNvCxnSpPr/>
      </xdr:nvCxnSpPr>
      <xdr:spPr>
        <a:xfrm>
          <a:off x="2209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201" name="直線コネクタ 200"/>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5" name="テキスト ボックス 204"/>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13" name="楕円 212"/>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4" name="テキスト ボックス 21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5" name="楕円 214"/>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6" name="テキスト ボックス 215"/>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8" name="テキスト ボックス 217"/>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0" name="テキスト ボックス 21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類似団体の平均値を大きく下回る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下水道会計、診療所会計等への繰出金の減、維持修繕費の減が主な要因として挙げられる。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下水道事業、簡易水道事業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法適化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繰出金の性質変更による減が見込まれているものの、高齢化による介護保険会計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や施設の老朽化に伴う維持修繕費の増加が見込まれるため、各会計の経費の節減を図るとともに、公共施設等総合管理計画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に基づく管理・措置を実施し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、施設の長寿命化等を図っていく。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111760</xdr:rowOff>
    </xdr:to>
    <xdr:cxnSp macro="">
      <xdr:nvCxnSpPr>
        <xdr:cNvPr id="253" name="直線コネクタ 252"/>
        <xdr:cNvCxnSpPr/>
      </xdr:nvCxnSpPr>
      <xdr:spPr>
        <a:xfrm flipV="1">
          <a:off x="15671800" y="9644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111760</xdr:rowOff>
    </xdr:to>
    <xdr:cxnSp macro="">
      <xdr:nvCxnSpPr>
        <xdr:cNvPr id="256" name="直線コネクタ 255"/>
        <xdr:cNvCxnSpPr/>
      </xdr:nvCxnSpPr>
      <xdr:spPr>
        <a:xfrm>
          <a:off x="14782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96520</xdr:rowOff>
    </xdr:to>
    <xdr:cxnSp macro="">
      <xdr:nvCxnSpPr>
        <xdr:cNvPr id="259" name="直線コネクタ 258"/>
        <xdr:cNvCxnSpPr/>
      </xdr:nvCxnSpPr>
      <xdr:spPr>
        <a:xfrm>
          <a:off x="13893800" y="9621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20320</xdr:rowOff>
    </xdr:to>
    <xdr:cxnSp macro="">
      <xdr:nvCxnSpPr>
        <xdr:cNvPr id="262" name="直線コネクタ 261"/>
        <xdr:cNvCxnSpPr/>
      </xdr:nvCxnSpPr>
      <xdr:spPr>
        <a:xfrm>
          <a:off x="13004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72" name="楕円 271"/>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73"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4" name="楕円 273"/>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5" name="テキスト ボックス 274"/>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6" name="楕円 275"/>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7" name="テキスト ボックス 27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8" name="楕円 277"/>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9" name="テキスト ボックス 278"/>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80" name="楕円 279"/>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81" name="テキスト ボックス 280"/>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類似団体の平均値を上回る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ポイント増加した。ふるさと納税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寄附金の伸びに伴う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返礼品購入費の増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甲府・峡東クリーンセンター建設費の元金償還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の本格化による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負担金の増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が要因として挙げられる。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年度に下水道事業、簡易水道事業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法適化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に伴う性質変更による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増が見込まれているが、類似団体平均に近づく数値となるよう、各種補助金や負担金などの必要性や効果を充分検討し、縮減に努める。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159004</xdr:rowOff>
    </xdr:to>
    <xdr:cxnSp macro="">
      <xdr:nvCxnSpPr>
        <xdr:cNvPr id="311" name="直線コネクタ 310"/>
        <xdr:cNvCxnSpPr/>
      </xdr:nvCxnSpPr>
      <xdr:spPr>
        <a:xfrm>
          <a:off x="15671800" y="63174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145288</xdr:rowOff>
    </xdr:to>
    <xdr:cxnSp macro="">
      <xdr:nvCxnSpPr>
        <xdr:cNvPr id="314" name="直線コネクタ 313"/>
        <xdr:cNvCxnSpPr/>
      </xdr:nvCxnSpPr>
      <xdr:spPr>
        <a:xfrm>
          <a:off x="14782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140716</xdr:rowOff>
    </xdr:to>
    <xdr:cxnSp macro="">
      <xdr:nvCxnSpPr>
        <xdr:cNvPr id="317" name="直線コネクタ 316"/>
        <xdr:cNvCxnSpPr/>
      </xdr:nvCxnSpPr>
      <xdr:spPr>
        <a:xfrm>
          <a:off x="13893800" y="6312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159004</xdr:rowOff>
    </xdr:to>
    <xdr:cxnSp macro="">
      <xdr:nvCxnSpPr>
        <xdr:cNvPr id="320" name="直線コネクタ 319"/>
        <xdr:cNvCxnSpPr/>
      </xdr:nvCxnSpPr>
      <xdr:spPr>
        <a:xfrm flipV="1">
          <a:off x="13004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4" name="テキスト ボックス 323"/>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30" name="楕円 329"/>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31"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2" name="楕円 331"/>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33" name="テキスト ボックス 332"/>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4" name="楕円 333"/>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5" name="テキスト ボックス 334"/>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6" name="楕円 335"/>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7" name="テキスト ボックス 336"/>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8" name="楕円 337"/>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9" name="テキスト ボックス 338"/>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類似団体の平均値を上回る</a:t>
          </a:r>
          <a:r>
            <a:rPr kumimoji="1" lang="en-US" altLang="ja-JP" sz="1200">
              <a:latin typeface="ＭＳ Ｐゴシック" panose="020B0600070205080204" pitchFamily="50" charset="-128"/>
              <a:ea typeface="ＭＳ Ｐゴシック" panose="020B0600070205080204" pitchFamily="50" charset="-128"/>
            </a:rPr>
            <a:t>22.9</a:t>
          </a:r>
          <a:r>
            <a:rPr kumimoji="1" lang="ja-JP" altLang="en-US" sz="1200">
              <a:latin typeface="ＭＳ Ｐゴシック" panose="020B0600070205080204" pitchFamily="50" charset="-128"/>
              <a:ea typeface="ＭＳ Ｐゴシック" panose="020B0600070205080204" pitchFamily="50" charset="-128"/>
            </a:rPr>
            <a:t>％であり、前年度比</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新市まちづくり計画に基づき実施してきた各事業の充当財源である合併特例事業債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、大規模普通建設事業の充当財源である公共事業等債の償還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が本格</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化し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たことが主な要因として挙げられる。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に償還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のピーク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を迎え、数年は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高止まりす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るため、それまでは厳しい財政運営になることが予想されるが、地方債の新規発行を抑制し、比率の改善に努める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71755</xdr:rowOff>
    </xdr:from>
    <xdr:to>
      <xdr:col>24</xdr:col>
      <xdr:colOff>25400</xdr:colOff>
      <xdr:row>75</xdr:row>
      <xdr:rowOff>86995</xdr:rowOff>
    </xdr:to>
    <xdr:cxnSp macro="">
      <xdr:nvCxnSpPr>
        <xdr:cNvPr id="371" name="直線コネクタ 370"/>
        <xdr:cNvCxnSpPr/>
      </xdr:nvCxnSpPr>
      <xdr:spPr>
        <a:xfrm>
          <a:off x="3987800" y="129305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56515</xdr:rowOff>
    </xdr:from>
    <xdr:to>
      <xdr:col>19</xdr:col>
      <xdr:colOff>187325</xdr:colOff>
      <xdr:row>75</xdr:row>
      <xdr:rowOff>71755</xdr:rowOff>
    </xdr:to>
    <xdr:cxnSp macro="">
      <xdr:nvCxnSpPr>
        <xdr:cNvPr id="374" name="直線コネクタ 373"/>
        <xdr:cNvCxnSpPr/>
      </xdr:nvCxnSpPr>
      <xdr:spPr>
        <a:xfrm>
          <a:off x="3098800" y="129152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56515</xdr:rowOff>
    </xdr:to>
    <xdr:cxnSp macro="">
      <xdr:nvCxnSpPr>
        <xdr:cNvPr id="377" name="直線コネクタ 376"/>
        <xdr:cNvCxnSpPr/>
      </xdr:nvCxnSpPr>
      <xdr:spPr>
        <a:xfrm>
          <a:off x="2209800" y="129057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46990</xdr:rowOff>
    </xdr:to>
    <xdr:cxnSp macro="">
      <xdr:nvCxnSpPr>
        <xdr:cNvPr id="380" name="直線コネクタ 379"/>
        <xdr:cNvCxnSpPr/>
      </xdr:nvCxnSpPr>
      <xdr:spPr>
        <a:xfrm>
          <a:off x="1320800" y="128866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4" name="テキスト ボックス 383"/>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36195</xdr:rowOff>
    </xdr:from>
    <xdr:to>
      <xdr:col>24</xdr:col>
      <xdr:colOff>76200</xdr:colOff>
      <xdr:row>75</xdr:row>
      <xdr:rowOff>137795</xdr:rowOff>
    </xdr:to>
    <xdr:sp macro="" textlink="">
      <xdr:nvSpPr>
        <xdr:cNvPr id="390" name="楕円 389"/>
        <xdr:cNvSpPr/>
      </xdr:nvSpPr>
      <xdr:spPr>
        <a:xfrm>
          <a:off x="47752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8272</xdr:rowOff>
    </xdr:from>
    <xdr:ext cx="762000" cy="259045"/>
    <xdr:sp macro="" textlink="">
      <xdr:nvSpPr>
        <xdr:cNvPr id="391" name="公債費該当値テキスト"/>
        <xdr:cNvSpPr txBox="1"/>
      </xdr:nvSpPr>
      <xdr:spPr>
        <a:xfrm>
          <a:off x="4914900" y="1286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20955</xdr:rowOff>
    </xdr:from>
    <xdr:to>
      <xdr:col>20</xdr:col>
      <xdr:colOff>38100</xdr:colOff>
      <xdr:row>75</xdr:row>
      <xdr:rowOff>122555</xdr:rowOff>
    </xdr:to>
    <xdr:sp macro="" textlink="">
      <xdr:nvSpPr>
        <xdr:cNvPr id="392" name="楕円 391"/>
        <xdr:cNvSpPr/>
      </xdr:nvSpPr>
      <xdr:spPr>
        <a:xfrm>
          <a:off x="3937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107332</xdr:rowOff>
    </xdr:from>
    <xdr:ext cx="736600" cy="259045"/>
    <xdr:sp macro="" textlink="">
      <xdr:nvSpPr>
        <xdr:cNvPr id="393" name="テキスト ボックス 392"/>
        <xdr:cNvSpPr txBox="1"/>
      </xdr:nvSpPr>
      <xdr:spPr>
        <a:xfrm>
          <a:off x="3606800" y="1296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xdr:rowOff>
    </xdr:from>
    <xdr:to>
      <xdr:col>15</xdr:col>
      <xdr:colOff>149225</xdr:colOff>
      <xdr:row>75</xdr:row>
      <xdr:rowOff>107315</xdr:rowOff>
    </xdr:to>
    <xdr:sp macro="" textlink="">
      <xdr:nvSpPr>
        <xdr:cNvPr id="394" name="楕円 393"/>
        <xdr:cNvSpPr/>
      </xdr:nvSpPr>
      <xdr:spPr>
        <a:xfrm>
          <a:off x="3048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92091</xdr:rowOff>
    </xdr:from>
    <xdr:ext cx="762000" cy="259045"/>
    <xdr:sp macro="" textlink="">
      <xdr:nvSpPr>
        <xdr:cNvPr id="395" name="テキスト ボックス 394"/>
        <xdr:cNvSpPr txBox="1"/>
      </xdr:nvSpPr>
      <xdr:spPr>
        <a:xfrm>
          <a:off x="2717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6" name="楕円 395"/>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82566</xdr:rowOff>
    </xdr:from>
    <xdr:ext cx="762000" cy="259045"/>
    <xdr:sp macro="" textlink="">
      <xdr:nvSpPr>
        <xdr:cNvPr id="397" name="テキスト ボックス 396"/>
        <xdr:cNvSpPr txBox="1"/>
      </xdr:nvSpPr>
      <xdr:spPr>
        <a:xfrm>
          <a:off x="1828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98" name="楕円 397"/>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99" name="テキスト ボックス 398"/>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合併特例債や公共事業等債の償還の本格化により、経常収支比率に占める公債費の割合が増加したことも要因の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つだが、経常収支比率が減少していることから、事業の抜本的な見直しによる経常経費の削減の結果だと考えられる。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次行政改革大綱に示された各種施策を着実に実行するとともに経常経費の削減に努める。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76</xdr:row>
      <xdr:rowOff>8128</xdr:rowOff>
    </xdr:to>
    <xdr:cxnSp macro="">
      <xdr:nvCxnSpPr>
        <xdr:cNvPr id="430" name="直線コネクタ 429"/>
        <xdr:cNvCxnSpPr/>
      </xdr:nvCxnSpPr>
      <xdr:spPr>
        <a:xfrm flipV="1">
          <a:off x="15671800" y="129880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8128</xdr:rowOff>
    </xdr:to>
    <xdr:cxnSp macro="">
      <xdr:nvCxnSpPr>
        <xdr:cNvPr id="433" name="直線コネクタ 432"/>
        <xdr:cNvCxnSpPr/>
      </xdr:nvCxnSpPr>
      <xdr:spPr>
        <a:xfrm>
          <a:off x="14782800" y="13015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75</xdr:row>
      <xdr:rowOff>156718</xdr:rowOff>
    </xdr:to>
    <xdr:cxnSp macro="">
      <xdr:nvCxnSpPr>
        <xdr:cNvPr id="436" name="直線コネクタ 435"/>
        <xdr:cNvCxnSpPr/>
      </xdr:nvCxnSpPr>
      <xdr:spPr>
        <a:xfrm>
          <a:off x="13893800" y="129514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92710</xdr:rowOff>
    </xdr:to>
    <xdr:cxnSp macro="">
      <xdr:nvCxnSpPr>
        <xdr:cNvPr id="439" name="直線コネクタ 438"/>
        <xdr:cNvCxnSpPr/>
      </xdr:nvCxnSpPr>
      <xdr:spPr>
        <a:xfrm>
          <a:off x="13004800" y="12942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3" name="テキスト ボックス 442"/>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49" name="楕円 448"/>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95013</xdr:rowOff>
    </xdr:from>
    <xdr:ext cx="762000" cy="259045"/>
    <xdr:sp macro="" textlink="">
      <xdr:nvSpPr>
        <xdr:cNvPr id="450" name="公債費以外該当値テキスト"/>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51" name="楕円 450"/>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69105</xdr:rowOff>
    </xdr:from>
    <xdr:ext cx="736600" cy="259045"/>
    <xdr:sp macro="" textlink="">
      <xdr:nvSpPr>
        <xdr:cNvPr id="452" name="テキスト ボックス 451"/>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53" name="楕円 452"/>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54" name="テキスト ボックス 453"/>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5" name="楕円 454"/>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6" name="テキスト ボックス 455"/>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7" name="楕円 456"/>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8" name="テキスト ボックス 457"/>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93078</xdr:rowOff>
    </xdr:from>
    <xdr:to>
      <xdr:col>29</xdr:col>
      <xdr:colOff>127000</xdr:colOff>
      <xdr:row>17</xdr:row>
      <xdr:rowOff>103391</xdr:rowOff>
    </xdr:to>
    <xdr:cxnSp macro="">
      <xdr:nvCxnSpPr>
        <xdr:cNvPr id="50" name="直線コネクタ 49"/>
        <xdr:cNvCxnSpPr/>
      </xdr:nvCxnSpPr>
      <xdr:spPr bwMode="auto">
        <a:xfrm>
          <a:off x="5003800" y="3055353"/>
          <a:ext cx="647700" cy="1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93078</xdr:rowOff>
    </xdr:from>
    <xdr:to>
      <xdr:col>26</xdr:col>
      <xdr:colOff>50800</xdr:colOff>
      <xdr:row>17</xdr:row>
      <xdr:rowOff>129223</xdr:rowOff>
    </xdr:to>
    <xdr:cxnSp macro="">
      <xdr:nvCxnSpPr>
        <xdr:cNvPr id="53" name="直線コネクタ 52"/>
        <xdr:cNvCxnSpPr/>
      </xdr:nvCxnSpPr>
      <xdr:spPr bwMode="auto">
        <a:xfrm flipV="1">
          <a:off x="4305300" y="3055353"/>
          <a:ext cx="698500" cy="3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129223</xdr:rowOff>
    </xdr:from>
    <xdr:to>
      <xdr:col>22</xdr:col>
      <xdr:colOff>114300</xdr:colOff>
      <xdr:row>18</xdr:row>
      <xdr:rowOff>698</xdr:rowOff>
    </xdr:to>
    <xdr:cxnSp macro="">
      <xdr:nvCxnSpPr>
        <xdr:cNvPr id="56" name="直線コネクタ 55"/>
        <xdr:cNvCxnSpPr/>
      </xdr:nvCxnSpPr>
      <xdr:spPr bwMode="auto">
        <a:xfrm flipV="1">
          <a:off x="3606800" y="3091498"/>
          <a:ext cx="698500" cy="42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168935</xdr:rowOff>
    </xdr:from>
    <xdr:to>
      <xdr:col>18</xdr:col>
      <xdr:colOff>177800</xdr:colOff>
      <xdr:row>18</xdr:row>
      <xdr:rowOff>698</xdr:rowOff>
    </xdr:to>
    <xdr:cxnSp macro="">
      <xdr:nvCxnSpPr>
        <xdr:cNvPr id="59" name="直線コネクタ 58"/>
        <xdr:cNvCxnSpPr/>
      </xdr:nvCxnSpPr>
      <xdr:spPr bwMode="auto">
        <a:xfrm>
          <a:off x="2908300" y="3131210"/>
          <a:ext cx="698500" cy="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10571</xdr:rowOff>
    </xdr:from>
    <xdr:ext cx="762000" cy="259045"/>
    <xdr:sp macro="" textlink="">
      <xdr:nvSpPr>
        <xdr:cNvPr id="63" name="テキスト ボックス 62"/>
        <xdr:cNvSpPr txBox="1"/>
      </xdr:nvSpPr>
      <xdr:spPr>
        <a:xfrm>
          <a:off x="25273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52591</xdr:rowOff>
    </xdr:from>
    <xdr:to>
      <xdr:col>29</xdr:col>
      <xdr:colOff>177800</xdr:colOff>
      <xdr:row>17</xdr:row>
      <xdr:rowOff>154191</xdr:rowOff>
    </xdr:to>
    <xdr:sp macro="" textlink="">
      <xdr:nvSpPr>
        <xdr:cNvPr id="69" name="楕円 68"/>
        <xdr:cNvSpPr/>
      </xdr:nvSpPr>
      <xdr:spPr bwMode="auto">
        <a:xfrm>
          <a:off x="5600700" y="301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24668</xdr:rowOff>
    </xdr:from>
    <xdr:ext cx="762000" cy="259045"/>
    <xdr:sp macro="" textlink="">
      <xdr:nvSpPr>
        <xdr:cNvPr id="70" name="人口1人当たり決算額の推移該当値テキスト130"/>
        <xdr:cNvSpPr txBox="1"/>
      </xdr:nvSpPr>
      <xdr:spPr>
        <a:xfrm>
          <a:off x="5740400" y="298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42278</xdr:rowOff>
    </xdr:from>
    <xdr:to>
      <xdr:col>26</xdr:col>
      <xdr:colOff>101600</xdr:colOff>
      <xdr:row>17</xdr:row>
      <xdr:rowOff>143878</xdr:rowOff>
    </xdr:to>
    <xdr:sp macro="" textlink="">
      <xdr:nvSpPr>
        <xdr:cNvPr id="71" name="楕円 70"/>
        <xdr:cNvSpPr/>
      </xdr:nvSpPr>
      <xdr:spPr bwMode="auto">
        <a:xfrm>
          <a:off x="4953000" y="300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128655</xdr:rowOff>
    </xdr:from>
    <xdr:ext cx="736600" cy="259045"/>
    <xdr:sp macro="" textlink="">
      <xdr:nvSpPr>
        <xdr:cNvPr id="72" name="テキスト ボックス 71"/>
        <xdr:cNvSpPr txBox="1"/>
      </xdr:nvSpPr>
      <xdr:spPr>
        <a:xfrm>
          <a:off x="4622800" y="3090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78423</xdr:rowOff>
    </xdr:from>
    <xdr:to>
      <xdr:col>22</xdr:col>
      <xdr:colOff>165100</xdr:colOff>
      <xdr:row>18</xdr:row>
      <xdr:rowOff>8573</xdr:rowOff>
    </xdr:to>
    <xdr:sp macro="" textlink="">
      <xdr:nvSpPr>
        <xdr:cNvPr id="73" name="楕円 72"/>
        <xdr:cNvSpPr/>
      </xdr:nvSpPr>
      <xdr:spPr bwMode="auto">
        <a:xfrm>
          <a:off x="4254500" y="3040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164800</xdr:rowOff>
    </xdr:from>
    <xdr:ext cx="762000" cy="259045"/>
    <xdr:sp macro="" textlink="">
      <xdr:nvSpPr>
        <xdr:cNvPr id="74" name="テキスト ボックス 73"/>
        <xdr:cNvSpPr txBox="1"/>
      </xdr:nvSpPr>
      <xdr:spPr>
        <a:xfrm>
          <a:off x="3924300" y="312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121348</xdr:rowOff>
    </xdr:from>
    <xdr:to>
      <xdr:col>19</xdr:col>
      <xdr:colOff>38100</xdr:colOff>
      <xdr:row>18</xdr:row>
      <xdr:rowOff>51498</xdr:rowOff>
    </xdr:to>
    <xdr:sp macro="" textlink="">
      <xdr:nvSpPr>
        <xdr:cNvPr id="75" name="楕円 74"/>
        <xdr:cNvSpPr/>
      </xdr:nvSpPr>
      <xdr:spPr bwMode="auto">
        <a:xfrm>
          <a:off x="3556000" y="308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36275</xdr:rowOff>
    </xdr:from>
    <xdr:ext cx="762000" cy="259045"/>
    <xdr:sp macro="" textlink="">
      <xdr:nvSpPr>
        <xdr:cNvPr id="76" name="テキスト ボックス 75"/>
        <xdr:cNvSpPr txBox="1"/>
      </xdr:nvSpPr>
      <xdr:spPr>
        <a:xfrm>
          <a:off x="3225800" y="317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118135</xdr:rowOff>
    </xdr:from>
    <xdr:to>
      <xdr:col>15</xdr:col>
      <xdr:colOff>101600</xdr:colOff>
      <xdr:row>18</xdr:row>
      <xdr:rowOff>48285</xdr:rowOff>
    </xdr:to>
    <xdr:sp macro="" textlink="">
      <xdr:nvSpPr>
        <xdr:cNvPr id="77" name="楕円 76"/>
        <xdr:cNvSpPr/>
      </xdr:nvSpPr>
      <xdr:spPr bwMode="auto">
        <a:xfrm>
          <a:off x="2857500" y="308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33062</xdr:rowOff>
    </xdr:from>
    <xdr:ext cx="762000" cy="259045"/>
    <xdr:sp macro="" textlink="">
      <xdr:nvSpPr>
        <xdr:cNvPr id="78" name="テキスト ボックス 77"/>
        <xdr:cNvSpPr txBox="1"/>
      </xdr:nvSpPr>
      <xdr:spPr>
        <a:xfrm>
          <a:off x="2527300" y="316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269014</xdr:rowOff>
    </xdr:from>
    <xdr:to>
      <xdr:col>29</xdr:col>
      <xdr:colOff>127000</xdr:colOff>
      <xdr:row>37</xdr:row>
      <xdr:rowOff>273514</xdr:rowOff>
    </xdr:to>
    <xdr:cxnSp macro="">
      <xdr:nvCxnSpPr>
        <xdr:cNvPr id="112" name="直線コネクタ 111"/>
        <xdr:cNvCxnSpPr/>
      </xdr:nvCxnSpPr>
      <xdr:spPr bwMode="auto">
        <a:xfrm flipV="1">
          <a:off x="5003800" y="7393714"/>
          <a:ext cx="647700" cy="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273514</xdr:rowOff>
    </xdr:from>
    <xdr:to>
      <xdr:col>26</xdr:col>
      <xdr:colOff>50800</xdr:colOff>
      <xdr:row>37</xdr:row>
      <xdr:rowOff>294125</xdr:rowOff>
    </xdr:to>
    <xdr:cxnSp macro="">
      <xdr:nvCxnSpPr>
        <xdr:cNvPr id="115" name="直線コネクタ 114"/>
        <xdr:cNvCxnSpPr/>
      </xdr:nvCxnSpPr>
      <xdr:spPr bwMode="auto">
        <a:xfrm flipV="1">
          <a:off x="4305300" y="7398214"/>
          <a:ext cx="698500" cy="20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294125</xdr:rowOff>
    </xdr:from>
    <xdr:to>
      <xdr:col>22</xdr:col>
      <xdr:colOff>114300</xdr:colOff>
      <xdr:row>37</xdr:row>
      <xdr:rowOff>304195</xdr:rowOff>
    </xdr:to>
    <xdr:cxnSp macro="">
      <xdr:nvCxnSpPr>
        <xdr:cNvPr id="118" name="直線コネクタ 117"/>
        <xdr:cNvCxnSpPr/>
      </xdr:nvCxnSpPr>
      <xdr:spPr bwMode="auto">
        <a:xfrm flipV="1">
          <a:off x="3606800" y="7418825"/>
          <a:ext cx="698500" cy="10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304195</xdr:rowOff>
    </xdr:from>
    <xdr:to>
      <xdr:col>18</xdr:col>
      <xdr:colOff>177800</xdr:colOff>
      <xdr:row>37</xdr:row>
      <xdr:rowOff>318395</xdr:rowOff>
    </xdr:to>
    <xdr:cxnSp macro="">
      <xdr:nvCxnSpPr>
        <xdr:cNvPr id="121" name="直線コネクタ 120"/>
        <xdr:cNvCxnSpPr/>
      </xdr:nvCxnSpPr>
      <xdr:spPr bwMode="auto">
        <a:xfrm flipV="1">
          <a:off x="2908300" y="7428895"/>
          <a:ext cx="698500" cy="1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33643</xdr:rowOff>
    </xdr:from>
    <xdr:ext cx="762000" cy="259045"/>
    <xdr:sp macro="" textlink="">
      <xdr:nvSpPr>
        <xdr:cNvPr id="125" name="テキスト ボックス 124"/>
        <xdr:cNvSpPr txBox="1"/>
      </xdr:nvSpPr>
      <xdr:spPr>
        <a:xfrm>
          <a:off x="25273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218214</xdr:rowOff>
    </xdr:from>
    <xdr:to>
      <xdr:col>29</xdr:col>
      <xdr:colOff>177800</xdr:colOff>
      <xdr:row>37</xdr:row>
      <xdr:rowOff>319814</xdr:rowOff>
    </xdr:to>
    <xdr:sp macro="" textlink="">
      <xdr:nvSpPr>
        <xdr:cNvPr id="131" name="楕円 130"/>
        <xdr:cNvSpPr/>
      </xdr:nvSpPr>
      <xdr:spPr bwMode="auto">
        <a:xfrm>
          <a:off x="5600700" y="7342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63291</xdr:rowOff>
    </xdr:from>
    <xdr:ext cx="762000" cy="259045"/>
    <xdr:sp macro="" textlink="">
      <xdr:nvSpPr>
        <xdr:cNvPr id="132" name="人口1人当たり決算額の推移該当値テキスト445"/>
        <xdr:cNvSpPr txBox="1"/>
      </xdr:nvSpPr>
      <xdr:spPr>
        <a:xfrm>
          <a:off x="5740400" y="718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222714</xdr:rowOff>
    </xdr:from>
    <xdr:to>
      <xdr:col>26</xdr:col>
      <xdr:colOff>101600</xdr:colOff>
      <xdr:row>37</xdr:row>
      <xdr:rowOff>324314</xdr:rowOff>
    </xdr:to>
    <xdr:sp macro="" textlink="">
      <xdr:nvSpPr>
        <xdr:cNvPr id="133" name="楕円 132"/>
        <xdr:cNvSpPr/>
      </xdr:nvSpPr>
      <xdr:spPr bwMode="auto">
        <a:xfrm>
          <a:off x="4953000" y="734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163041</xdr:rowOff>
    </xdr:from>
    <xdr:ext cx="736600" cy="259045"/>
    <xdr:sp macro="" textlink="">
      <xdr:nvSpPr>
        <xdr:cNvPr id="134" name="テキスト ボックス 133"/>
        <xdr:cNvSpPr txBox="1"/>
      </xdr:nvSpPr>
      <xdr:spPr>
        <a:xfrm>
          <a:off x="4622800" y="7116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243325</xdr:rowOff>
    </xdr:from>
    <xdr:to>
      <xdr:col>22</xdr:col>
      <xdr:colOff>165100</xdr:colOff>
      <xdr:row>38</xdr:row>
      <xdr:rowOff>2025</xdr:rowOff>
    </xdr:to>
    <xdr:sp macro="" textlink="">
      <xdr:nvSpPr>
        <xdr:cNvPr id="135" name="楕円 134"/>
        <xdr:cNvSpPr/>
      </xdr:nvSpPr>
      <xdr:spPr bwMode="auto">
        <a:xfrm>
          <a:off x="4254500" y="736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12202</xdr:rowOff>
    </xdr:from>
    <xdr:ext cx="762000" cy="259045"/>
    <xdr:sp macro="" textlink="">
      <xdr:nvSpPr>
        <xdr:cNvPr id="136" name="テキスト ボックス 135"/>
        <xdr:cNvSpPr txBox="1"/>
      </xdr:nvSpPr>
      <xdr:spPr>
        <a:xfrm>
          <a:off x="3924300" y="713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253395</xdr:rowOff>
    </xdr:from>
    <xdr:to>
      <xdr:col>19</xdr:col>
      <xdr:colOff>38100</xdr:colOff>
      <xdr:row>38</xdr:row>
      <xdr:rowOff>12095</xdr:rowOff>
    </xdr:to>
    <xdr:sp macro="" textlink="">
      <xdr:nvSpPr>
        <xdr:cNvPr id="137" name="楕円 136"/>
        <xdr:cNvSpPr/>
      </xdr:nvSpPr>
      <xdr:spPr bwMode="auto">
        <a:xfrm>
          <a:off x="3556000" y="737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22272</xdr:rowOff>
    </xdr:from>
    <xdr:ext cx="762000" cy="259045"/>
    <xdr:sp macro="" textlink="">
      <xdr:nvSpPr>
        <xdr:cNvPr id="138" name="テキスト ボックス 137"/>
        <xdr:cNvSpPr txBox="1"/>
      </xdr:nvSpPr>
      <xdr:spPr>
        <a:xfrm>
          <a:off x="3225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267595</xdr:rowOff>
    </xdr:from>
    <xdr:to>
      <xdr:col>15</xdr:col>
      <xdr:colOff>101600</xdr:colOff>
      <xdr:row>38</xdr:row>
      <xdr:rowOff>26295</xdr:rowOff>
    </xdr:to>
    <xdr:sp macro="" textlink="">
      <xdr:nvSpPr>
        <xdr:cNvPr id="139" name="楕円 138"/>
        <xdr:cNvSpPr/>
      </xdr:nvSpPr>
      <xdr:spPr bwMode="auto">
        <a:xfrm>
          <a:off x="2857500" y="739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36472</xdr:rowOff>
    </xdr:from>
    <xdr:ext cx="762000" cy="259045"/>
    <xdr:sp macro="" textlink="">
      <xdr:nvSpPr>
        <xdr:cNvPr id="140" name="テキスト ボックス 139"/>
        <xdr:cNvSpPr txBox="1"/>
      </xdr:nvSpPr>
      <xdr:spPr>
        <a:xfrm>
          <a:off x="2527300" y="716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31,235
31,011
264.11
16,924,976
16,399,818
411,228
10,039,963
22,133,563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106673</xdr:rowOff>
    </xdr:from>
    <xdr:to>
      <xdr:col>24</xdr:col>
      <xdr:colOff>63500</xdr:colOff>
      <xdr:row>36</xdr:row>
      <xdr:rowOff>116579</xdr:rowOff>
    </xdr:to>
    <xdr:cxnSp macro="">
      <xdr:nvCxnSpPr>
        <xdr:cNvPr id="63" name="直線コネクタ 62"/>
        <xdr:cNvCxnSpPr/>
      </xdr:nvCxnSpPr>
      <xdr:spPr>
        <a:xfrm flipV="1">
          <a:off x="3797300" y="6278873"/>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116579</xdr:rowOff>
    </xdr:from>
    <xdr:to>
      <xdr:col>19</xdr:col>
      <xdr:colOff>177800</xdr:colOff>
      <xdr:row>36</xdr:row>
      <xdr:rowOff>127018</xdr:rowOff>
    </xdr:to>
    <xdr:cxnSp macro="">
      <xdr:nvCxnSpPr>
        <xdr:cNvPr id="66" name="直線コネクタ 65"/>
        <xdr:cNvCxnSpPr/>
      </xdr:nvCxnSpPr>
      <xdr:spPr>
        <a:xfrm flipV="1">
          <a:off x="2908300" y="6288779"/>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127018</xdr:rowOff>
    </xdr:from>
    <xdr:to>
      <xdr:col>15</xdr:col>
      <xdr:colOff>50800</xdr:colOff>
      <xdr:row>36</xdr:row>
      <xdr:rowOff>154287</xdr:rowOff>
    </xdr:to>
    <xdr:cxnSp macro="">
      <xdr:nvCxnSpPr>
        <xdr:cNvPr id="69" name="直線コネクタ 68"/>
        <xdr:cNvCxnSpPr/>
      </xdr:nvCxnSpPr>
      <xdr:spPr>
        <a:xfrm flipV="1">
          <a:off x="2019300" y="6299218"/>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119638</xdr:rowOff>
    </xdr:from>
    <xdr:to>
      <xdr:col>10</xdr:col>
      <xdr:colOff>114300</xdr:colOff>
      <xdr:row>36</xdr:row>
      <xdr:rowOff>154287</xdr:rowOff>
    </xdr:to>
    <xdr:cxnSp macro="">
      <xdr:nvCxnSpPr>
        <xdr:cNvPr id="72" name="直線コネクタ 71"/>
        <xdr:cNvCxnSpPr/>
      </xdr:nvCxnSpPr>
      <xdr:spPr>
        <a:xfrm>
          <a:off x="1130300" y="6291838"/>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95710</xdr:rowOff>
    </xdr:from>
    <xdr:ext cx="534377" cy="259045"/>
    <xdr:sp macro="" textlink="">
      <xdr:nvSpPr>
        <xdr:cNvPr id="76" name="テキスト ボックス 75"/>
        <xdr:cNvSpPr txBox="1"/>
      </xdr:nvSpPr>
      <xdr:spPr>
        <a:xfrm>
          <a:off x="863111" y="59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55873</xdr:rowOff>
    </xdr:from>
    <xdr:to>
      <xdr:col>24</xdr:col>
      <xdr:colOff>114300</xdr:colOff>
      <xdr:row>36</xdr:row>
      <xdr:rowOff>157473</xdr:rowOff>
    </xdr:to>
    <xdr:sp macro="" textlink="">
      <xdr:nvSpPr>
        <xdr:cNvPr id="82" name="楕円 81"/>
        <xdr:cNvSpPr/>
      </xdr:nvSpPr>
      <xdr:spPr>
        <a:xfrm>
          <a:off x="4584700" y="62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34300</xdr:rowOff>
    </xdr:from>
    <xdr:ext cx="534377" cy="259045"/>
    <xdr:sp macro="" textlink="">
      <xdr:nvSpPr>
        <xdr:cNvPr id="83" name="人件費該当値テキスト"/>
        <xdr:cNvSpPr txBox="1"/>
      </xdr:nvSpPr>
      <xdr:spPr>
        <a:xfrm>
          <a:off x="4686300" y="62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65779</xdr:rowOff>
    </xdr:from>
    <xdr:to>
      <xdr:col>20</xdr:col>
      <xdr:colOff>38100</xdr:colOff>
      <xdr:row>36</xdr:row>
      <xdr:rowOff>167379</xdr:rowOff>
    </xdr:to>
    <xdr:sp macro="" textlink="">
      <xdr:nvSpPr>
        <xdr:cNvPr id="84" name="楕円 83"/>
        <xdr:cNvSpPr/>
      </xdr:nvSpPr>
      <xdr:spPr>
        <a:xfrm>
          <a:off x="3746500" y="62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158506</xdr:rowOff>
    </xdr:from>
    <xdr:ext cx="534377" cy="259045"/>
    <xdr:sp macro="" textlink="">
      <xdr:nvSpPr>
        <xdr:cNvPr id="85" name="テキスト ボックス 84"/>
        <xdr:cNvSpPr txBox="1"/>
      </xdr:nvSpPr>
      <xdr:spPr>
        <a:xfrm>
          <a:off x="3530111" y="63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76218</xdr:rowOff>
    </xdr:from>
    <xdr:to>
      <xdr:col>15</xdr:col>
      <xdr:colOff>101600</xdr:colOff>
      <xdr:row>37</xdr:row>
      <xdr:rowOff>6368</xdr:rowOff>
    </xdr:to>
    <xdr:sp macro="" textlink="">
      <xdr:nvSpPr>
        <xdr:cNvPr id="86" name="楕円 85"/>
        <xdr:cNvSpPr/>
      </xdr:nvSpPr>
      <xdr:spPr>
        <a:xfrm>
          <a:off x="2857500" y="62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168945</xdr:rowOff>
    </xdr:from>
    <xdr:ext cx="534377" cy="259045"/>
    <xdr:sp macro="" textlink="">
      <xdr:nvSpPr>
        <xdr:cNvPr id="87" name="テキスト ボックス 86"/>
        <xdr:cNvSpPr txBox="1"/>
      </xdr:nvSpPr>
      <xdr:spPr>
        <a:xfrm>
          <a:off x="2641111" y="63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103487</xdr:rowOff>
    </xdr:from>
    <xdr:to>
      <xdr:col>10</xdr:col>
      <xdr:colOff>165100</xdr:colOff>
      <xdr:row>37</xdr:row>
      <xdr:rowOff>33637</xdr:rowOff>
    </xdr:to>
    <xdr:sp macro="" textlink="">
      <xdr:nvSpPr>
        <xdr:cNvPr id="88" name="楕円 87"/>
        <xdr:cNvSpPr/>
      </xdr:nvSpPr>
      <xdr:spPr>
        <a:xfrm>
          <a:off x="1968500" y="627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24764</xdr:rowOff>
    </xdr:from>
    <xdr:ext cx="534377" cy="259045"/>
    <xdr:sp macro="" textlink="">
      <xdr:nvSpPr>
        <xdr:cNvPr id="89" name="テキスト ボックス 88"/>
        <xdr:cNvSpPr txBox="1"/>
      </xdr:nvSpPr>
      <xdr:spPr>
        <a:xfrm>
          <a:off x="1752111" y="636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68838</xdr:rowOff>
    </xdr:from>
    <xdr:to>
      <xdr:col>6</xdr:col>
      <xdr:colOff>38100</xdr:colOff>
      <xdr:row>36</xdr:row>
      <xdr:rowOff>170438</xdr:rowOff>
    </xdr:to>
    <xdr:sp macro="" textlink="">
      <xdr:nvSpPr>
        <xdr:cNvPr id="90" name="楕円 89"/>
        <xdr:cNvSpPr/>
      </xdr:nvSpPr>
      <xdr:spPr>
        <a:xfrm>
          <a:off x="1079500" y="62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161565</xdr:rowOff>
    </xdr:from>
    <xdr:ext cx="534377" cy="259045"/>
    <xdr:sp macro="" textlink="">
      <xdr:nvSpPr>
        <xdr:cNvPr id="91" name="テキスト ボックス 90"/>
        <xdr:cNvSpPr txBox="1"/>
      </xdr:nvSpPr>
      <xdr:spPr>
        <a:xfrm>
          <a:off x="863111" y="633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75765</xdr:rowOff>
    </xdr:from>
    <xdr:to>
      <xdr:col>24</xdr:col>
      <xdr:colOff>63500</xdr:colOff>
      <xdr:row>56</xdr:row>
      <xdr:rowOff>84351</xdr:rowOff>
    </xdr:to>
    <xdr:cxnSp macro="">
      <xdr:nvCxnSpPr>
        <xdr:cNvPr id="118" name="直線コネクタ 117"/>
        <xdr:cNvCxnSpPr/>
      </xdr:nvCxnSpPr>
      <xdr:spPr>
        <a:xfrm flipV="1">
          <a:off x="3797300" y="9676965"/>
          <a:ext cx="8382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84351</xdr:rowOff>
    </xdr:from>
    <xdr:to>
      <xdr:col>19</xdr:col>
      <xdr:colOff>177800</xdr:colOff>
      <xdr:row>56</xdr:row>
      <xdr:rowOff>94785</xdr:rowOff>
    </xdr:to>
    <xdr:cxnSp macro="">
      <xdr:nvCxnSpPr>
        <xdr:cNvPr id="121" name="直線コネクタ 120"/>
        <xdr:cNvCxnSpPr/>
      </xdr:nvCxnSpPr>
      <xdr:spPr>
        <a:xfrm flipV="1">
          <a:off x="2908300" y="9685551"/>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60399</xdr:rowOff>
    </xdr:from>
    <xdr:to>
      <xdr:col>15</xdr:col>
      <xdr:colOff>50800</xdr:colOff>
      <xdr:row>56</xdr:row>
      <xdr:rowOff>94785</xdr:rowOff>
    </xdr:to>
    <xdr:cxnSp macro="">
      <xdr:nvCxnSpPr>
        <xdr:cNvPr id="124" name="直線コネクタ 123"/>
        <xdr:cNvCxnSpPr/>
      </xdr:nvCxnSpPr>
      <xdr:spPr>
        <a:xfrm>
          <a:off x="2019300" y="9661599"/>
          <a:ext cx="8890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60399</xdr:rowOff>
    </xdr:from>
    <xdr:to>
      <xdr:col>10</xdr:col>
      <xdr:colOff>114300</xdr:colOff>
      <xdr:row>56</xdr:row>
      <xdr:rowOff>68267</xdr:rowOff>
    </xdr:to>
    <xdr:cxnSp macro="">
      <xdr:nvCxnSpPr>
        <xdr:cNvPr id="127" name="直線コネクタ 126"/>
        <xdr:cNvCxnSpPr/>
      </xdr:nvCxnSpPr>
      <xdr:spPr>
        <a:xfrm flipV="1">
          <a:off x="1130300" y="9661599"/>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31290</xdr:rowOff>
    </xdr:from>
    <xdr:ext cx="534377" cy="259045"/>
    <xdr:sp macro="" textlink="">
      <xdr:nvSpPr>
        <xdr:cNvPr id="131" name="テキスト ボックス 130"/>
        <xdr:cNvSpPr txBox="1"/>
      </xdr:nvSpPr>
      <xdr:spPr>
        <a:xfrm>
          <a:off x="863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24965</xdr:rowOff>
    </xdr:from>
    <xdr:to>
      <xdr:col>24</xdr:col>
      <xdr:colOff>114300</xdr:colOff>
      <xdr:row>56</xdr:row>
      <xdr:rowOff>126565</xdr:rowOff>
    </xdr:to>
    <xdr:sp macro="" textlink="">
      <xdr:nvSpPr>
        <xdr:cNvPr id="137" name="楕円 136"/>
        <xdr:cNvSpPr/>
      </xdr:nvSpPr>
      <xdr:spPr>
        <a:xfrm>
          <a:off x="4584700" y="962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47842</xdr:rowOff>
    </xdr:from>
    <xdr:ext cx="534377" cy="259045"/>
    <xdr:sp macro="" textlink="">
      <xdr:nvSpPr>
        <xdr:cNvPr id="138" name="物件費該当値テキスト"/>
        <xdr:cNvSpPr txBox="1"/>
      </xdr:nvSpPr>
      <xdr:spPr>
        <a:xfrm>
          <a:off x="4686300" y="94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33551</xdr:rowOff>
    </xdr:from>
    <xdr:to>
      <xdr:col>20</xdr:col>
      <xdr:colOff>38100</xdr:colOff>
      <xdr:row>56</xdr:row>
      <xdr:rowOff>135151</xdr:rowOff>
    </xdr:to>
    <xdr:sp macro="" textlink="">
      <xdr:nvSpPr>
        <xdr:cNvPr id="139" name="楕円 138"/>
        <xdr:cNvSpPr/>
      </xdr:nvSpPr>
      <xdr:spPr>
        <a:xfrm>
          <a:off x="3746500" y="96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151678</xdr:rowOff>
    </xdr:from>
    <xdr:ext cx="534377" cy="259045"/>
    <xdr:sp macro="" textlink="">
      <xdr:nvSpPr>
        <xdr:cNvPr id="140" name="テキスト ボックス 139"/>
        <xdr:cNvSpPr txBox="1"/>
      </xdr:nvSpPr>
      <xdr:spPr>
        <a:xfrm>
          <a:off x="3530111" y="94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43985</xdr:rowOff>
    </xdr:from>
    <xdr:to>
      <xdr:col>15</xdr:col>
      <xdr:colOff>101600</xdr:colOff>
      <xdr:row>56</xdr:row>
      <xdr:rowOff>145585</xdr:rowOff>
    </xdr:to>
    <xdr:sp macro="" textlink="">
      <xdr:nvSpPr>
        <xdr:cNvPr id="141" name="楕円 140"/>
        <xdr:cNvSpPr/>
      </xdr:nvSpPr>
      <xdr:spPr>
        <a:xfrm>
          <a:off x="2857500" y="96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162112</xdr:rowOff>
    </xdr:from>
    <xdr:ext cx="534377" cy="259045"/>
    <xdr:sp macro="" textlink="">
      <xdr:nvSpPr>
        <xdr:cNvPr id="142" name="テキスト ボックス 141"/>
        <xdr:cNvSpPr txBox="1"/>
      </xdr:nvSpPr>
      <xdr:spPr>
        <a:xfrm>
          <a:off x="2641111" y="94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9599</xdr:rowOff>
    </xdr:from>
    <xdr:to>
      <xdr:col>10</xdr:col>
      <xdr:colOff>165100</xdr:colOff>
      <xdr:row>56</xdr:row>
      <xdr:rowOff>111199</xdr:rowOff>
    </xdr:to>
    <xdr:sp macro="" textlink="">
      <xdr:nvSpPr>
        <xdr:cNvPr id="143" name="楕円 142"/>
        <xdr:cNvSpPr/>
      </xdr:nvSpPr>
      <xdr:spPr>
        <a:xfrm>
          <a:off x="1968500" y="961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127726</xdr:rowOff>
    </xdr:from>
    <xdr:ext cx="534377" cy="259045"/>
    <xdr:sp macro="" textlink="">
      <xdr:nvSpPr>
        <xdr:cNvPr id="144" name="テキスト ボックス 143"/>
        <xdr:cNvSpPr txBox="1"/>
      </xdr:nvSpPr>
      <xdr:spPr>
        <a:xfrm>
          <a:off x="1752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17467</xdr:rowOff>
    </xdr:from>
    <xdr:to>
      <xdr:col>6</xdr:col>
      <xdr:colOff>38100</xdr:colOff>
      <xdr:row>56</xdr:row>
      <xdr:rowOff>119067</xdr:rowOff>
    </xdr:to>
    <xdr:sp macro="" textlink="">
      <xdr:nvSpPr>
        <xdr:cNvPr id="145" name="楕円 144"/>
        <xdr:cNvSpPr/>
      </xdr:nvSpPr>
      <xdr:spPr>
        <a:xfrm>
          <a:off x="1079500" y="961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135594</xdr:rowOff>
    </xdr:from>
    <xdr:ext cx="534377" cy="259045"/>
    <xdr:sp macro="" textlink="">
      <xdr:nvSpPr>
        <xdr:cNvPr id="146" name="テキスト ボックス 145"/>
        <xdr:cNvSpPr txBox="1"/>
      </xdr:nvSpPr>
      <xdr:spPr>
        <a:xfrm>
          <a:off x="863111" y="939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88905</xdr:rowOff>
    </xdr:from>
    <xdr:to>
      <xdr:col>24</xdr:col>
      <xdr:colOff>63500</xdr:colOff>
      <xdr:row>78</xdr:row>
      <xdr:rowOff>98278</xdr:rowOff>
    </xdr:to>
    <xdr:cxnSp macro="">
      <xdr:nvCxnSpPr>
        <xdr:cNvPr id="173" name="直線コネクタ 172"/>
        <xdr:cNvCxnSpPr/>
      </xdr:nvCxnSpPr>
      <xdr:spPr>
        <a:xfrm>
          <a:off x="3797300" y="13462005"/>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88905</xdr:rowOff>
    </xdr:from>
    <xdr:to>
      <xdr:col>19</xdr:col>
      <xdr:colOff>177800</xdr:colOff>
      <xdr:row>78</xdr:row>
      <xdr:rowOff>97844</xdr:rowOff>
    </xdr:to>
    <xdr:cxnSp macro="">
      <xdr:nvCxnSpPr>
        <xdr:cNvPr id="176" name="直線コネクタ 175"/>
        <xdr:cNvCxnSpPr/>
      </xdr:nvCxnSpPr>
      <xdr:spPr>
        <a:xfrm flipV="1">
          <a:off x="2908300" y="13462005"/>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95191</xdr:rowOff>
    </xdr:from>
    <xdr:to>
      <xdr:col>15</xdr:col>
      <xdr:colOff>50800</xdr:colOff>
      <xdr:row>78</xdr:row>
      <xdr:rowOff>97844</xdr:rowOff>
    </xdr:to>
    <xdr:cxnSp macro="">
      <xdr:nvCxnSpPr>
        <xdr:cNvPr id="179" name="直線コネクタ 178"/>
        <xdr:cNvCxnSpPr/>
      </xdr:nvCxnSpPr>
      <xdr:spPr>
        <a:xfrm>
          <a:off x="2019300" y="13468291"/>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90917</xdr:rowOff>
    </xdr:from>
    <xdr:to>
      <xdr:col>10</xdr:col>
      <xdr:colOff>114300</xdr:colOff>
      <xdr:row>78</xdr:row>
      <xdr:rowOff>95191</xdr:rowOff>
    </xdr:to>
    <xdr:cxnSp macro="">
      <xdr:nvCxnSpPr>
        <xdr:cNvPr id="182" name="直線コネクタ 181"/>
        <xdr:cNvCxnSpPr/>
      </xdr:nvCxnSpPr>
      <xdr:spPr>
        <a:xfrm>
          <a:off x="1130300" y="13464017"/>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49979</xdr:rowOff>
    </xdr:from>
    <xdr:ext cx="469744" cy="259045"/>
    <xdr:sp macro="" textlink="">
      <xdr:nvSpPr>
        <xdr:cNvPr id="186" name="テキスト ボックス 185"/>
        <xdr:cNvSpPr txBox="1"/>
      </xdr:nvSpPr>
      <xdr:spPr>
        <a:xfrm>
          <a:off x="895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47478</xdr:rowOff>
    </xdr:from>
    <xdr:to>
      <xdr:col>24</xdr:col>
      <xdr:colOff>114300</xdr:colOff>
      <xdr:row>78</xdr:row>
      <xdr:rowOff>149078</xdr:rowOff>
    </xdr:to>
    <xdr:sp macro="" textlink="">
      <xdr:nvSpPr>
        <xdr:cNvPr id="192" name="楕円 191"/>
        <xdr:cNvSpPr/>
      </xdr:nvSpPr>
      <xdr:spPr>
        <a:xfrm>
          <a:off x="4584700" y="1342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133855</xdr:rowOff>
    </xdr:from>
    <xdr:ext cx="469744" cy="259045"/>
    <xdr:sp macro="" textlink="">
      <xdr:nvSpPr>
        <xdr:cNvPr id="193" name="維持補修費該当値テキスト"/>
        <xdr:cNvSpPr txBox="1"/>
      </xdr:nvSpPr>
      <xdr:spPr>
        <a:xfrm>
          <a:off x="4686300" y="133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38105</xdr:rowOff>
    </xdr:from>
    <xdr:to>
      <xdr:col>20</xdr:col>
      <xdr:colOff>38100</xdr:colOff>
      <xdr:row>78</xdr:row>
      <xdr:rowOff>139705</xdr:rowOff>
    </xdr:to>
    <xdr:sp macro="" textlink="">
      <xdr:nvSpPr>
        <xdr:cNvPr id="194" name="楕円 193"/>
        <xdr:cNvSpPr/>
      </xdr:nvSpPr>
      <xdr:spPr>
        <a:xfrm>
          <a:off x="3746500" y="134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130832</xdr:rowOff>
    </xdr:from>
    <xdr:ext cx="469744" cy="259045"/>
    <xdr:sp macro="" textlink="">
      <xdr:nvSpPr>
        <xdr:cNvPr id="195" name="テキスト ボックス 194"/>
        <xdr:cNvSpPr txBox="1"/>
      </xdr:nvSpPr>
      <xdr:spPr>
        <a:xfrm>
          <a:off x="3562428" y="1350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47044</xdr:rowOff>
    </xdr:from>
    <xdr:to>
      <xdr:col>15</xdr:col>
      <xdr:colOff>101600</xdr:colOff>
      <xdr:row>78</xdr:row>
      <xdr:rowOff>148644</xdr:rowOff>
    </xdr:to>
    <xdr:sp macro="" textlink="">
      <xdr:nvSpPr>
        <xdr:cNvPr id="196" name="楕円 195"/>
        <xdr:cNvSpPr/>
      </xdr:nvSpPr>
      <xdr:spPr>
        <a:xfrm>
          <a:off x="2857500" y="134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139771</xdr:rowOff>
    </xdr:from>
    <xdr:ext cx="469744" cy="259045"/>
    <xdr:sp macro="" textlink="">
      <xdr:nvSpPr>
        <xdr:cNvPr id="197" name="テキスト ボックス 196"/>
        <xdr:cNvSpPr txBox="1"/>
      </xdr:nvSpPr>
      <xdr:spPr>
        <a:xfrm>
          <a:off x="2673428" y="1351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44391</xdr:rowOff>
    </xdr:from>
    <xdr:to>
      <xdr:col>10</xdr:col>
      <xdr:colOff>165100</xdr:colOff>
      <xdr:row>78</xdr:row>
      <xdr:rowOff>145991</xdr:rowOff>
    </xdr:to>
    <xdr:sp macro="" textlink="">
      <xdr:nvSpPr>
        <xdr:cNvPr id="198" name="楕円 197"/>
        <xdr:cNvSpPr/>
      </xdr:nvSpPr>
      <xdr:spPr>
        <a:xfrm>
          <a:off x="1968500" y="134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137118</xdr:rowOff>
    </xdr:from>
    <xdr:ext cx="469744" cy="259045"/>
    <xdr:sp macro="" textlink="">
      <xdr:nvSpPr>
        <xdr:cNvPr id="199" name="テキスト ボックス 198"/>
        <xdr:cNvSpPr txBox="1"/>
      </xdr:nvSpPr>
      <xdr:spPr>
        <a:xfrm>
          <a:off x="1784428" y="135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40117</xdr:rowOff>
    </xdr:from>
    <xdr:to>
      <xdr:col>6</xdr:col>
      <xdr:colOff>38100</xdr:colOff>
      <xdr:row>78</xdr:row>
      <xdr:rowOff>141717</xdr:rowOff>
    </xdr:to>
    <xdr:sp macro="" textlink="">
      <xdr:nvSpPr>
        <xdr:cNvPr id="200" name="楕円 199"/>
        <xdr:cNvSpPr/>
      </xdr:nvSpPr>
      <xdr:spPr>
        <a:xfrm>
          <a:off x="1079500" y="134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132844</xdr:rowOff>
    </xdr:from>
    <xdr:ext cx="469744" cy="259045"/>
    <xdr:sp macro="" textlink="">
      <xdr:nvSpPr>
        <xdr:cNvPr id="201" name="テキスト ボックス 200"/>
        <xdr:cNvSpPr txBox="1"/>
      </xdr:nvSpPr>
      <xdr:spPr>
        <a:xfrm>
          <a:off x="895428" y="1350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775</xdr:rowOff>
    </xdr:from>
    <xdr:to>
      <xdr:col>24</xdr:col>
      <xdr:colOff>63500</xdr:colOff>
      <xdr:row>97</xdr:row>
      <xdr:rowOff>52870</xdr:rowOff>
    </xdr:to>
    <xdr:cxnSp macro="">
      <xdr:nvCxnSpPr>
        <xdr:cNvPr id="231" name="直線コネクタ 230"/>
        <xdr:cNvCxnSpPr/>
      </xdr:nvCxnSpPr>
      <xdr:spPr>
        <a:xfrm flipV="1">
          <a:off x="3797300" y="16631425"/>
          <a:ext cx="838200" cy="5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8153</xdr:rowOff>
    </xdr:from>
    <xdr:to>
      <xdr:col>19</xdr:col>
      <xdr:colOff>177800</xdr:colOff>
      <xdr:row>97</xdr:row>
      <xdr:rowOff>52870</xdr:rowOff>
    </xdr:to>
    <xdr:cxnSp macro="">
      <xdr:nvCxnSpPr>
        <xdr:cNvPr id="234" name="直線コネクタ 233"/>
        <xdr:cNvCxnSpPr/>
      </xdr:nvCxnSpPr>
      <xdr:spPr>
        <a:xfrm>
          <a:off x="2908300" y="16638803"/>
          <a:ext cx="889000" cy="4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8153</xdr:rowOff>
    </xdr:from>
    <xdr:to>
      <xdr:col>15</xdr:col>
      <xdr:colOff>50800</xdr:colOff>
      <xdr:row>97</xdr:row>
      <xdr:rowOff>37872</xdr:rowOff>
    </xdr:to>
    <xdr:cxnSp macro="">
      <xdr:nvCxnSpPr>
        <xdr:cNvPr id="237" name="直線コネクタ 236"/>
        <xdr:cNvCxnSpPr/>
      </xdr:nvCxnSpPr>
      <xdr:spPr>
        <a:xfrm flipV="1">
          <a:off x="2019300" y="1663880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37872</xdr:rowOff>
    </xdr:from>
    <xdr:to>
      <xdr:col>10</xdr:col>
      <xdr:colOff>114300</xdr:colOff>
      <xdr:row>97</xdr:row>
      <xdr:rowOff>90119</xdr:rowOff>
    </xdr:to>
    <xdr:cxnSp macro="">
      <xdr:nvCxnSpPr>
        <xdr:cNvPr id="240" name="直線コネクタ 239"/>
        <xdr:cNvCxnSpPr/>
      </xdr:nvCxnSpPr>
      <xdr:spPr>
        <a:xfrm flipV="1">
          <a:off x="1130300" y="16668522"/>
          <a:ext cx="889000" cy="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151947</xdr:rowOff>
    </xdr:from>
    <xdr:ext cx="534377" cy="259045"/>
    <xdr:sp macro="" textlink="">
      <xdr:nvSpPr>
        <xdr:cNvPr id="244" name="テキスト ボックス 243"/>
        <xdr:cNvSpPr txBox="1"/>
      </xdr:nvSpPr>
      <xdr:spPr>
        <a:xfrm>
          <a:off x="863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121425</xdr:rowOff>
    </xdr:from>
    <xdr:to>
      <xdr:col>24</xdr:col>
      <xdr:colOff>114300</xdr:colOff>
      <xdr:row>97</xdr:row>
      <xdr:rowOff>51575</xdr:rowOff>
    </xdr:to>
    <xdr:sp macro="" textlink="">
      <xdr:nvSpPr>
        <xdr:cNvPr id="250" name="楕円 249"/>
        <xdr:cNvSpPr/>
      </xdr:nvSpPr>
      <xdr:spPr>
        <a:xfrm>
          <a:off x="4584700" y="165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99852</xdr:rowOff>
    </xdr:from>
    <xdr:ext cx="534377" cy="259045"/>
    <xdr:sp macro="" textlink="">
      <xdr:nvSpPr>
        <xdr:cNvPr id="251" name="扶助費該当値テキスト"/>
        <xdr:cNvSpPr txBox="1"/>
      </xdr:nvSpPr>
      <xdr:spPr>
        <a:xfrm>
          <a:off x="4686300" y="165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2070</xdr:rowOff>
    </xdr:from>
    <xdr:to>
      <xdr:col>20</xdr:col>
      <xdr:colOff>38100</xdr:colOff>
      <xdr:row>97</xdr:row>
      <xdr:rowOff>103670</xdr:rowOff>
    </xdr:to>
    <xdr:sp macro="" textlink="">
      <xdr:nvSpPr>
        <xdr:cNvPr id="252" name="楕円 251"/>
        <xdr:cNvSpPr/>
      </xdr:nvSpPr>
      <xdr:spPr>
        <a:xfrm>
          <a:off x="3746500" y="166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94797</xdr:rowOff>
    </xdr:from>
    <xdr:ext cx="534377" cy="259045"/>
    <xdr:sp macro="" textlink="">
      <xdr:nvSpPr>
        <xdr:cNvPr id="253" name="テキスト ボックス 252"/>
        <xdr:cNvSpPr txBox="1"/>
      </xdr:nvSpPr>
      <xdr:spPr>
        <a:xfrm>
          <a:off x="3530111" y="1672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128803</xdr:rowOff>
    </xdr:from>
    <xdr:to>
      <xdr:col>15</xdr:col>
      <xdr:colOff>101600</xdr:colOff>
      <xdr:row>97</xdr:row>
      <xdr:rowOff>58953</xdr:rowOff>
    </xdr:to>
    <xdr:sp macro="" textlink="">
      <xdr:nvSpPr>
        <xdr:cNvPr id="254" name="楕円 253"/>
        <xdr:cNvSpPr/>
      </xdr:nvSpPr>
      <xdr:spPr>
        <a:xfrm>
          <a:off x="2857500" y="165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50080</xdr:rowOff>
    </xdr:from>
    <xdr:ext cx="534377" cy="259045"/>
    <xdr:sp macro="" textlink="">
      <xdr:nvSpPr>
        <xdr:cNvPr id="255" name="テキスト ボックス 254"/>
        <xdr:cNvSpPr txBox="1"/>
      </xdr:nvSpPr>
      <xdr:spPr>
        <a:xfrm>
          <a:off x="2641111" y="166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158522</xdr:rowOff>
    </xdr:from>
    <xdr:to>
      <xdr:col>10</xdr:col>
      <xdr:colOff>165100</xdr:colOff>
      <xdr:row>97</xdr:row>
      <xdr:rowOff>88672</xdr:rowOff>
    </xdr:to>
    <xdr:sp macro="" textlink="">
      <xdr:nvSpPr>
        <xdr:cNvPr id="256" name="楕円 255"/>
        <xdr:cNvSpPr/>
      </xdr:nvSpPr>
      <xdr:spPr>
        <a:xfrm>
          <a:off x="1968500" y="166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79799</xdr:rowOff>
    </xdr:from>
    <xdr:ext cx="534377" cy="259045"/>
    <xdr:sp macro="" textlink="">
      <xdr:nvSpPr>
        <xdr:cNvPr id="257" name="テキスト ボックス 256"/>
        <xdr:cNvSpPr txBox="1"/>
      </xdr:nvSpPr>
      <xdr:spPr>
        <a:xfrm>
          <a:off x="1752111" y="1671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39319</xdr:rowOff>
    </xdr:from>
    <xdr:to>
      <xdr:col>6</xdr:col>
      <xdr:colOff>38100</xdr:colOff>
      <xdr:row>97</xdr:row>
      <xdr:rowOff>140919</xdr:rowOff>
    </xdr:to>
    <xdr:sp macro="" textlink="">
      <xdr:nvSpPr>
        <xdr:cNvPr id="258" name="楕円 257"/>
        <xdr:cNvSpPr/>
      </xdr:nvSpPr>
      <xdr:spPr>
        <a:xfrm>
          <a:off x="1079500" y="166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132046</xdr:rowOff>
    </xdr:from>
    <xdr:ext cx="534377" cy="259045"/>
    <xdr:sp macro="" textlink="">
      <xdr:nvSpPr>
        <xdr:cNvPr id="259" name="テキスト ボックス 258"/>
        <xdr:cNvSpPr txBox="1"/>
      </xdr:nvSpPr>
      <xdr:spPr>
        <a:xfrm>
          <a:off x="863111" y="1676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132859</xdr:rowOff>
    </xdr:from>
    <xdr:to>
      <xdr:col>55</xdr:col>
      <xdr:colOff>0</xdr:colOff>
      <xdr:row>35</xdr:row>
      <xdr:rowOff>150993</xdr:rowOff>
    </xdr:to>
    <xdr:cxnSp macro="">
      <xdr:nvCxnSpPr>
        <xdr:cNvPr id="284" name="直線コネクタ 283"/>
        <xdr:cNvCxnSpPr/>
      </xdr:nvCxnSpPr>
      <xdr:spPr>
        <a:xfrm flipV="1">
          <a:off x="9639300" y="6133609"/>
          <a:ext cx="8382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150993</xdr:rowOff>
    </xdr:from>
    <xdr:to>
      <xdr:col>50</xdr:col>
      <xdr:colOff>114300</xdr:colOff>
      <xdr:row>35</xdr:row>
      <xdr:rowOff>159822</xdr:rowOff>
    </xdr:to>
    <xdr:cxnSp macro="">
      <xdr:nvCxnSpPr>
        <xdr:cNvPr id="287" name="直線コネクタ 286"/>
        <xdr:cNvCxnSpPr/>
      </xdr:nvCxnSpPr>
      <xdr:spPr>
        <a:xfrm flipV="1">
          <a:off x="8750300" y="6151743"/>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147512</xdr:rowOff>
    </xdr:from>
    <xdr:to>
      <xdr:col>45</xdr:col>
      <xdr:colOff>177800</xdr:colOff>
      <xdr:row>35</xdr:row>
      <xdr:rowOff>159822</xdr:rowOff>
    </xdr:to>
    <xdr:cxnSp macro="">
      <xdr:nvCxnSpPr>
        <xdr:cNvPr id="290" name="直線コネクタ 289"/>
        <xdr:cNvCxnSpPr/>
      </xdr:nvCxnSpPr>
      <xdr:spPr>
        <a:xfrm>
          <a:off x="7861300" y="6148262"/>
          <a:ext cx="889000" cy="1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47928</xdr:rowOff>
    </xdr:from>
    <xdr:to>
      <xdr:col>41</xdr:col>
      <xdr:colOff>50800</xdr:colOff>
      <xdr:row>35</xdr:row>
      <xdr:rowOff>147512</xdr:rowOff>
    </xdr:to>
    <xdr:cxnSp macro="">
      <xdr:nvCxnSpPr>
        <xdr:cNvPr id="293" name="直線コネクタ 292"/>
        <xdr:cNvCxnSpPr/>
      </xdr:nvCxnSpPr>
      <xdr:spPr>
        <a:xfrm>
          <a:off x="6972300" y="5877228"/>
          <a:ext cx="889000" cy="27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30842</xdr:rowOff>
    </xdr:from>
    <xdr:ext cx="534377" cy="259045"/>
    <xdr:sp macro="" textlink="">
      <xdr:nvSpPr>
        <xdr:cNvPr id="297" name="テキスト ボックス 296"/>
        <xdr:cNvSpPr txBox="1"/>
      </xdr:nvSpPr>
      <xdr:spPr>
        <a:xfrm>
          <a:off x="6705111"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82059</xdr:rowOff>
    </xdr:from>
    <xdr:to>
      <xdr:col>55</xdr:col>
      <xdr:colOff>50800</xdr:colOff>
      <xdr:row>36</xdr:row>
      <xdr:rowOff>12209</xdr:rowOff>
    </xdr:to>
    <xdr:sp macro="" textlink="">
      <xdr:nvSpPr>
        <xdr:cNvPr id="303" name="楕円 302"/>
        <xdr:cNvSpPr/>
      </xdr:nvSpPr>
      <xdr:spPr>
        <a:xfrm>
          <a:off x="10426700" y="60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60486</xdr:rowOff>
    </xdr:from>
    <xdr:ext cx="534377" cy="259045"/>
    <xdr:sp macro="" textlink="">
      <xdr:nvSpPr>
        <xdr:cNvPr id="304" name="補助費等該当値テキスト"/>
        <xdr:cNvSpPr txBox="1"/>
      </xdr:nvSpPr>
      <xdr:spPr>
        <a:xfrm>
          <a:off x="10528300" y="60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100193</xdr:rowOff>
    </xdr:from>
    <xdr:to>
      <xdr:col>50</xdr:col>
      <xdr:colOff>165100</xdr:colOff>
      <xdr:row>36</xdr:row>
      <xdr:rowOff>30343</xdr:rowOff>
    </xdr:to>
    <xdr:sp macro="" textlink="">
      <xdr:nvSpPr>
        <xdr:cNvPr id="305" name="楕円 304"/>
        <xdr:cNvSpPr/>
      </xdr:nvSpPr>
      <xdr:spPr>
        <a:xfrm>
          <a:off x="9588500" y="61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21470</xdr:rowOff>
    </xdr:from>
    <xdr:ext cx="534377" cy="259045"/>
    <xdr:sp macro="" textlink="">
      <xdr:nvSpPr>
        <xdr:cNvPr id="306" name="テキスト ボックス 305"/>
        <xdr:cNvSpPr txBox="1"/>
      </xdr:nvSpPr>
      <xdr:spPr>
        <a:xfrm>
          <a:off x="9372111" y="619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109022</xdr:rowOff>
    </xdr:from>
    <xdr:to>
      <xdr:col>46</xdr:col>
      <xdr:colOff>38100</xdr:colOff>
      <xdr:row>36</xdr:row>
      <xdr:rowOff>39172</xdr:rowOff>
    </xdr:to>
    <xdr:sp macro="" textlink="">
      <xdr:nvSpPr>
        <xdr:cNvPr id="307" name="楕円 306"/>
        <xdr:cNvSpPr/>
      </xdr:nvSpPr>
      <xdr:spPr>
        <a:xfrm>
          <a:off x="8699500" y="61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30299</xdr:rowOff>
    </xdr:from>
    <xdr:ext cx="534377" cy="259045"/>
    <xdr:sp macro="" textlink="">
      <xdr:nvSpPr>
        <xdr:cNvPr id="308" name="テキスト ボックス 307"/>
        <xdr:cNvSpPr txBox="1"/>
      </xdr:nvSpPr>
      <xdr:spPr>
        <a:xfrm>
          <a:off x="8483111" y="620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96712</xdr:rowOff>
    </xdr:from>
    <xdr:to>
      <xdr:col>41</xdr:col>
      <xdr:colOff>101600</xdr:colOff>
      <xdr:row>36</xdr:row>
      <xdr:rowOff>26862</xdr:rowOff>
    </xdr:to>
    <xdr:sp macro="" textlink="">
      <xdr:nvSpPr>
        <xdr:cNvPr id="309" name="楕円 308"/>
        <xdr:cNvSpPr/>
      </xdr:nvSpPr>
      <xdr:spPr>
        <a:xfrm>
          <a:off x="7810500" y="60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43389</xdr:rowOff>
    </xdr:from>
    <xdr:ext cx="534377" cy="259045"/>
    <xdr:sp macro="" textlink="">
      <xdr:nvSpPr>
        <xdr:cNvPr id="310" name="テキスト ボックス 309"/>
        <xdr:cNvSpPr txBox="1"/>
      </xdr:nvSpPr>
      <xdr:spPr>
        <a:xfrm>
          <a:off x="7594111" y="587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168578</xdr:rowOff>
    </xdr:from>
    <xdr:to>
      <xdr:col>36</xdr:col>
      <xdr:colOff>165100</xdr:colOff>
      <xdr:row>34</xdr:row>
      <xdr:rowOff>98728</xdr:rowOff>
    </xdr:to>
    <xdr:sp macro="" textlink="">
      <xdr:nvSpPr>
        <xdr:cNvPr id="311" name="楕円 310"/>
        <xdr:cNvSpPr/>
      </xdr:nvSpPr>
      <xdr:spPr>
        <a:xfrm>
          <a:off x="6921500" y="58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115255</xdr:rowOff>
    </xdr:from>
    <xdr:ext cx="599010" cy="259045"/>
    <xdr:sp macro="" textlink="">
      <xdr:nvSpPr>
        <xdr:cNvPr id="312" name="テキスト ボックス 311"/>
        <xdr:cNvSpPr txBox="1"/>
      </xdr:nvSpPr>
      <xdr:spPr>
        <a:xfrm>
          <a:off x="6672795" y="560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68381</xdr:rowOff>
    </xdr:from>
    <xdr:to>
      <xdr:col>55</xdr:col>
      <xdr:colOff>0</xdr:colOff>
      <xdr:row>57</xdr:row>
      <xdr:rowOff>162121</xdr:rowOff>
    </xdr:to>
    <xdr:cxnSp macro="">
      <xdr:nvCxnSpPr>
        <xdr:cNvPr id="339" name="直線コネクタ 338"/>
        <xdr:cNvCxnSpPr/>
      </xdr:nvCxnSpPr>
      <xdr:spPr>
        <a:xfrm>
          <a:off x="9639300" y="9841031"/>
          <a:ext cx="838200" cy="9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68381</xdr:rowOff>
    </xdr:from>
    <xdr:to>
      <xdr:col>50</xdr:col>
      <xdr:colOff>114300</xdr:colOff>
      <xdr:row>57</xdr:row>
      <xdr:rowOff>104015</xdr:rowOff>
    </xdr:to>
    <xdr:cxnSp macro="">
      <xdr:nvCxnSpPr>
        <xdr:cNvPr id="342" name="直線コネクタ 341"/>
        <xdr:cNvCxnSpPr/>
      </xdr:nvCxnSpPr>
      <xdr:spPr>
        <a:xfrm flipV="1">
          <a:off x="8750300" y="9841031"/>
          <a:ext cx="889000" cy="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19576</xdr:rowOff>
    </xdr:from>
    <xdr:to>
      <xdr:col>45</xdr:col>
      <xdr:colOff>177800</xdr:colOff>
      <xdr:row>57</xdr:row>
      <xdr:rowOff>104015</xdr:rowOff>
    </xdr:to>
    <xdr:cxnSp macro="">
      <xdr:nvCxnSpPr>
        <xdr:cNvPr id="345" name="直線コネクタ 344"/>
        <xdr:cNvCxnSpPr/>
      </xdr:nvCxnSpPr>
      <xdr:spPr>
        <a:xfrm>
          <a:off x="7861300" y="9792226"/>
          <a:ext cx="889000" cy="8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148885</xdr:rowOff>
    </xdr:from>
    <xdr:to>
      <xdr:col>41</xdr:col>
      <xdr:colOff>50800</xdr:colOff>
      <xdr:row>57</xdr:row>
      <xdr:rowOff>19576</xdr:rowOff>
    </xdr:to>
    <xdr:cxnSp macro="">
      <xdr:nvCxnSpPr>
        <xdr:cNvPr id="348" name="直線コネクタ 347"/>
        <xdr:cNvCxnSpPr/>
      </xdr:nvCxnSpPr>
      <xdr:spPr>
        <a:xfrm>
          <a:off x="6972300" y="9750085"/>
          <a:ext cx="889000" cy="4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147710</xdr:rowOff>
    </xdr:from>
    <xdr:ext cx="534377" cy="259045"/>
    <xdr:sp macro="" textlink="">
      <xdr:nvSpPr>
        <xdr:cNvPr id="352" name="テキスト ボックス 351"/>
        <xdr:cNvSpPr txBox="1"/>
      </xdr:nvSpPr>
      <xdr:spPr>
        <a:xfrm>
          <a:off x="6705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111321</xdr:rowOff>
    </xdr:from>
    <xdr:to>
      <xdr:col>55</xdr:col>
      <xdr:colOff>50800</xdr:colOff>
      <xdr:row>58</xdr:row>
      <xdr:rowOff>41471</xdr:rowOff>
    </xdr:to>
    <xdr:sp macro="" textlink="">
      <xdr:nvSpPr>
        <xdr:cNvPr id="358" name="楕円 357"/>
        <xdr:cNvSpPr/>
      </xdr:nvSpPr>
      <xdr:spPr>
        <a:xfrm>
          <a:off x="10426700" y="98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26248</xdr:rowOff>
    </xdr:from>
    <xdr:ext cx="534377" cy="259045"/>
    <xdr:sp macro="" textlink="">
      <xdr:nvSpPr>
        <xdr:cNvPr id="359" name="普通建設事業費該当値テキスト"/>
        <xdr:cNvSpPr txBox="1"/>
      </xdr:nvSpPr>
      <xdr:spPr>
        <a:xfrm>
          <a:off x="10528300"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17581</xdr:rowOff>
    </xdr:from>
    <xdr:to>
      <xdr:col>50</xdr:col>
      <xdr:colOff>165100</xdr:colOff>
      <xdr:row>57</xdr:row>
      <xdr:rowOff>119181</xdr:rowOff>
    </xdr:to>
    <xdr:sp macro="" textlink="">
      <xdr:nvSpPr>
        <xdr:cNvPr id="360" name="楕円 359"/>
        <xdr:cNvSpPr/>
      </xdr:nvSpPr>
      <xdr:spPr>
        <a:xfrm>
          <a:off x="9588500" y="97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110308</xdr:rowOff>
    </xdr:from>
    <xdr:ext cx="534377" cy="259045"/>
    <xdr:sp macro="" textlink="">
      <xdr:nvSpPr>
        <xdr:cNvPr id="361" name="テキスト ボックス 360"/>
        <xdr:cNvSpPr txBox="1"/>
      </xdr:nvSpPr>
      <xdr:spPr>
        <a:xfrm>
          <a:off x="9372111" y="988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53215</xdr:rowOff>
    </xdr:from>
    <xdr:to>
      <xdr:col>46</xdr:col>
      <xdr:colOff>38100</xdr:colOff>
      <xdr:row>57</xdr:row>
      <xdr:rowOff>154815</xdr:rowOff>
    </xdr:to>
    <xdr:sp macro="" textlink="">
      <xdr:nvSpPr>
        <xdr:cNvPr id="362" name="楕円 361"/>
        <xdr:cNvSpPr/>
      </xdr:nvSpPr>
      <xdr:spPr>
        <a:xfrm>
          <a:off x="8699500" y="98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145942</xdr:rowOff>
    </xdr:from>
    <xdr:ext cx="534377" cy="259045"/>
    <xdr:sp macro="" textlink="">
      <xdr:nvSpPr>
        <xdr:cNvPr id="363" name="テキスト ボックス 362"/>
        <xdr:cNvSpPr txBox="1"/>
      </xdr:nvSpPr>
      <xdr:spPr>
        <a:xfrm>
          <a:off x="8483111" y="991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140226</xdr:rowOff>
    </xdr:from>
    <xdr:to>
      <xdr:col>41</xdr:col>
      <xdr:colOff>101600</xdr:colOff>
      <xdr:row>57</xdr:row>
      <xdr:rowOff>70376</xdr:rowOff>
    </xdr:to>
    <xdr:sp macro="" textlink="">
      <xdr:nvSpPr>
        <xdr:cNvPr id="364" name="楕円 363"/>
        <xdr:cNvSpPr/>
      </xdr:nvSpPr>
      <xdr:spPr>
        <a:xfrm>
          <a:off x="7810500" y="97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61503</xdr:rowOff>
    </xdr:from>
    <xdr:ext cx="534377" cy="259045"/>
    <xdr:sp macro="" textlink="">
      <xdr:nvSpPr>
        <xdr:cNvPr id="365" name="テキスト ボックス 364"/>
        <xdr:cNvSpPr txBox="1"/>
      </xdr:nvSpPr>
      <xdr:spPr>
        <a:xfrm>
          <a:off x="7594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98085</xdr:rowOff>
    </xdr:from>
    <xdr:to>
      <xdr:col>36</xdr:col>
      <xdr:colOff>165100</xdr:colOff>
      <xdr:row>57</xdr:row>
      <xdr:rowOff>28235</xdr:rowOff>
    </xdr:to>
    <xdr:sp macro="" textlink="">
      <xdr:nvSpPr>
        <xdr:cNvPr id="366" name="楕円 365"/>
        <xdr:cNvSpPr/>
      </xdr:nvSpPr>
      <xdr:spPr>
        <a:xfrm>
          <a:off x="6921500" y="96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19362</xdr:rowOff>
    </xdr:from>
    <xdr:ext cx="534377" cy="259045"/>
    <xdr:sp macro="" textlink="">
      <xdr:nvSpPr>
        <xdr:cNvPr id="367" name="テキスト ボックス 366"/>
        <xdr:cNvSpPr txBox="1"/>
      </xdr:nvSpPr>
      <xdr:spPr>
        <a:xfrm>
          <a:off x="6705111" y="979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17422</xdr:rowOff>
    </xdr:from>
    <xdr:to>
      <xdr:col>55</xdr:col>
      <xdr:colOff>0</xdr:colOff>
      <xdr:row>79</xdr:row>
      <xdr:rowOff>37836</xdr:rowOff>
    </xdr:to>
    <xdr:cxnSp macro="">
      <xdr:nvCxnSpPr>
        <xdr:cNvPr id="396" name="直線コネクタ 395"/>
        <xdr:cNvCxnSpPr/>
      </xdr:nvCxnSpPr>
      <xdr:spPr>
        <a:xfrm>
          <a:off x="9639300" y="13561972"/>
          <a:ext cx="8382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165174</xdr:rowOff>
    </xdr:from>
    <xdr:to>
      <xdr:col>50</xdr:col>
      <xdr:colOff>114300</xdr:colOff>
      <xdr:row>79</xdr:row>
      <xdr:rowOff>17422</xdr:rowOff>
    </xdr:to>
    <xdr:cxnSp macro="">
      <xdr:nvCxnSpPr>
        <xdr:cNvPr id="399" name="直線コネクタ 398"/>
        <xdr:cNvCxnSpPr/>
      </xdr:nvCxnSpPr>
      <xdr:spPr>
        <a:xfrm>
          <a:off x="8750300" y="13538274"/>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101478</xdr:rowOff>
    </xdr:from>
    <xdr:to>
      <xdr:col>45</xdr:col>
      <xdr:colOff>177800</xdr:colOff>
      <xdr:row>78</xdr:row>
      <xdr:rowOff>165174</xdr:rowOff>
    </xdr:to>
    <xdr:cxnSp macro="">
      <xdr:nvCxnSpPr>
        <xdr:cNvPr id="402" name="直線コネクタ 401"/>
        <xdr:cNvCxnSpPr/>
      </xdr:nvCxnSpPr>
      <xdr:spPr>
        <a:xfrm>
          <a:off x="7861300" y="13474578"/>
          <a:ext cx="889000" cy="6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61671</xdr:rowOff>
    </xdr:from>
    <xdr:to>
      <xdr:col>41</xdr:col>
      <xdr:colOff>50800</xdr:colOff>
      <xdr:row>78</xdr:row>
      <xdr:rowOff>101478</xdr:rowOff>
    </xdr:to>
    <xdr:cxnSp macro="">
      <xdr:nvCxnSpPr>
        <xdr:cNvPr id="405" name="直線コネクタ 404"/>
        <xdr:cNvCxnSpPr/>
      </xdr:nvCxnSpPr>
      <xdr:spPr>
        <a:xfrm>
          <a:off x="6972300" y="13434771"/>
          <a:ext cx="889000" cy="3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91760</xdr:rowOff>
    </xdr:from>
    <xdr:ext cx="534377" cy="259045"/>
    <xdr:sp macro="" textlink="">
      <xdr:nvSpPr>
        <xdr:cNvPr id="409" name="テキスト ボックス 408"/>
        <xdr:cNvSpPr txBox="1"/>
      </xdr:nvSpPr>
      <xdr:spPr>
        <a:xfrm>
          <a:off x="6705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158486</xdr:rowOff>
    </xdr:from>
    <xdr:to>
      <xdr:col>55</xdr:col>
      <xdr:colOff>50800</xdr:colOff>
      <xdr:row>79</xdr:row>
      <xdr:rowOff>88636</xdr:rowOff>
    </xdr:to>
    <xdr:sp macro="" textlink="">
      <xdr:nvSpPr>
        <xdr:cNvPr id="415" name="楕円 414"/>
        <xdr:cNvSpPr/>
      </xdr:nvSpPr>
      <xdr:spPr>
        <a:xfrm>
          <a:off x="10426700" y="135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73413</xdr:rowOff>
    </xdr:from>
    <xdr:ext cx="378565" cy="259045"/>
    <xdr:sp macro="" textlink="">
      <xdr:nvSpPr>
        <xdr:cNvPr id="416" name="普通建設事業費 （ うち新規整備　）該当値テキスト"/>
        <xdr:cNvSpPr txBox="1"/>
      </xdr:nvSpPr>
      <xdr:spPr>
        <a:xfrm>
          <a:off x="10528300" y="13446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138072</xdr:rowOff>
    </xdr:from>
    <xdr:to>
      <xdr:col>50</xdr:col>
      <xdr:colOff>165100</xdr:colOff>
      <xdr:row>79</xdr:row>
      <xdr:rowOff>68222</xdr:rowOff>
    </xdr:to>
    <xdr:sp macro="" textlink="">
      <xdr:nvSpPr>
        <xdr:cNvPr id="417" name="楕円 416"/>
        <xdr:cNvSpPr/>
      </xdr:nvSpPr>
      <xdr:spPr>
        <a:xfrm>
          <a:off x="9588500" y="135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59349</xdr:rowOff>
    </xdr:from>
    <xdr:ext cx="469744" cy="259045"/>
    <xdr:sp macro="" textlink="">
      <xdr:nvSpPr>
        <xdr:cNvPr id="418" name="テキスト ボックス 417"/>
        <xdr:cNvSpPr txBox="1"/>
      </xdr:nvSpPr>
      <xdr:spPr>
        <a:xfrm>
          <a:off x="9404428" y="1360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114374</xdr:rowOff>
    </xdr:from>
    <xdr:to>
      <xdr:col>46</xdr:col>
      <xdr:colOff>38100</xdr:colOff>
      <xdr:row>79</xdr:row>
      <xdr:rowOff>44524</xdr:rowOff>
    </xdr:to>
    <xdr:sp macro="" textlink="">
      <xdr:nvSpPr>
        <xdr:cNvPr id="419" name="楕円 418"/>
        <xdr:cNvSpPr/>
      </xdr:nvSpPr>
      <xdr:spPr>
        <a:xfrm>
          <a:off x="8699500" y="1348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35651</xdr:rowOff>
    </xdr:from>
    <xdr:ext cx="469744" cy="259045"/>
    <xdr:sp macro="" textlink="">
      <xdr:nvSpPr>
        <xdr:cNvPr id="420" name="テキスト ボックス 419"/>
        <xdr:cNvSpPr txBox="1"/>
      </xdr:nvSpPr>
      <xdr:spPr>
        <a:xfrm>
          <a:off x="8515428" y="1358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50678</xdr:rowOff>
    </xdr:from>
    <xdr:to>
      <xdr:col>41</xdr:col>
      <xdr:colOff>101600</xdr:colOff>
      <xdr:row>78</xdr:row>
      <xdr:rowOff>152278</xdr:rowOff>
    </xdr:to>
    <xdr:sp macro="" textlink="">
      <xdr:nvSpPr>
        <xdr:cNvPr id="421" name="楕円 420"/>
        <xdr:cNvSpPr/>
      </xdr:nvSpPr>
      <xdr:spPr>
        <a:xfrm>
          <a:off x="7810500" y="134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143405</xdr:rowOff>
    </xdr:from>
    <xdr:ext cx="534377" cy="259045"/>
    <xdr:sp macro="" textlink="">
      <xdr:nvSpPr>
        <xdr:cNvPr id="422" name="テキスト ボックス 421"/>
        <xdr:cNvSpPr txBox="1"/>
      </xdr:nvSpPr>
      <xdr:spPr>
        <a:xfrm>
          <a:off x="7594111" y="1351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10871</xdr:rowOff>
    </xdr:from>
    <xdr:to>
      <xdr:col>36</xdr:col>
      <xdr:colOff>165100</xdr:colOff>
      <xdr:row>78</xdr:row>
      <xdr:rowOff>112471</xdr:rowOff>
    </xdr:to>
    <xdr:sp macro="" textlink="">
      <xdr:nvSpPr>
        <xdr:cNvPr id="423" name="楕円 422"/>
        <xdr:cNvSpPr/>
      </xdr:nvSpPr>
      <xdr:spPr>
        <a:xfrm>
          <a:off x="6921500" y="133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103598</xdr:rowOff>
    </xdr:from>
    <xdr:ext cx="534377" cy="259045"/>
    <xdr:sp macro="" textlink="">
      <xdr:nvSpPr>
        <xdr:cNvPr id="424" name="テキスト ボックス 423"/>
        <xdr:cNvSpPr txBox="1"/>
      </xdr:nvSpPr>
      <xdr:spPr>
        <a:xfrm>
          <a:off x="6705111" y="134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131074</xdr:rowOff>
    </xdr:from>
    <xdr:to>
      <xdr:col>55</xdr:col>
      <xdr:colOff>0</xdr:colOff>
      <xdr:row>98</xdr:row>
      <xdr:rowOff>70396</xdr:rowOff>
    </xdr:to>
    <xdr:cxnSp macro="">
      <xdr:nvCxnSpPr>
        <xdr:cNvPr id="453" name="直線コネクタ 452"/>
        <xdr:cNvCxnSpPr/>
      </xdr:nvCxnSpPr>
      <xdr:spPr>
        <a:xfrm>
          <a:off x="9639300" y="16761724"/>
          <a:ext cx="838200" cy="1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131074</xdr:rowOff>
    </xdr:from>
    <xdr:to>
      <xdr:col>50</xdr:col>
      <xdr:colOff>114300</xdr:colOff>
      <xdr:row>97</xdr:row>
      <xdr:rowOff>168534</xdr:rowOff>
    </xdr:to>
    <xdr:cxnSp macro="">
      <xdr:nvCxnSpPr>
        <xdr:cNvPr id="456" name="直線コネクタ 455"/>
        <xdr:cNvCxnSpPr/>
      </xdr:nvCxnSpPr>
      <xdr:spPr>
        <a:xfrm flipV="1">
          <a:off x="8750300" y="16761724"/>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119918</xdr:rowOff>
    </xdr:from>
    <xdr:to>
      <xdr:col>45</xdr:col>
      <xdr:colOff>177800</xdr:colOff>
      <xdr:row>97</xdr:row>
      <xdr:rowOff>168534</xdr:rowOff>
    </xdr:to>
    <xdr:cxnSp macro="">
      <xdr:nvCxnSpPr>
        <xdr:cNvPr id="459" name="直線コネクタ 458"/>
        <xdr:cNvCxnSpPr/>
      </xdr:nvCxnSpPr>
      <xdr:spPr>
        <a:xfrm>
          <a:off x="7861300" y="16750568"/>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119918</xdr:rowOff>
    </xdr:from>
    <xdr:to>
      <xdr:col>41</xdr:col>
      <xdr:colOff>50800</xdr:colOff>
      <xdr:row>97</xdr:row>
      <xdr:rowOff>155192</xdr:rowOff>
    </xdr:to>
    <xdr:cxnSp macro="">
      <xdr:nvCxnSpPr>
        <xdr:cNvPr id="462" name="直線コネクタ 461"/>
        <xdr:cNvCxnSpPr/>
      </xdr:nvCxnSpPr>
      <xdr:spPr>
        <a:xfrm flipV="1">
          <a:off x="6972300" y="16750568"/>
          <a:ext cx="889000" cy="3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74520</xdr:rowOff>
    </xdr:from>
    <xdr:ext cx="534377" cy="259045"/>
    <xdr:sp macro="" textlink="">
      <xdr:nvSpPr>
        <xdr:cNvPr id="466" name="テキスト ボックス 465"/>
        <xdr:cNvSpPr txBox="1"/>
      </xdr:nvSpPr>
      <xdr:spPr>
        <a:xfrm>
          <a:off x="6705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19596</xdr:rowOff>
    </xdr:from>
    <xdr:to>
      <xdr:col>55</xdr:col>
      <xdr:colOff>50800</xdr:colOff>
      <xdr:row>98</xdr:row>
      <xdr:rowOff>121196</xdr:rowOff>
    </xdr:to>
    <xdr:sp macro="" textlink="">
      <xdr:nvSpPr>
        <xdr:cNvPr id="472" name="楕円 471"/>
        <xdr:cNvSpPr/>
      </xdr:nvSpPr>
      <xdr:spPr>
        <a:xfrm>
          <a:off x="10426700" y="1682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105973</xdr:rowOff>
    </xdr:from>
    <xdr:ext cx="534377" cy="259045"/>
    <xdr:sp macro="" textlink="">
      <xdr:nvSpPr>
        <xdr:cNvPr id="473" name="普通建設事業費 （ うち更新整備　）該当値テキスト"/>
        <xdr:cNvSpPr txBox="1"/>
      </xdr:nvSpPr>
      <xdr:spPr>
        <a:xfrm>
          <a:off x="10528300" y="1673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80274</xdr:rowOff>
    </xdr:from>
    <xdr:to>
      <xdr:col>50</xdr:col>
      <xdr:colOff>165100</xdr:colOff>
      <xdr:row>98</xdr:row>
      <xdr:rowOff>10424</xdr:rowOff>
    </xdr:to>
    <xdr:sp macro="" textlink="">
      <xdr:nvSpPr>
        <xdr:cNvPr id="474" name="楕円 473"/>
        <xdr:cNvSpPr/>
      </xdr:nvSpPr>
      <xdr:spPr>
        <a:xfrm>
          <a:off x="9588500" y="167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1551</xdr:rowOff>
    </xdr:from>
    <xdr:ext cx="534377" cy="259045"/>
    <xdr:sp macro="" textlink="">
      <xdr:nvSpPr>
        <xdr:cNvPr id="475" name="テキスト ボックス 474"/>
        <xdr:cNvSpPr txBox="1"/>
      </xdr:nvSpPr>
      <xdr:spPr>
        <a:xfrm>
          <a:off x="9372111" y="1680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117734</xdr:rowOff>
    </xdr:from>
    <xdr:to>
      <xdr:col>46</xdr:col>
      <xdr:colOff>38100</xdr:colOff>
      <xdr:row>98</xdr:row>
      <xdr:rowOff>47884</xdr:rowOff>
    </xdr:to>
    <xdr:sp macro="" textlink="">
      <xdr:nvSpPr>
        <xdr:cNvPr id="476" name="楕円 475"/>
        <xdr:cNvSpPr/>
      </xdr:nvSpPr>
      <xdr:spPr>
        <a:xfrm>
          <a:off x="8699500" y="167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39011</xdr:rowOff>
    </xdr:from>
    <xdr:ext cx="534377" cy="259045"/>
    <xdr:sp macro="" textlink="">
      <xdr:nvSpPr>
        <xdr:cNvPr id="477" name="テキスト ボックス 476"/>
        <xdr:cNvSpPr txBox="1"/>
      </xdr:nvSpPr>
      <xdr:spPr>
        <a:xfrm>
          <a:off x="8483111" y="1684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69118</xdr:rowOff>
    </xdr:from>
    <xdr:to>
      <xdr:col>41</xdr:col>
      <xdr:colOff>101600</xdr:colOff>
      <xdr:row>97</xdr:row>
      <xdr:rowOff>170718</xdr:rowOff>
    </xdr:to>
    <xdr:sp macro="" textlink="">
      <xdr:nvSpPr>
        <xdr:cNvPr id="478" name="楕円 477"/>
        <xdr:cNvSpPr/>
      </xdr:nvSpPr>
      <xdr:spPr>
        <a:xfrm>
          <a:off x="7810500" y="166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161845</xdr:rowOff>
    </xdr:from>
    <xdr:ext cx="534377" cy="259045"/>
    <xdr:sp macro="" textlink="">
      <xdr:nvSpPr>
        <xdr:cNvPr id="479" name="テキスト ボックス 478"/>
        <xdr:cNvSpPr txBox="1"/>
      </xdr:nvSpPr>
      <xdr:spPr>
        <a:xfrm>
          <a:off x="7594111" y="167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104392</xdr:rowOff>
    </xdr:from>
    <xdr:to>
      <xdr:col>36</xdr:col>
      <xdr:colOff>165100</xdr:colOff>
      <xdr:row>98</xdr:row>
      <xdr:rowOff>34542</xdr:rowOff>
    </xdr:to>
    <xdr:sp macro="" textlink="">
      <xdr:nvSpPr>
        <xdr:cNvPr id="480" name="楕円 479"/>
        <xdr:cNvSpPr/>
      </xdr:nvSpPr>
      <xdr:spPr>
        <a:xfrm>
          <a:off x="6921500" y="16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51069</xdr:rowOff>
    </xdr:from>
    <xdr:ext cx="534377" cy="259045"/>
    <xdr:sp macro="" textlink="">
      <xdr:nvSpPr>
        <xdr:cNvPr id="481" name="テキスト ボックス 480"/>
        <xdr:cNvSpPr txBox="1"/>
      </xdr:nvSpPr>
      <xdr:spPr>
        <a:xfrm>
          <a:off x="6705111" y="1651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96658</xdr:rowOff>
    </xdr:from>
    <xdr:to>
      <xdr:col>85</xdr:col>
      <xdr:colOff>127000</xdr:colOff>
      <xdr:row>39</xdr:row>
      <xdr:rowOff>97556</xdr:rowOff>
    </xdr:to>
    <xdr:cxnSp macro="">
      <xdr:nvCxnSpPr>
        <xdr:cNvPr id="512" name="直線コネクタ 511"/>
        <xdr:cNvCxnSpPr/>
      </xdr:nvCxnSpPr>
      <xdr:spPr>
        <a:xfrm flipV="1">
          <a:off x="15481300" y="6783208"/>
          <a:ext cx="8382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97556</xdr:rowOff>
    </xdr:from>
    <xdr:to>
      <xdr:col>81</xdr:col>
      <xdr:colOff>50800</xdr:colOff>
      <xdr:row>39</xdr:row>
      <xdr:rowOff>98437</xdr:rowOff>
    </xdr:to>
    <xdr:cxnSp macro="">
      <xdr:nvCxnSpPr>
        <xdr:cNvPr id="515" name="直線コネクタ 514"/>
        <xdr:cNvCxnSpPr/>
      </xdr:nvCxnSpPr>
      <xdr:spPr>
        <a:xfrm flipV="1">
          <a:off x="14592300" y="6784106"/>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98437</xdr:rowOff>
    </xdr:from>
    <xdr:to>
      <xdr:col>76</xdr:col>
      <xdr:colOff>114300</xdr:colOff>
      <xdr:row>39</xdr:row>
      <xdr:rowOff>98878</xdr:rowOff>
    </xdr:to>
    <xdr:cxnSp macro="">
      <xdr:nvCxnSpPr>
        <xdr:cNvPr id="518" name="直線コネクタ 517"/>
        <xdr:cNvCxnSpPr/>
      </xdr:nvCxnSpPr>
      <xdr:spPr>
        <a:xfrm flipV="1">
          <a:off x="13703300" y="6784987"/>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1" name="直線コネクタ 52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125809</xdr:rowOff>
    </xdr:from>
    <xdr:ext cx="469744" cy="259045"/>
    <xdr:sp macro="" textlink="">
      <xdr:nvSpPr>
        <xdr:cNvPr id="525" name="テキスト ボックス 524"/>
        <xdr:cNvSpPr txBox="1"/>
      </xdr:nvSpPr>
      <xdr:spPr>
        <a:xfrm>
          <a:off x="12579428" y="6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45858</xdr:rowOff>
    </xdr:from>
    <xdr:to>
      <xdr:col>85</xdr:col>
      <xdr:colOff>177800</xdr:colOff>
      <xdr:row>39</xdr:row>
      <xdr:rowOff>147458</xdr:rowOff>
    </xdr:to>
    <xdr:sp macro="" textlink="">
      <xdr:nvSpPr>
        <xdr:cNvPr id="531" name="楕円 530"/>
        <xdr:cNvSpPr/>
      </xdr:nvSpPr>
      <xdr:spPr>
        <a:xfrm>
          <a:off x="16268700" y="67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132235</xdr:rowOff>
    </xdr:from>
    <xdr:ext cx="378565" cy="259045"/>
    <xdr:sp macro="" textlink="">
      <xdr:nvSpPr>
        <xdr:cNvPr id="532" name="災害復旧事業費該当値テキスト"/>
        <xdr:cNvSpPr txBox="1"/>
      </xdr:nvSpPr>
      <xdr:spPr>
        <a:xfrm>
          <a:off x="16370300" y="664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46756</xdr:rowOff>
    </xdr:from>
    <xdr:to>
      <xdr:col>81</xdr:col>
      <xdr:colOff>101600</xdr:colOff>
      <xdr:row>39</xdr:row>
      <xdr:rowOff>148356</xdr:rowOff>
    </xdr:to>
    <xdr:sp macro="" textlink="">
      <xdr:nvSpPr>
        <xdr:cNvPr id="533" name="楕円 532"/>
        <xdr:cNvSpPr/>
      </xdr:nvSpPr>
      <xdr:spPr>
        <a:xfrm>
          <a:off x="15430500" y="67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139483</xdr:rowOff>
    </xdr:from>
    <xdr:ext cx="313932" cy="259045"/>
    <xdr:sp macro="" textlink="">
      <xdr:nvSpPr>
        <xdr:cNvPr id="534" name="テキスト ボックス 533"/>
        <xdr:cNvSpPr txBox="1"/>
      </xdr:nvSpPr>
      <xdr:spPr>
        <a:xfrm>
          <a:off x="15324333" y="6826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47637</xdr:rowOff>
    </xdr:from>
    <xdr:to>
      <xdr:col>76</xdr:col>
      <xdr:colOff>165100</xdr:colOff>
      <xdr:row>39</xdr:row>
      <xdr:rowOff>149237</xdr:rowOff>
    </xdr:to>
    <xdr:sp macro="" textlink="">
      <xdr:nvSpPr>
        <xdr:cNvPr id="535" name="楕円 534"/>
        <xdr:cNvSpPr/>
      </xdr:nvSpPr>
      <xdr:spPr>
        <a:xfrm>
          <a:off x="14541500" y="67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140364</xdr:rowOff>
    </xdr:from>
    <xdr:ext cx="313932" cy="259045"/>
    <xdr:sp macro="" textlink="">
      <xdr:nvSpPr>
        <xdr:cNvPr id="536" name="テキスト ボックス 535"/>
        <xdr:cNvSpPr txBox="1"/>
      </xdr:nvSpPr>
      <xdr:spPr>
        <a:xfrm>
          <a:off x="14435333" y="6826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7" name="楕円 53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8" name="テキスト ボックス 53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9" name="楕円 53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0" name="テキスト ボックス 53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25197</xdr:rowOff>
    </xdr:from>
    <xdr:to>
      <xdr:col>85</xdr:col>
      <xdr:colOff>127000</xdr:colOff>
      <xdr:row>78</xdr:row>
      <xdr:rowOff>35452</xdr:rowOff>
    </xdr:to>
    <xdr:cxnSp macro="">
      <xdr:nvCxnSpPr>
        <xdr:cNvPr id="622" name="直線コネクタ 621"/>
        <xdr:cNvCxnSpPr/>
      </xdr:nvCxnSpPr>
      <xdr:spPr>
        <a:xfrm flipV="1">
          <a:off x="15481300" y="13398297"/>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35452</xdr:rowOff>
    </xdr:from>
    <xdr:to>
      <xdr:col>81</xdr:col>
      <xdr:colOff>50800</xdr:colOff>
      <xdr:row>78</xdr:row>
      <xdr:rowOff>49344</xdr:rowOff>
    </xdr:to>
    <xdr:cxnSp macro="">
      <xdr:nvCxnSpPr>
        <xdr:cNvPr id="625" name="直線コネクタ 624"/>
        <xdr:cNvCxnSpPr/>
      </xdr:nvCxnSpPr>
      <xdr:spPr>
        <a:xfrm flipV="1">
          <a:off x="14592300" y="13408552"/>
          <a:ext cx="889000" cy="1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49344</xdr:rowOff>
    </xdr:from>
    <xdr:to>
      <xdr:col>76</xdr:col>
      <xdr:colOff>114300</xdr:colOff>
      <xdr:row>78</xdr:row>
      <xdr:rowOff>55232</xdr:rowOff>
    </xdr:to>
    <xdr:cxnSp macro="">
      <xdr:nvCxnSpPr>
        <xdr:cNvPr id="628" name="直線コネクタ 627"/>
        <xdr:cNvCxnSpPr/>
      </xdr:nvCxnSpPr>
      <xdr:spPr>
        <a:xfrm flipV="1">
          <a:off x="13703300" y="13422444"/>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55232</xdr:rowOff>
    </xdr:from>
    <xdr:to>
      <xdr:col>71</xdr:col>
      <xdr:colOff>177800</xdr:colOff>
      <xdr:row>78</xdr:row>
      <xdr:rowOff>62319</xdr:rowOff>
    </xdr:to>
    <xdr:cxnSp macro="">
      <xdr:nvCxnSpPr>
        <xdr:cNvPr id="631" name="直線コネクタ 630"/>
        <xdr:cNvCxnSpPr/>
      </xdr:nvCxnSpPr>
      <xdr:spPr>
        <a:xfrm flipV="1">
          <a:off x="12814300" y="13428332"/>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121772</xdr:rowOff>
    </xdr:from>
    <xdr:ext cx="534377" cy="259045"/>
    <xdr:sp macro="" textlink="">
      <xdr:nvSpPr>
        <xdr:cNvPr id="635" name="テキスト ボックス 634"/>
        <xdr:cNvSpPr txBox="1"/>
      </xdr:nvSpPr>
      <xdr:spPr>
        <a:xfrm>
          <a:off x="12547111" y="131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145847</xdr:rowOff>
    </xdr:from>
    <xdr:to>
      <xdr:col>85</xdr:col>
      <xdr:colOff>177800</xdr:colOff>
      <xdr:row>78</xdr:row>
      <xdr:rowOff>75997</xdr:rowOff>
    </xdr:to>
    <xdr:sp macro="" textlink="">
      <xdr:nvSpPr>
        <xdr:cNvPr id="641" name="楕円 640"/>
        <xdr:cNvSpPr/>
      </xdr:nvSpPr>
      <xdr:spPr>
        <a:xfrm>
          <a:off x="16268700" y="133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168724</xdr:rowOff>
    </xdr:from>
    <xdr:ext cx="534377" cy="259045"/>
    <xdr:sp macro="" textlink="">
      <xdr:nvSpPr>
        <xdr:cNvPr id="642" name="公債費該当値テキスト"/>
        <xdr:cNvSpPr txBox="1"/>
      </xdr:nvSpPr>
      <xdr:spPr>
        <a:xfrm>
          <a:off x="16370300" y="131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156102</xdr:rowOff>
    </xdr:from>
    <xdr:to>
      <xdr:col>81</xdr:col>
      <xdr:colOff>101600</xdr:colOff>
      <xdr:row>78</xdr:row>
      <xdr:rowOff>86252</xdr:rowOff>
    </xdr:to>
    <xdr:sp macro="" textlink="">
      <xdr:nvSpPr>
        <xdr:cNvPr id="643" name="楕円 642"/>
        <xdr:cNvSpPr/>
      </xdr:nvSpPr>
      <xdr:spPr>
        <a:xfrm>
          <a:off x="15430500" y="133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102779</xdr:rowOff>
    </xdr:from>
    <xdr:ext cx="534377" cy="259045"/>
    <xdr:sp macro="" textlink="">
      <xdr:nvSpPr>
        <xdr:cNvPr id="644" name="テキスト ボックス 643"/>
        <xdr:cNvSpPr txBox="1"/>
      </xdr:nvSpPr>
      <xdr:spPr>
        <a:xfrm>
          <a:off x="15214111" y="131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169994</xdr:rowOff>
    </xdr:from>
    <xdr:to>
      <xdr:col>76</xdr:col>
      <xdr:colOff>165100</xdr:colOff>
      <xdr:row>78</xdr:row>
      <xdr:rowOff>100144</xdr:rowOff>
    </xdr:to>
    <xdr:sp macro="" textlink="">
      <xdr:nvSpPr>
        <xdr:cNvPr id="645" name="楕円 644"/>
        <xdr:cNvSpPr/>
      </xdr:nvSpPr>
      <xdr:spPr>
        <a:xfrm>
          <a:off x="14541500" y="133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91271</xdr:rowOff>
    </xdr:from>
    <xdr:ext cx="534377" cy="259045"/>
    <xdr:sp macro="" textlink="">
      <xdr:nvSpPr>
        <xdr:cNvPr id="646" name="テキスト ボックス 645"/>
        <xdr:cNvSpPr txBox="1"/>
      </xdr:nvSpPr>
      <xdr:spPr>
        <a:xfrm>
          <a:off x="14325111" y="1346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4432</xdr:rowOff>
    </xdr:from>
    <xdr:to>
      <xdr:col>72</xdr:col>
      <xdr:colOff>38100</xdr:colOff>
      <xdr:row>78</xdr:row>
      <xdr:rowOff>106032</xdr:rowOff>
    </xdr:to>
    <xdr:sp macro="" textlink="">
      <xdr:nvSpPr>
        <xdr:cNvPr id="647" name="楕円 646"/>
        <xdr:cNvSpPr/>
      </xdr:nvSpPr>
      <xdr:spPr>
        <a:xfrm>
          <a:off x="136525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97159</xdr:rowOff>
    </xdr:from>
    <xdr:ext cx="534377" cy="259045"/>
    <xdr:sp macro="" textlink="">
      <xdr:nvSpPr>
        <xdr:cNvPr id="648" name="テキスト ボックス 647"/>
        <xdr:cNvSpPr txBox="1"/>
      </xdr:nvSpPr>
      <xdr:spPr>
        <a:xfrm>
          <a:off x="13436111" y="1347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11519</xdr:rowOff>
    </xdr:from>
    <xdr:to>
      <xdr:col>67</xdr:col>
      <xdr:colOff>101600</xdr:colOff>
      <xdr:row>78</xdr:row>
      <xdr:rowOff>113119</xdr:rowOff>
    </xdr:to>
    <xdr:sp macro="" textlink="">
      <xdr:nvSpPr>
        <xdr:cNvPr id="649" name="楕円 648"/>
        <xdr:cNvSpPr/>
      </xdr:nvSpPr>
      <xdr:spPr>
        <a:xfrm>
          <a:off x="12763500" y="133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104246</xdr:rowOff>
    </xdr:from>
    <xdr:ext cx="534377" cy="259045"/>
    <xdr:sp macro="" textlink="">
      <xdr:nvSpPr>
        <xdr:cNvPr id="650" name="テキスト ボックス 649"/>
        <xdr:cNvSpPr txBox="1"/>
      </xdr:nvSpPr>
      <xdr:spPr>
        <a:xfrm>
          <a:off x="12547111" y="1347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41388</xdr:rowOff>
    </xdr:from>
    <xdr:to>
      <xdr:col>85</xdr:col>
      <xdr:colOff>127000</xdr:colOff>
      <xdr:row>98</xdr:row>
      <xdr:rowOff>59851</xdr:rowOff>
    </xdr:to>
    <xdr:cxnSp macro="">
      <xdr:nvCxnSpPr>
        <xdr:cNvPr id="677" name="直線コネクタ 676"/>
        <xdr:cNvCxnSpPr/>
      </xdr:nvCxnSpPr>
      <xdr:spPr>
        <a:xfrm flipV="1">
          <a:off x="15481300" y="16843488"/>
          <a:ext cx="838200" cy="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59851</xdr:rowOff>
    </xdr:from>
    <xdr:to>
      <xdr:col>81</xdr:col>
      <xdr:colOff>50800</xdr:colOff>
      <xdr:row>98</xdr:row>
      <xdr:rowOff>73868</xdr:rowOff>
    </xdr:to>
    <xdr:cxnSp macro="">
      <xdr:nvCxnSpPr>
        <xdr:cNvPr id="680" name="直線コネクタ 679"/>
        <xdr:cNvCxnSpPr/>
      </xdr:nvCxnSpPr>
      <xdr:spPr>
        <a:xfrm flipV="1">
          <a:off x="14592300" y="16861951"/>
          <a:ext cx="889000" cy="1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54350</xdr:rowOff>
    </xdr:from>
    <xdr:to>
      <xdr:col>76</xdr:col>
      <xdr:colOff>114300</xdr:colOff>
      <xdr:row>98</xdr:row>
      <xdr:rowOff>73868</xdr:rowOff>
    </xdr:to>
    <xdr:cxnSp macro="">
      <xdr:nvCxnSpPr>
        <xdr:cNvPr id="683" name="直線コネクタ 682"/>
        <xdr:cNvCxnSpPr/>
      </xdr:nvCxnSpPr>
      <xdr:spPr>
        <a:xfrm>
          <a:off x="13703300" y="16856450"/>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54350</xdr:rowOff>
    </xdr:from>
    <xdr:to>
      <xdr:col>71</xdr:col>
      <xdr:colOff>177800</xdr:colOff>
      <xdr:row>98</xdr:row>
      <xdr:rowOff>65154</xdr:rowOff>
    </xdr:to>
    <xdr:cxnSp macro="">
      <xdr:nvCxnSpPr>
        <xdr:cNvPr id="686" name="直線コネクタ 685"/>
        <xdr:cNvCxnSpPr/>
      </xdr:nvCxnSpPr>
      <xdr:spPr>
        <a:xfrm flipV="1">
          <a:off x="12814300" y="16856450"/>
          <a:ext cx="889000" cy="1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103252</xdr:rowOff>
    </xdr:from>
    <xdr:ext cx="534377" cy="259045"/>
    <xdr:sp macro="" textlink="">
      <xdr:nvSpPr>
        <xdr:cNvPr id="690" name="テキスト ボックス 689"/>
        <xdr:cNvSpPr txBox="1"/>
      </xdr:nvSpPr>
      <xdr:spPr>
        <a:xfrm>
          <a:off x="12547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162038</xdr:rowOff>
    </xdr:from>
    <xdr:to>
      <xdr:col>85</xdr:col>
      <xdr:colOff>177800</xdr:colOff>
      <xdr:row>98</xdr:row>
      <xdr:rowOff>92188</xdr:rowOff>
    </xdr:to>
    <xdr:sp macro="" textlink="">
      <xdr:nvSpPr>
        <xdr:cNvPr id="696" name="楕円 695"/>
        <xdr:cNvSpPr/>
      </xdr:nvSpPr>
      <xdr:spPr>
        <a:xfrm>
          <a:off x="16268700" y="167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9051</xdr:rowOff>
    </xdr:from>
    <xdr:to>
      <xdr:col>81</xdr:col>
      <xdr:colOff>101600</xdr:colOff>
      <xdr:row>98</xdr:row>
      <xdr:rowOff>110651</xdr:rowOff>
    </xdr:to>
    <xdr:sp macro="" textlink="">
      <xdr:nvSpPr>
        <xdr:cNvPr id="698" name="楕円 697"/>
        <xdr:cNvSpPr/>
      </xdr:nvSpPr>
      <xdr:spPr>
        <a:xfrm>
          <a:off x="15430500" y="168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101778</xdr:rowOff>
    </xdr:from>
    <xdr:ext cx="534377" cy="259045"/>
    <xdr:sp macro="" textlink="">
      <xdr:nvSpPr>
        <xdr:cNvPr id="699" name="テキスト ボックス 698"/>
        <xdr:cNvSpPr txBox="1"/>
      </xdr:nvSpPr>
      <xdr:spPr>
        <a:xfrm>
          <a:off x="15214111" y="169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23068</xdr:rowOff>
    </xdr:from>
    <xdr:to>
      <xdr:col>76</xdr:col>
      <xdr:colOff>165100</xdr:colOff>
      <xdr:row>98</xdr:row>
      <xdr:rowOff>124668</xdr:rowOff>
    </xdr:to>
    <xdr:sp macro="" textlink="">
      <xdr:nvSpPr>
        <xdr:cNvPr id="700" name="楕円 699"/>
        <xdr:cNvSpPr/>
      </xdr:nvSpPr>
      <xdr:spPr>
        <a:xfrm>
          <a:off x="14541500" y="168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115795</xdr:rowOff>
    </xdr:from>
    <xdr:ext cx="534377" cy="259045"/>
    <xdr:sp macro="" textlink="">
      <xdr:nvSpPr>
        <xdr:cNvPr id="701" name="テキスト ボックス 700"/>
        <xdr:cNvSpPr txBox="1"/>
      </xdr:nvSpPr>
      <xdr:spPr>
        <a:xfrm>
          <a:off x="14325111" y="16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3550</xdr:rowOff>
    </xdr:from>
    <xdr:to>
      <xdr:col>72</xdr:col>
      <xdr:colOff>38100</xdr:colOff>
      <xdr:row>98</xdr:row>
      <xdr:rowOff>105150</xdr:rowOff>
    </xdr:to>
    <xdr:sp macro="" textlink="">
      <xdr:nvSpPr>
        <xdr:cNvPr id="702" name="楕円 701"/>
        <xdr:cNvSpPr/>
      </xdr:nvSpPr>
      <xdr:spPr>
        <a:xfrm>
          <a:off x="13652500" y="168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96277</xdr:rowOff>
    </xdr:from>
    <xdr:ext cx="534377" cy="259045"/>
    <xdr:sp macro="" textlink="">
      <xdr:nvSpPr>
        <xdr:cNvPr id="703" name="テキスト ボックス 702"/>
        <xdr:cNvSpPr txBox="1"/>
      </xdr:nvSpPr>
      <xdr:spPr>
        <a:xfrm>
          <a:off x="13436111" y="168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14354</xdr:rowOff>
    </xdr:from>
    <xdr:to>
      <xdr:col>67</xdr:col>
      <xdr:colOff>101600</xdr:colOff>
      <xdr:row>98</xdr:row>
      <xdr:rowOff>115954</xdr:rowOff>
    </xdr:to>
    <xdr:sp macro="" textlink="">
      <xdr:nvSpPr>
        <xdr:cNvPr id="704" name="楕円 703"/>
        <xdr:cNvSpPr/>
      </xdr:nvSpPr>
      <xdr:spPr>
        <a:xfrm>
          <a:off x="12763500" y="168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107081</xdr:rowOff>
    </xdr:from>
    <xdr:ext cx="534377" cy="259045"/>
    <xdr:sp macro="" textlink="">
      <xdr:nvSpPr>
        <xdr:cNvPr id="705" name="テキスト ボックス 704"/>
        <xdr:cNvSpPr txBox="1"/>
      </xdr:nvSpPr>
      <xdr:spPr>
        <a:xfrm>
          <a:off x="12547111" y="1690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144860</xdr:rowOff>
    </xdr:from>
    <xdr:to>
      <xdr:col>116</xdr:col>
      <xdr:colOff>63500</xdr:colOff>
      <xdr:row>58</xdr:row>
      <xdr:rowOff>147048</xdr:rowOff>
    </xdr:to>
    <xdr:cxnSp macro="">
      <xdr:nvCxnSpPr>
        <xdr:cNvPr id="791" name="直線コネクタ 790"/>
        <xdr:cNvCxnSpPr/>
      </xdr:nvCxnSpPr>
      <xdr:spPr>
        <a:xfrm flipV="1">
          <a:off x="21323300" y="10088960"/>
          <a:ext cx="8382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147048</xdr:rowOff>
    </xdr:from>
    <xdr:to>
      <xdr:col>111</xdr:col>
      <xdr:colOff>177800</xdr:colOff>
      <xdr:row>58</xdr:row>
      <xdr:rowOff>149301</xdr:rowOff>
    </xdr:to>
    <xdr:cxnSp macro="">
      <xdr:nvCxnSpPr>
        <xdr:cNvPr id="794" name="直線コネクタ 793"/>
        <xdr:cNvCxnSpPr/>
      </xdr:nvCxnSpPr>
      <xdr:spPr>
        <a:xfrm flipV="1">
          <a:off x="20434300" y="10091148"/>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149301</xdr:rowOff>
    </xdr:from>
    <xdr:to>
      <xdr:col>107</xdr:col>
      <xdr:colOff>50800</xdr:colOff>
      <xdr:row>58</xdr:row>
      <xdr:rowOff>151163</xdr:rowOff>
    </xdr:to>
    <xdr:cxnSp macro="">
      <xdr:nvCxnSpPr>
        <xdr:cNvPr id="797" name="直線コネクタ 796"/>
        <xdr:cNvCxnSpPr/>
      </xdr:nvCxnSpPr>
      <xdr:spPr>
        <a:xfrm flipV="1">
          <a:off x="19545300" y="10093401"/>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151163</xdr:rowOff>
    </xdr:from>
    <xdr:to>
      <xdr:col>102</xdr:col>
      <xdr:colOff>114300</xdr:colOff>
      <xdr:row>58</xdr:row>
      <xdr:rowOff>152665</xdr:rowOff>
    </xdr:to>
    <xdr:cxnSp macro="">
      <xdr:nvCxnSpPr>
        <xdr:cNvPr id="800" name="直線コネクタ 799"/>
        <xdr:cNvCxnSpPr/>
      </xdr:nvCxnSpPr>
      <xdr:spPr>
        <a:xfrm flipV="1">
          <a:off x="18656300" y="10095263"/>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18694</xdr:rowOff>
    </xdr:from>
    <xdr:ext cx="469744" cy="259045"/>
    <xdr:sp macro="" textlink="">
      <xdr:nvSpPr>
        <xdr:cNvPr id="804" name="テキスト ボックス 803"/>
        <xdr:cNvSpPr txBox="1"/>
      </xdr:nvSpPr>
      <xdr:spPr>
        <a:xfrm>
          <a:off x="18421428"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94060</xdr:rowOff>
    </xdr:from>
    <xdr:to>
      <xdr:col>116</xdr:col>
      <xdr:colOff>114300</xdr:colOff>
      <xdr:row>59</xdr:row>
      <xdr:rowOff>24210</xdr:rowOff>
    </xdr:to>
    <xdr:sp macro="" textlink="">
      <xdr:nvSpPr>
        <xdr:cNvPr id="810" name="楕円 809"/>
        <xdr:cNvSpPr/>
      </xdr:nvSpPr>
      <xdr:spPr>
        <a:xfrm>
          <a:off x="22110700" y="100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19158</xdr:rowOff>
    </xdr:from>
    <xdr:ext cx="469744" cy="259045"/>
    <xdr:sp macro="" textlink="">
      <xdr:nvSpPr>
        <xdr:cNvPr id="811" name="貸付金該当値テキスト"/>
        <xdr:cNvSpPr txBox="1"/>
      </xdr:nvSpPr>
      <xdr:spPr>
        <a:xfrm>
          <a:off x="22212300" y="996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96248</xdr:rowOff>
    </xdr:from>
    <xdr:to>
      <xdr:col>112</xdr:col>
      <xdr:colOff>38100</xdr:colOff>
      <xdr:row>59</xdr:row>
      <xdr:rowOff>26398</xdr:rowOff>
    </xdr:to>
    <xdr:sp macro="" textlink="">
      <xdr:nvSpPr>
        <xdr:cNvPr id="812" name="楕円 811"/>
        <xdr:cNvSpPr/>
      </xdr:nvSpPr>
      <xdr:spPr>
        <a:xfrm>
          <a:off x="21272500" y="100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17525</xdr:rowOff>
    </xdr:from>
    <xdr:ext cx="469744" cy="259045"/>
    <xdr:sp macro="" textlink="">
      <xdr:nvSpPr>
        <xdr:cNvPr id="813" name="テキスト ボックス 812"/>
        <xdr:cNvSpPr txBox="1"/>
      </xdr:nvSpPr>
      <xdr:spPr>
        <a:xfrm>
          <a:off x="21088428" y="101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98501</xdr:rowOff>
    </xdr:from>
    <xdr:to>
      <xdr:col>107</xdr:col>
      <xdr:colOff>101600</xdr:colOff>
      <xdr:row>59</xdr:row>
      <xdr:rowOff>28651</xdr:rowOff>
    </xdr:to>
    <xdr:sp macro="" textlink="">
      <xdr:nvSpPr>
        <xdr:cNvPr id="814" name="楕円 813"/>
        <xdr:cNvSpPr/>
      </xdr:nvSpPr>
      <xdr:spPr>
        <a:xfrm>
          <a:off x="20383500" y="100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19778</xdr:rowOff>
    </xdr:from>
    <xdr:ext cx="469744" cy="259045"/>
    <xdr:sp macro="" textlink="">
      <xdr:nvSpPr>
        <xdr:cNvPr id="815" name="テキスト ボックス 814"/>
        <xdr:cNvSpPr txBox="1"/>
      </xdr:nvSpPr>
      <xdr:spPr>
        <a:xfrm>
          <a:off x="20199428" y="1013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100363</xdr:rowOff>
    </xdr:from>
    <xdr:to>
      <xdr:col>102</xdr:col>
      <xdr:colOff>165100</xdr:colOff>
      <xdr:row>59</xdr:row>
      <xdr:rowOff>30513</xdr:rowOff>
    </xdr:to>
    <xdr:sp macro="" textlink="">
      <xdr:nvSpPr>
        <xdr:cNvPr id="816" name="楕円 815"/>
        <xdr:cNvSpPr/>
      </xdr:nvSpPr>
      <xdr:spPr>
        <a:xfrm>
          <a:off x="19494500" y="100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21640</xdr:rowOff>
    </xdr:from>
    <xdr:ext cx="469744" cy="259045"/>
    <xdr:sp macro="" textlink="">
      <xdr:nvSpPr>
        <xdr:cNvPr id="817" name="テキスト ボックス 816"/>
        <xdr:cNvSpPr txBox="1"/>
      </xdr:nvSpPr>
      <xdr:spPr>
        <a:xfrm>
          <a:off x="19310428" y="101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101865</xdr:rowOff>
    </xdr:from>
    <xdr:to>
      <xdr:col>98</xdr:col>
      <xdr:colOff>38100</xdr:colOff>
      <xdr:row>59</xdr:row>
      <xdr:rowOff>32015</xdr:rowOff>
    </xdr:to>
    <xdr:sp macro="" textlink="">
      <xdr:nvSpPr>
        <xdr:cNvPr id="818" name="楕円 817"/>
        <xdr:cNvSpPr/>
      </xdr:nvSpPr>
      <xdr:spPr>
        <a:xfrm>
          <a:off x="18605500" y="1004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23142</xdr:rowOff>
    </xdr:from>
    <xdr:ext cx="469744" cy="259045"/>
    <xdr:sp macro="" textlink="">
      <xdr:nvSpPr>
        <xdr:cNvPr id="819" name="テキスト ボックス 818"/>
        <xdr:cNvSpPr txBox="1"/>
      </xdr:nvSpPr>
      <xdr:spPr>
        <a:xfrm>
          <a:off x="18421428" y="1013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80199</xdr:rowOff>
    </xdr:from>
    <xdr:to>
      <xdr:col>116</xdr:col>
      <xdr:colOff>63500</xdr:colOff>
      <xdr:row>75</xdr:row>
      <xdr:rowOff>83497</xdr:rowOff>
    </xdr:to>
    <xdr:cxnSp macro="">
      <xdr:nvCxnSpPr>
        <xdr:cNvPr id="851" name="直線コネクタ 850"/>
        <xdr:cNvCxnSpPr/>
      </xdr:nvCxnSpPr>
      <xdr:spPr>
        <a:xfrm>
          <a:off x="21323300" y="12938949"/>
          <a:ext cx="8382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80199</xdr:rowOff>
    </xdr:from>
    <xdr:to>
      <xdr:col>111</xdr:col>
      <xdr:colOff>177800</xdr:colOff>
      <xdr:row>75</xdr:row>
      <xdr:rowOff>98013</xdr:rowOff>
    </xdr:to>
    <xdr:cxnSp macro="">
      <xdr:nvCxnSpPr>
        <xdr:cNvPr id="854" name="直線コネクタ 853"/>
        <xdr:cNvCxnSpPr/>
      </xdr:nvCxnSpPr>
      <xdr:spPr>
        <a:xfrm flipV="1">
          <a:off x="20434300" y="12938949"/>
          <a:ext cx="8890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98013</xdr:rowOff>
    </xdr:from>
    <xdr:to>
      <xdr:col>107</xdr:col>
      <xdr:colOff>50800</xdr:colOff>
      <xdr:row>75</xdr:row>
      <xdr:rowOff>164553</xdr:rowOff>
    </xdr:to>
    <xdr:cxnSp macro="">
      <xdr:nvCxnSpPr>
        <xdr:cNvPr id="857" name="直線コネクタ 856"/>
        <xdr:cNvCxnSpPr/>
      </xdr:nvCxnSpPr>
      <xdr:spPr>
        <a:xfrm flipV="1">
          <a:off x="19545300" y="12956763"/>
          <a:ext cx="889000" cy="6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164553</xdr:rowOff>
    </xdr:from>
    <xdr:to>
      <xdr:col>102</xdr:col>
      <xdr:colOff>114300</xdr:colOff>
      <xdr:row>76</xdr:row>
      <xdr:rowOff>10573</xdr:rowOff>
    </xdr:to>
    <xdr:cxnSp macro="">
      <xdr:nvCxnSpPr>
        <xdr:cNvPr id="860" name="直線コネクタ 859"/>
        <xdr:cNvCxnSpPr/>
      </xdr:nvCxnSpPr>
      <xdr:spPr>
        <a:xfrm flipV="1">
          <a:off x="18656300" y="13023303"/>
          <a:ext cx="8890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20391</xdr:rowOff>
    </xdr:from>
    <xdr:ext cx="534377" cy="259045"/>
    <xdr:sp macro="" textlink="">
      <xdr:nvSpPr>
        <xdr:cNvPr id="864" name="テキスト ボックス 863"/>
        <xdr:cNvSpPr txBox="1"/>
      </xdr:nvSpPr>
      <xdr:spPr>
        <a:xfrm>
          <a:off x="18389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32697</xdr:rowOff>
    </xdr:from>
    <xdr:to>
      <xdr:col>116</xdr:col>
      <xdr:colOff>114300</xdr:colOff>
      <xdr:row>75</xdr:row>
      <xdr:rowOff>134297</xdr:rowOff>
    </xdr:to>
    <xdr:sp macro="" textlink="">
      <xdr:nvSpPr>
        <xdr:cNvPr id="870" name="楕円 869"/>
        <xdr:cNvSpPr/>
      </xdr:nvSpPr>
      <xdr:spPr>
        <a:xfrm>
          <a:off x="22110700" y="1289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55574</xdr:rowOff>
    </xdr:from>
    <xdr:ext cx="534377" cy="259045"/>
    <xdr:sp macro="" textlink="">
      <xdr:nvSpPr>
        <xdr:cNvPr id="871" name="繰出金該当値テキスト"/>
        <xdr:cNvSpPr txBox="1"/>
      </xdr:nvSpPr>
      <xdr:spPr>
        <a:xfrm>
          <a:off x="22212300" y="1274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29399</xdr:rowOff>
    </xdr:from>
    <xdr:to>
      <xdr:col>112</xdr:col>
      <xdr:colOff>38100</xdr:colOff>
      <xdr:row>75</xdr:row>
      <xdr:rowOff>130999</xdr:rowOff>
    </xdr:to>
    <xdr:sp macro="" textlink="">
      <xdr:nvSpPr>
        <xdr:cNvPr id="872" name="楕円 871"/>
        <xdr:cNvSpPr/>
      </xdr:nvSpPr>
      <xdr:spPr>
        <a:xfrm>
          <a:off x="21272500" y="12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147526</xdr:rowOff>
    </xdr:from>
    <xdr:ext cx="534377" cy="259045"/>
    <xdr:sp macro="" textlink="">
      <xdr:nvSpPr>
        <xdr:cNvPr id="873" name="テキスト ボックス 872"/>
        <xdr:cNvSpPr txBox="1"/>
      </xdr:nvSpPr>
      <xdr:spPr>
        <a:xfrm>
          <a:off x="21056111" y="126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47213</xdr:rowOff>
    </xdr:from>
    <xdr:to>
      <xdr:col>107</xdr:col>
      <xdr:colOff>101600</xdr:colOff>
      <xdr:row>75</xdr:row>
      <xdr:rowOff>148813</xdr:rowOff>
    </xdr:to>
    <xdr:sp macro="" textlink="">
      <xdr:nvSpPr>
        <xdr:cNvPr id="874" name="楕円 873"/>
        <xdr:cNvSpPr/>
      </xdr:nvSpPr>
      <xdr:spPr>
        <a:xfrm>
          <a:off x="20383500" y="129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139940</xdr:rowOff>
    </xdr:from>
    <xdr:ext cx="534377" cy="259045"/>
    <xdr:sp macro="" textlink="">
      <xdr:nvSpPr>
        <xdr:cNvPr id="875" name="テキスト ボックス 874"/>
        <xdr:cNvSpPr txBox="1"/>
      </xdr:nvSpPr>
      <xdr:spPr>
        <a:xfrm>
          <a:off x="20167111" y="129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113752</xdr:rowOff>
    </xdr:from>
    <xdr:to>
      <xdr:col>102</xdr:col>
      <xdr:colOff>165100</xdr:colOff>
      <xdr:row>76</xdr:row>
      <xdr:rowOff>43901</xdr:rowOff>
    </xdr:to>
    <xdr:sp macro="" textlink="">
      <xdr:nvSpPr>
        <xdr:cNvPr id="876" name="楕円 875"/>
        <xdr:cNvSpPr/>
      </xdr:nvSpPr>
      <xdr:spPr>
        <a:xfrm>
          <a:off x="19494500" y="12972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35030</xdr:rowOff>
    </xdr:from>
    <xdr:ext cx="534377" cy="259045"/>
    <xdr:sp macro="" textlink="">
      <xdr:nvSpPr>
        <xdr:cNvPr id="877" name="テキスト ボックス 876"/>
        <xdr:cNvSpPr txBox="1"/>
      </xdr:nvSpPr>
      <xdr:spPr>
        <a:xfrm>
          <a:off x="19278111" y="1306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131224</xdr:rowOff>
    </xdr:from>
    <xdr:to>
      <xdr:col>98</xdr:col>
      <xdr:colOff>38100</xdr:colOff>
      <xdr:row>76</xdr:row>
      <xdr:rowOff>61373</xdr:rowOff>
    </xdr:to>
    <xdr:sp macro="" textlink="">
      <xdr:nvSpPr>
        <xdr:cNvPr id="878" name="楕円 877"/>
        <xdr:cNvSpPr/>
      </xdr:nvSpPr>
      <xdr:spPr>
        <a:xfrm>
          <a:off x="18605500" y="129899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52500</xdr:rowOff>
    </xdr:from>
    <xdr:ext cx="534377" cy="259045"/>
    <xdr:sp macro="" textlink="">
      <xdr:nvSpPr>
        <xdr:cNvPr id="879" name="テキスト ボックス 878"/>
        <xdr:cNvSpPr txBox="1"/>
      </xdr:nvSpPr>
      <xdr:spPr>
        <a:xfrm>
          <a:off x="18389111" y="130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歳出決算額は、住民</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R2.1.1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525,046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3,754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した。主な項目を見ると、人件費は類似団体平均値を下回る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76,534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円増加した。人件費は、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議員報酬や地方公務員等共済組合負担金の減により決算額は減少しているものの、人口減少により増加している。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補助費は類似団体平均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71,197</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3,173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後期高齢者医療給付費負担金や生活保護費国庫返納金の減などの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減要因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はあるものの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、甲府・峡東クリーンセンターの建設債元金償還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の本格化に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伴う一部事務組合への負担金の増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やプレミアム付き商品券事業費補助金の増により増加した。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物件費は類似団体平均値を上回る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88,984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1,878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臨時的任用職員の削減による賃金の減などの減要因はあるものの、指導要領改訂に伴う小学校教師用教科書指導書購入費や市長・市議選挙の実施に伴う事務経費の増により増加した。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つ</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いて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、類似団体平均値に近づくよう事業の抜本的な見直し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行政事務経費等の縮減に努めていく。扶助費は類似団体平均値を下回る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90,439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4,102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した。子</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ども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児童手当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や子ども医療費助成</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の減など</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の減要因はあるものの、私立保育所運営費や生活保護扶助費等の増により増加した。今後も不安定な経済状況下での生活困窮者の増や高齢化などにより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、扶助費の増加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が見込まれる。普通</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建設事業は類似団体平均値を大きく下回る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32,596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20,503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した。塩山駅</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南口広場</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事業や消防自動車整備事業の増などの増要因はあるものの、塩山体育館大規模改修事業など</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大型普通建設事業の終了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により減少した。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今後も緊急性、必要性を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十分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に検討した事業実施に努めていく。公債費は類似団体平均値を上回る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75,062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3,140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円増加した。合併特例債</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や公共事業等債</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の償還本格</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が主な要因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年度に償還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ピークを迎え、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数年は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高止まり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見込まれることから、建設事業の選択実施</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により地方債の新規発行を抑制し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、公債費負担の適正化に努め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。繰出金は類似団体平均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を上回る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62,942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下水道会計</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への繰出金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が大きな要因であるが、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各特別会計の経費の節減を図り、普通会計の負担額を減らしていく。積立金は類似団体平均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21,503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4,038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円増加した。ふるさと納税</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寄附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金の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伸び</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に伴う基金積立金の増が主な要因として挙げられる。今後は、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災害等へ備える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や施設更新に備える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への積立を行うため、事業の抜本的な見直しを行い予算確保に努めていく。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31,235
31,011
264.11
16,924,976
16,399,818
411,228
10,039,963
22,133,563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52832</xdr:rowOff>
    </xdr:from>
    <xdr:to>
      <xdr:col>24</xdr:col>
      <xdr:colOff>63500</xdr:colOff>
      <xdr:row>35</xdr:row>
      <xdr:rowOff>71501</xdr:rowOff>
    </xdr:to>
    <xdr:cxnSp macro="">
      <xdr:nvCxnSpPr>
        <xdr:cNvPr id="61" name="直線コネクタ 60"/>
        <xdr:cNvCxnSpPr/>
      </xdr:nvCxnSpPr>
      <xdr:spPr>
        <a:xfrm>
          <a:off x="3797300" y="6053582"/>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52832</xdr:rowOff>
    </xdr:from>
    <xdr:to>
      <xdr:col>19</xdr:col>
      <xdr:colOff>177800</xdr:colOff>
      <xdr:row>35</xdr:row>
      <xdr:rowOff>132080</xdr:rowOff>
    </xdr:to>
    <xdr:cxnSp macro="">
      <xdr:nvCxnSpPr>
        <xdr:cNvPr id="64" name="直線コネクタ 63"/>
        <xdr:cNvCxnSpPr/>
      </xdr:nvCxnSpPr>
      <xdr:spPr>
        <a:xfrm flipV="1">
          <a:off x="2908300" y="6053582"/>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132080</xdr:rowOff>
    </xdr:from>
    <xdr:to>
      <xdr:col>15</xdr:col>
      <xdr:colOff>50800</xdr:colOff>
      <xdr:row>35</xdr:row>
      <xdr:rowOff>152845</xdr:rowOff>
    </xdr:to>
    <xdr:cxnSp macro="">
      <xdr:nvCxnSpPr>
        <xdr:cNvPr id="67" name="直線コネクタ 66"/>
        <xdr:cNvCxnSpPr/>
      </xdr:nvCxnSpPr>
      <xdr:spPr>
        <a:xfrm flipV="1">
          <a:off x="2019300" y="6132830"/>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56071</xdr:rowOff>
    </xdr:from>
    <xdr:to>
      <xdr:col>10</xdr:col>
      <xdr:colOff>114300</xdr:colOff>
      <xdr:row>35</xdr:row>
      <xdr:rowOff>152845</xdr:rowOff>
    </xdr:to>
    <xdr:cxnSp macro="">
      <xdr:nvCxnSpPr>
        <xdr:cNvPr id="70" name="直線コネクタ 69"/>
        <xdr:cNvCxnSpPr/>
      </xdr:nvCxnSpPr>
      <xdr:spPr>
        <a:xfrm>
          <a:off x="1130300" y="6056821"/>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20701</xdr:rowOff>
    </xdr:from>
    <xdr:to>
      <xdr:col>24</xdr:col>
      <xdr:colOff>114300</xdr:colOff>
      <xdr:row>35</xdr:row>
      <xdr:rowOff>122301</xdr:rowOff>
    </xdr:to>
    <xdr:sp macro="" textlink="">
      <xdr:nvSpPr>
        <xdr:cNvPr id="80" name="楕円 79"/>
        <xdr:cNvSpPr/>
      </xdr:nvSpPr>
      <xdr:spPr>
        <a:xfrm>
          <a:off x="4584700" y="60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43578</xdr:rowOff>
    </xdr:from>
    <xdr:ext cx="469744" cy="259045"/>
    <xdr:sp macro="" textlink="">
      <xdr:nvSpPr>
        <xdr:cNvPr id="81" name="議会費該当値テキスト"/>
        <xdr:cNvSpPr txBox="1"/>
      </xdr:nvSpPr>
      <xdr:spPr>
        <a:xfrm>
          <a:off x="4686300" y="58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2032</xdr:rowOff>
    </xdr:from>
    <xdr:to>
      <xdr:col>20</xdr:col>
      <xdr:colOff>38100</xdr:colOff>
      <xdr:row>35</xdr:row>
      <xdr:rowOff>103632</xdr:rowOff>
    </xdr:to>
    <xdr:sp macro="" textlink="">
      <xdr:nvSpPr>
        <xdr:cNvPr id="82" name="楕円 81"/>
        <xdr:cNvSpPr/>
      </xdr:nvSpPr>
      <xdr:spPr>
        <a:xfrm>
          <a:off x="3746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120159</xdr:rowOff>
    </xdr:from>
    <xdr:ext cx="469744" cy="259045"/>
    <xdr:sp macro="" textlink="">
      <xdr:nvSpPr>
        <xdr:cNvPr id="83" name="テキスト ボックス 82"/>
        <xdr:cNvSpPr txBox="1"/>
      </xdr:nvSpPr>
      <xdr:spPr>
        <a:xfrm>
          <a:off x="3562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81280</xdr:rowOff>
    </xdr:from>
    <xdr:to>
      <xdr:col>15</xdr:col>
      <xdr:colOff>101600</xdr:colOff>
      <xdr:row>36</xdr:row>
      <xdr:rowOff>11430</xdr:rowOff>
    </xdr:to>
    <xdr:sp macro="" textlink="">
      <xdr:nvSpPr>
        <xdr:cNvPr id="84" name="楕円 83"/>
        <xdr:cNvSpPr/>
      </xdr:nvSpPr>
      <xdr:spPr>
        <a:xfrm>
          <a:off x="2857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85" name="テキスト ボックス 84"/>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102045</xdr:rowOff>
    </xdr:from>
    <xdr:to>
      <xdr:col>10</xdr:col>
      <xdr:colOff>165100</xdr:colOff>
      <xdr:row>36</xdr:row>
      <xdr:rowOff>32195</xdr:rowOff>
    </xdr:to>
    <xdr:sp macro="" textlink="">
      <xdr:nvSpPr>
        <xdr:cNvPr id="86" name="楕円 85"/>
        <xdr:cNvSpPr/>
      </xdr:nvSpPr>
      <xdr:spPr>
        <a:xfrm>
          <a:off x="1968500" y="61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23322</xdr:rowOff>
    </xdr:from>
    <xdr:ext cx="469744" cy="259045"/>
    <xdr:sp macro="" textlink="">
      <xdr:nvSpPr>
        <xdr:cNvPr id="87" name="テキスト ボックス 86"/>
        <xdr:cNvSpPr txBox="1"/>
      </xdr:nvSpPr>
      <xdr:spPr>
        <a:xfrm>
          <a:off x="1784428" y="619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5271</xdr:rowOff>
    </xdr:from>
    <xdr:to>
      <xdr:col>6</xdr:col>
      <xdr:colOff>38100</xdr:colOff>
      <xdr:row>35</xdr:row>
      <xdr:rowOff>106871</xdr:rowOff>
    </xdr:to>
    <xdr:sp macro="" textlink="">
      <xdr:nvSpPr>
        <xdr:cNvPr id="88" name="楕円 87"/>
        <xdr:cNvSpPr/>
      </xdr:nvSpPr>
      <xdr:spPr>
        <a:xfrm>
          <a:off x="1079500" y="600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123398</xdr:rowOff>
    </xdr:from>
    <xdr:ext cx="469744" cy="259045"/>
    <xdr:sp macro="" textlink="">
      <xdr:nvSpPr>
        <xdr:cNvPr id="89" name="テキスト ボックス 88"/>
        <xdr:cNvSpPr txBox="1"/>
      </xdr:nvSpPr>
      <xdr:spPr>
        <a:xfrm>
          <a:off x="895428" y="578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115723</xdr:rowOff>
    </xdr:from>
    <xdr:to>
      <xdr:col>24</xdr:col>
      <xdr:colOff>63500</xdr:colOff>
      <xdr:row>57</xdr:row>
      <xdr:rowOff>135723</xdr:rowOff>
    </xdr:to>
    <xdr:cxnSp macro="">
      <xdr:nvCxnSpPr>
        <xdr:cNvPr id="120" name="直線コネクタ 119"/>
        <xdr:cNvCxnSpPr/>
      </xdr:nvCxnSpPr>
      <xdr:spPr>
        <a:xfrm flipV="1">
          <a:off x="3797300" y="9888373"/>
          <a:ext cx="838200" cy="2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135723</xdr:rowOff>
    </xdr:from>
    <xdr:to>
      <xdr:col>19</xdr:col>
      <xdr:colOff>177800</xdr:colOff>
      <xdr:row>57</xdr:row>
      <xdr:rowOff>155689</xdr:rowOff>
    </xdr:to>
    <xdr:cxnSp macro="">
      <xdr:nvCxnSpPr>
        <xdr:cNvPr id="123" name="直線コネクタ 122"/>
        <xdr:cNvCxnSpPr/>
      </xdr:nvCxnSpPr>
      <xdr:spPr>
        <a:xfrm flipV="1">
          <a:off x="2908300" y="9908373"/>
          <a:ext cx="8890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141059</xdr:rowOff>
    </xdr:from>
    <xdr:to>
      <xdr:col>15</xdr:col>
      <xdr:colOff>50800</xdr:colOff>
      <xdr:row>57</xdr:row>
      <xdr:rowOff>155689</xdr:rowOff>
    </xdr:to>
    <xdr:cxnSp macro="">
      <xdr:nvCxnSpPr>
        <xdr:cNvPr id="126" name="直線コネクタ 125"/>
        <xdr:cNvCxnSpPr/>
      </xdr:nvCxnSpPr>
      <xdr:spPr>
        <a:xfrm>
          <a:off x="2019300" y="991370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127979</xdr:rowOff>
    </xdr:from>
    <xdr:to>
      <xdr:col>10</xdr:col>
      <xdr:colOff>114300</xdr:colOff>
      <xdr:row>57</xdr:row>
      <xdr:rowOff>141059</xdr:rowOff>
    </xdr:to>
    <xdr:cxnSp macro="">
      <xdr:nvCxnSpPr>
        <xdr:cNvPr id="129" name="直線コネクタ 128"/>
        <xdr:cNvCxnSpPr/>
      </xdr:nvCxnSpPr>
      <xdr:spPr>
        <a:xfrm>
          <a:off x="1130300" y="9900629"/>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28645</xdr:rowOff>
    </xdr:from>
    <xdr:ext cx="534377" cy="259045"/>
    <xdr:sp macro="" textlink="">
      <xdr:nvSpPr>
        <xdr:cNvPr id="133" name="テキスト ボックス 132"/>
        <xdr:cNvSpPr txBox="1"/>
      </xdr:nvSpPr>
      <xdr:spPr>
        <a:xfrm>
          <a:off x="863111" y="99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64923</xdr:rowOff>
    </xdr:from>
    <xdr:to>
      <xdr:col>24</xdr:col>
      <xdr:colOff>114300</xdr:colOff>
      <xdr:row>57</xdr:row>
      <xdr:rowOff>166523</xdr:rowOff>
    </xdr:to>
    <xdr:sp macro="" textlink="">
      <xdr:nvSpPr>
        <xdr:cNvPr id="139" name="楕円 138"/>
        <xdr:cNvSpPr/>
      </xdr:nvSpPr>
      <xdr:spPr>
        <a:xfrm>
          <a:off x="4584700" y="98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43350</xdr:rowOff>
    </xdr:from>
    <xdr:ext cx="534377" cy="259045"/>
    <xdr:sp macro="" textlink="">
      <xdr:nvSpPr>
        <xdr:cNvPr id="140" name="総務費該当値テキスト"/>
        <xdr:cNvSpPr txBox="1"/>
      </xdr:nvSpPr>
      <xdr:spPr>
        <a:xfrm>
          <a:off x="4686300" y="981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84923</xdr:rowOff>
    </xdr:from>
    <xdr:to>
      <xdr:col>20</xdr:col>
      <xdr:colOff>38100</xdr:colOff>
      <xdr:row>58</xdr:row>
      <xdr:rowOff>15073</xdr:rowOff>
    </xdr:to>
    <xdr:sp macro="" textlink="">
      <xdr:nvSpPr>
        <xdr:cNvPr id="141" name="楕円 140"/>
        <xdr:cNvSpPr/>
      </xdr:nvSpPr>
      <xdr:spPr>
        <a:xfrm>
          <a:off x="3746500" y="985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31600</xdr:rowOff>
    </xdr:from>
    <xdr:ext cx="534377" cy="259045"/>
    <xdr:sp macro="" textlink="">
      <xdr:nvSpPr>
        <xdr:cNvPr id="142" name="テキスト ボックス 141"/>
        <xdr:cNvSpPr txBox="1"/>
      </xdr:nvSpPr>
      <xdr:spPr>
        <a:xfrm>
          <a:off x="3530111" y="96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104889</xdr:rowOff>
    </xdr:from>
    <xdr:to>
      <xdr:col>15</xdr:col>
      <xdr:colOff>101600</xdr:colOff>
      <xdr:row>58</xdr:row>
      <xdr:rowOff>35039</xdr:rowOff>
    </xdr:to>
    <xdr:sp macro="" textlink="">
      <xdr:nvSpPr>
        <xdr:cNvPr id="143" name="楕円 142"/>
        <xdr:cNvSpPr/>
      </xdr:nvSpPr>
      <xdr:spPr>
        <a:xfrm>
          <a:off x="2857500" y="98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26166</xdr:rowOff>
    </xdr:from>
    <xdr:ext cx="534377" cy="259045"/>
    <xdr:sp macro="" textlink="">
      <xdr:nvSpPr>
        <xdr:cNvPr id="144" name="テキスト ボックス 143"/>
        <xdr:cNvSpPr txBox="1"/>
      </xdr:nvSpPr>
      <xdr:spPr>
        <a:xfrm>
          <a:off x="2641111" y="997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90259</xdr:rowOff>
    </xdr:from>
    <xdr:to>
      <xdr:col>10</xdr:col>
      <xdr:colOff>165100</xdr:colOff>
      <xdr:row>58</xdr:row>
      <xdr:rowOff>20409</xdr:rowOff>
    </xdr:to>
    <xdr:sp macro="" textlink="">
      <xdr:nvSpPr>
        <xdr:cNvPr id="145" name="楕円 144"/>
        <xdr:cNvSpPr/>
      </xdr:nvSpPr>
      <xdr:spPr>
        <a:xfrm>
          <a:off x="1968500" y="986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36936</xdr:rowOff>
    </xdr:from>
    <xdr:ext cx="534377" cy="259045"/>
    <xdr:sp macro="" textlink="">
      <xdr:nvSpPr>
        <xdr:cNvPr id="146" name="テキスト ボックス 145"/>
        <xdr:cNvSpPr txBox="1"/>
      </xdr:nvSpPr>
      <xdr:spPr>
        <a:xfrm>
          <a:off x="1752111" y="963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77179</xdr:rowOff>
    </xdr:from>
    <xdr:to>
      <xdr:col>6</xdr:col>
      <xdr:colOff>38100</xdr:colOff>
      <xdr:row>58</xdr:row>
      <xdr:rowOff>7329</xdr:rowOff>
    </xdr:to>
    <xdr:sp macro="" textlink="">
      <xdr:nvSpPr>
        <xdr:cNvPr id="147" name="楕円 146"/>
        <xdr:cNvSpPr/>
      </xdr:nvSpPr>
      <xdr:spPr>
        <a:xfrm>
          <a:off x="1079500" y="98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23856</xdr:rowOff>
    </xdr:from>
    <xdr:ext cx="534377" cy="259045"/>
    <xdr:sp macro="" textlink="">
      <xdr:nvSpPr>
        <xdr:cNvPr id="148" name="テキスト ボックス 147"/>
        <xdr:cNvSpPr txBox="1"/>
      </xdr:nvSpPr>
      <xdr:spPr>
        <a:xfrm>
          <a:off x="863111" y="96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128149</xdr:rowOff>
    </xdr:from>
    <xdr:to>
      <xdr:col>24</xdr:col>
      <xdr:colOff>63500</xdr:colOff>
      <xdr:row>76</xdr:row>
      <xdr:rowOff>152129</xdr:rowOff>
    </xdr:to>
    <xdr:cxnSp macro="">
      <xdr:nvCxnSpPr>
        <xdr:cNvPr id="178" name="直線コネクタ 177"/>
        <xdr:cNvCxnSpPr/>
      </xdr:nvCxnSpPr>
      <xdr:spPr>
        <a:xfrm flipV="1">
          <a:off x="3797300" y="13158349"/>
          <a:ext cx="8382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140981</xdr:rowOff>
    </xdr:from>
    <xdr:to>
      <xdr:col>19</xdr:col>
      <xdr:colOff>177800</xdr:colOff>
      <xdr:row>76</xdr:row>
      <xdr:rowOff>152129</xdr:rowOff>
    </xdr:to>
    <xdr:cxnSp macro="">
      <xdr:nvCxnSpPr>
        <xdr:cNvPr id="181" name="直線コネクタ 180"/>
        <xdr:cNvCxnSpPr/>
      </xdr:nvCxnSpPr>
      <xdr:spPr>
        <a:xfrm>
          <a:off x="2908300" y="13171181"/>
          <a:ext cx="8890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140981</xdr:rowOff>
    </xdr:from>
    <xdr:to>
      <xdr:col>15</xdr:col>
      <xdr:colOff>50800</xdr:colOff>
      <xdr:row>76</xdr:row>
      <xdr:rowOff>151366</xdr:rowOff>
    </xdr:to>
    <xdr:cxnSp macro="">
      <xdr:nvCxnSpPr>
        <xdr:cNvPr id="184" name="直線コネクタ 183"/>
        <xdr:cNvCxnSpPr/>
      </xdr:nvCxnSpPr>
      <xdr:spPr>
        <a:xfrm flipV="1">
          <a:off x="2019300" y="13171181"/>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151366</xdr:rowOff>
    </xdr:from>
    <xdr:to>
      <xdr:col>10</xdr:col>
      <xdr:colOff>114300</xdr:colOff>
      <xdr:row>77</xdr:row>
      <xdr:rowOff>5359</xdr:rowOff>
    </xdr:to>
    <xdr:cxnSp macro="">
      <xdr:nvCxnSpPr>
        <xdr:cNvPr id="187" name="直線コネクタ 186"/>
        <xdr:cNvCxnSpPr/>
      </xdr:nvCxnSpPr>
      <xdr:spPr>
        <a:xfrm flipV="1">
          <a:off x="1130300" y="13181566"/>
          <a:ext cx="8890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18767</xdr:rowOff>
    </xdr:from>
    <xdr:ext cx="599010" cy="259045"/>
    <xdr:sp macro="" textlink="">
      <xdr:nvSpPr>
        <xdr:cNvPr id="191" name="テキスト ボックス 190"/>
        <xdr:cNvSpPr txBox="1"/>
      </xdr:nvSpPr>
      <xdr:spPr>
        <a:xfrm>
          <a:off x="830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77349</xdr:rowOff>
    </xdr:from>
    <xdr:to>
      <xdr:col>24</xdr:col>
      <xdr:colOff>114300</xdr:colOff>
      <xdr:row>77</xdr:row>
      <xdr:rowOff>7499</xdr:rowOff>
    </xdr:to>
    <xdr:sp macro="" textlink="">
      <xdr:nvSpPr>
        <xdr:cNvPr id="197" name="楕円 196"/>
        <xdr:cNvSpPr/>
      </xdr:nvSpPr>
      <xdr:spPr>
        <a:xfrm>
          <a:off x="4584700" y="131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55776</xdr:rowOff>
    </xdr:from>
    <xdr:ext cx="599010" cy="259045"/>
    <xdr:sp macro="" textlink="">
      <xdr:nvSpPr>
        <xdr:cNvPr id="198" name="民生費該当値テキスト"/>
        <xdr:cNvSpPr txBox="1"/>
      </xdr:nvSpPr>
      <xdr:spPr>
        <a:xfrm>
          <a:off x="4686300" y="1308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101329</xdr:rowOff>
    </xdr:from>
    <xdr:to>
      <xdr:col>20</xdr:col>
      <xdr:colOff>38100</xdr:colOff>
      <xdr:row>77</xdr:row>
      <xdr:rowOff>31479</xdr:rowOff>
    </xdr:to>
    <xdr:sp macro="" textlink="">
      <xdr:nvSpPr>
        <xdr:cNvPr id="199" name="楕円 198"/>
        <xdr:cNvSpPr/>
      </xdr:nvSpPr>
      <xdr:spPr>
        <a:xfrm>
          <a:off x="3746500" y="1313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22606</xdr:rowOff>
    </xdr:from>
    <xdr:ext cx="599010" cy="259045"/>
    <xdr:sp macro="" textlink="">
      <xdr:nvSpPr>
        <xdr:cNvPr id="200" name="テキスト ボックス 199"/>
        <xdr:cNvSpPr txBox="1"/>
      </xdr:nvSpPr>
      <xdr:spPr>
        <a:xfrm>
          <a:off x="3497795" y="1322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90181</xdr:rowOff>
    </xdr:from>
    <xdr:to>
      <xdr:col>15</xdr:col>
      <xdr:colOff>101600</xdr:colOff>
      <xdr:row>77</xdr:row>
      <xdr:rowOff>20331</xdr:rowOff>
    </xdr:to>
    <xdr:sp macro="" textlink="">
      <xdr:nvSpPr>
        <xdr:cNvPr id="201" name="楕円 200"/>
        <xdr:cNvSpPr/>
      </xdr:nvSpPr>
      <xdr:spPr>
        <a:xfrm>
          <a:off x="2857500" y="131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11458</xdr:rowOff>
    </xdr:from>
    <xdr:ext cx="599010" cy="259045"/>
    <xdr:sp macro="" textlink="">
      <xdr:nvSpPr>
        <xdr:cNvPr id="202" name="テキスト ボックス 201"/>
        <xdr:cNvSpPr txBox="1"/>
      </xdr:nvSpPr>
      <xdr:spPr>
        <a:xfrm>
          <a:off x="2608795" y="1321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100566</xdr:rowOff>
    </xdr:from>
    <xdr:to>
      <xdr:col>10</xdr:col>
      <xdr:colOff>165100</xdr:colOff>
      <xdr:row>77</xdr:row>
      <xdr:rowOff>30716</xdr:rowOff>
    </xdr:to>
    <xdr:sp macro="" textlink="">
      <xdr:nvSpPr>
        <xdr:cNvPr id="203" name="楕円 202"/>
        <xdr:cNvSpPr/>
      </xdr:nvSpPr>
      <xdr:spPr>
        <a:xfrm>
          <a:off x="1968500" y="131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21843</xdr:rowOff>
    </xdr:from>
    <xdr:ext cx="599010" cy="259045"/>
    <xdr:sp macro="" textlink="">
      <xdr:nvSpPr>
        <xdr:cNvPr id="204" name="テキスト ボックス 203"/>
        <xdr:cNvSpPr txBox="1"/>
      </xdr:nvSpPr>
      <xdr:spPr>
        <a:xfrm>
          <a:off x="1719795" y="1322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126009</xdr:rowOff>
    </xdr:from>
    <xdr:to>
      <xdr:col>6</xdr:col>
      <xdr:colOff>38100</xdr:colOff>
      <xdr:row>77</xdr:row>
      <xdr:rowOff>56159</xdr:rowOff>
    </xdr:to>
    <xdr:sp macro="" textlink="">
      <xdr:nvSpPr>
        <xdr:cNvPr id="205" name="楕円 204"/>
        <xdr:cNvSpPr/>
      </xdr:nvSpPr>
      <xdr:spPr>
        <a:xfrm>
          <a:off x="1079500" y="1315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47286</xdr:rowOff>
    </xdr:from>
    <xdr:ext cx="599010" cy="259045"/>
    <xdr:sp macro="" textlink="">
      <xdr:nvSpPr>
        <xdr:cNvPr id="206" name="テキスト ボックス 205"/>
        <xdr:cNvSpPr txBox="1"/>
      </xdr:nvSpPr>
      <xdr:spPr>
        <a:xfrm>
          <a:off x="830795" y="1324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73777</xdr:rowOff>
    </xdr:from>
    <xdr:to>
      <xdr:col>24</xdr:col>
      <xdr:colOff>63500</xdr:colOff>
      <xdr:row>97</xdr:row>
      <xdr:rowOff>97352</xdr:rowOff>
    </xdr:to>
    <xdr:cxnSp macro="">
      <xdr:nvCxnSpPr>
        <xdr:cNvPr id="239" name="直線コネクタ 238"/>
        <xdr:cNvCxnSpPr/>
      </xdr:nvCxnSpPr>
      <xdr:spPr>
        <a:xfrm flipV="1">
          <a:off x="3797300" y="16704427"/>
          <a:ext cx="838200" cy="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97352</xdr:rowOff>
    </xdr:from>
    <xdr:to>
      <xdr:col>19</xdr:col>
      <xdr:colOff>177800</xdr:colOff>
      <xdr:row>97</xdr:row>
      <xdr:rowOff>121783</xdr:rowOff>
    </xdr:to>
    <xdr:cxnSp macro="">
      <xdr:nvCxnSpPr>
        <xdr:cNvPr id="242" name="直線コネクタ 241"/>
        <xdr:cNvCxnSpPr/>
      </xdr:nvCxnSpPr>
      <xdr:spPr>
        <a:xfrm flipV="1">
          <a:off x="2908300" y="16728002"/>
          <a:ext cx="889000" cy="2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38564</xdr:rowOff>
    </xdr:from>
    <xdr:to>
      <xdr:col>15</xdr:col>
      <xdr:colOff>50800</xdr:colOff>
      <xdr:row>97</xdr:row>
      <xdr:rowOff>121783</xdr:rowOff>
    </xdr:to>
    <xdr:cxnSp macro="">
      <xdr:nvCxnSpPr>
        <xdr:cNvPr id="245" name="直線コネクタ 244"/>
        <xdr:cNvCxnSpPr/>
      </xdr:nvCxnSpPr>
      <xdr:spPr>
        <a:xfrm>
          <a:off x="2019300" y="16669214"/>
          <a:ext cx="889000" cy="8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7969</xdr:rowOff>
    </xdr:from>
    <xdr:to>
      <xdr:col>10</xdr:col>
      <xdr:colOff>114300</xdr:colOff>
      <xdr:row>97</xdr:row>
      <xdr:rowOff>38564</xdr:rowOff>
    </xdr:to>
    <xdr:cxnSp macro="">
      <xdr:nvCxnSpPr>
        <xdr:cNvPr id="248" name="直線コネクタ 247"/>
        <xdr:cNvCxnSpPr/>
      </xdr:nvCxnSpPr>
      <xdr:spPr>
        <a:xfrm>
          <a:off x="1130300" y="16638619"/>
          <a:ext cx="8890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58011</xdr:rowOff>
    </xdr:from>
    <xdr:ext cx="534377" cy="259045"/>
    <xdr:sp macro="" textlink="">
      <xdr:nvSpPr>
        <xdr:cNvPr id="252" name="テキスト ボックス 251"/>
        <xdr:cNvSpPr txBox="1"/>
      </xdr:nvSpPr>
      <xdr:spPr>
        <a:xfrm>
          <a:off x="863111" y="166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22977</xdr:rowOff>
    </xdr:from>
    <xdr:to>
      <xdr:col>24</xdr:col>
      <xdr:colOff>114300</xdr:colOff>
      <xdr:row>97</xdr:row>
      <xdr:rowOff>124577</xdr:rowOff>
    </xdr:to>
    <xdr:sp macro="" textlink="">
      <xdr:nvSpPr>
        <xdr:cNvPr id="258" name="楕円 257"/>
        <xdr:cNvSpPr/>
      </xdr:nvSpPr>
      <xdr:spPr>
        <a:xfrm>
          <a:off x="4584700" y="166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1404</xdr:rowOff>
    </xdr:from>
    <xdr:ext cx="534377" cy="259045"/>
    <xdr:sp macro="" textlink="">
      <xdr:nvSpPr>
        <xdr:cNvPr id="259" name="衛生費該当値テキスト"/>
        <xdr:cNvSpPr txBox="1"/>
      </xdr:nvSpPr>
      <xdr:spPr>
        <a:xfrm>
          <a:off x="4686300" y="1663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46552</xdr:rowOff>
    </xdr:from>
    <xdr:to>
      <xdr:col>20</xdr:col>
      <xdr:colOff>38100</xdr:colOff>
      <xdr:row>97</xdr:row>
      <xdr:rowOff>148152</xdr:rowOff>
    </xdr:to>
    <xdr:sp macro="" textlink="">
      <xdr:nvSpPr>
        <xdr:cNvPr id="260" name="楕円 259"/>
        <xdr:cNvSpPr/>
      </xdr:nvSpPr>
      <xdr:spPr>
        <a:xfrm>
          <a:off x="3746500" y="166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139279</xdr:rowOff>
    </xdr:from>
    <xdr:ext cx="534377" cy="259045"/>
    <xdr:sp macro="" textlink="">
      <xdr:nvSpPr>
        <xdr:cNvPr id="261" name="テキスト ボックス 260"/>
        <xdr:cNvSpPr txBox="1"/>
      </xdr:nvSpPr>
      <xdr:spPr>
        <a:xfrm>
          <a:off x="3530111" y="1676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70983</xdr:rowOff>
    </xdr:from>
    <xdr:to>
      <xdr:col>15</xdr:col>
      <xdr:colOff>101600</xdr:colOff>
      <xdr:row>98</xdr:row>
      <xdr:rowOff>1133</xdr:rowOff>
    </xdr:to>
    <xdr:sp macro="" textlink="">
      <xdr:nvSpPr>
        <xdr:cNvPr id="262" name="楕円 261"/>
        <xdr:cNvSpPr/>
      </xdr:nvSpPr>
      <xdr:spPr>
        <a:xfrm>
          <a:off x="2857500" y="1670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163710</xdr:rowOff>
    </xdr:from>
    <xdr:ext cx="534377" cy="259045"/>
    <xdr:sp macro="" textlink="">
      <xdr:nvSpPr>
        <xdr:cNvPr id="263" name="テキスト ボックス 262"/>
        <xdr:cNvSpPr txBox="1"/>
      </xdr:nvSpPr>
      <xdr:spPr>
        <a:xfrm>
          <a:off x="2641111" y="1679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159214</xdr:rowOff>
    </xdr:from>
    <xdr:to>
      <xdr:col>10</xdr:col>
      <xdr:colOff>165100</xdr:colOff>
      <xdr:row>97</xdr:row>
      <xdr:rowOff>89364</xdr:rowOff>
    </xdr:to>
    <xdr:sp macro="" textlink="">
      <xdr:nvSpPr>
        <xdr:cNvPr id="264" name="楕円 263"/>
        <xdr:cNvSpPr/>
      </xdr:nvSpPr>
      <xdr:spPr>
        <a:xfrm>
          <a:off x="1968500" y="166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80491</xdr:rowOff>
    </xdr:from>
    <xdr:ext cx="534377" cy="259045"/>
    <xdr:sp macro="" textlink="">
      <xdr:nvSpPr>
        <xdr:cNvPr id="265" name="テキスト ボックス 264"/>
        <xdr:cNvSpPr txBox="1"/>
      </xdr:nvSpPr>
      <xdr:spPr>
        <a:xfrm>
          <a:off x="1752111" y="1671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128619</xdr:rowOff>
    </xdr:from>
    <xdr:to>
      <xdr:col>6</xdr:col>
      <xdr:colOff>38100</xdr:colOff>
      <xdr:row>97</xdr:row>
      <xdr:rowOff>58769</xdr:rowOff>
    </xdr:to>
    <xdr:sp macro="" textlink="">
      <xdr:nvSpPr>
        <xdr:cNvPr id="266" name="楕円 265"/>
        <xdr:cNvSpPr/>
      </xdr:nvSpPr>
      <xdr:spPr>
        <a:xfrm>
          <a:off x="1079500" y="165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75296</xdr:rowOff>
    </xdr:from>
    <xdr:ext cx="534377" cy="259045"/>
    <xdr:sp macro="" textlink="">
      <xdr:nvSpPr>
        <xdr:cNvPr id="267" name="テキスト ボックス 266"/>
        <xdr:cNvSpPr txBox="1"/>
      </xdr:nvSpPr>
      <xdr:spPr>
        <a:xfrm>
          <a:off x="863111" y="163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8092</xdr:rowOff>
    </xdr:from>
    <xdr:to>
      <xdr:col>55</xdr:col>
      <xdr:colOff>0</xdr:colOff>
      <xdr:row>38</xdr:row>
      <xdr:rowOff>79284</xdr:rowOff>
    </xdr:to>
    <xdr:cxnSp macro="">
      <xdr:nvCxnSpPr>
        <xdr:cNvPr id="298" name="直線コネクタ 297"/>
        <xdr:cNvCxnSpPr/>
      </xdr:nvCxnSpPr>
      <xdr:spPr>
        <a:xfrm>
          <a:off x="9639300" y="6523192"/>
          <a:ext cx="8382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153743</xdr:rowOff>
    </xdr:from>
    <xdr:to>
      <xdr:col>50</xdr:col>
      <xdr:colOff>114300</xdr:colOff>
      <xdr:row>38</xdr:row>
      <xdr:rowOff>8092</xdr:rowOff>
    </xdr:to>
    <xdr:cxnSp macro="">
      <xdr:nvCxnSpPr>
        <xdr:cNvPr id="301" name="直線コネクタ 300"/>
        <xdr:cNvCxnSpPr/>
      </xdr:nvCxnSpPr>
      <xdr:spPr>
        <a:xfrm>
          <a:off x="8750300" y="6497393"/>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153743</xdr:rowOff>
    </xdr:from>
    <xdr:to>
      <xdr:col>45</xdr:col>
      <xdr:colOff>177800</xdr:colOff>
      <xdr:row>38</xdr:row>
      <xdr:rowOff>19848</xdr:rowOff>
    </xdr:to>
    <xdr:cxnSp macro="">
      <xdr:nvCxnSpPr>
        <xdr:cNvPr id="304" name="直線コネクタ 303"/>
        <xdr:cNvCxnSpPr/>
      </xdr:nvCxnSpPr>
      <xdr:spPr>
        <a:xfrm flipV="1">
          <a:off x="7861300" y="649739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19848</xdr:rowOff>
    </xdr:from>
    <xdr:to>
      <xdr:col>41</xdr:col>
      <xdr:colOff>50800</xdr:colOff>
      <xdr:row>38</xdr:row>
      <xdr:rowOff>29972</xdr:rowOff>
    </xdr:to>
    <xdr:cxnSp macro="">
      <xdr:nvCxnSpPr>
        <xdr:cNvPr id="307" name="直線コネクタ 306"/>
        <xdr:cNvCxnSpPr/>
      </xdr:nvCxnSpPr>
      <xdr:spPr>
        <a:xfrm flipV="1">
          <a:off x="6972300" y="6534948"/>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28484</xdr:rowOff>
    </xdr:from>
    <xdr:to>
      <xdr:col>55</xdr:col>
      <xdr:colOff>50800</xdr:colOff>
      <xdr:row>38</xdr:row>
      <xdr:rowOff>130084</xdr:rowOff>
    </xdr:to>
    <xdr:sp macro="" textlink="">
      <xdr:nvSpPr>
        <xdr:cNvPr id="317" name="楕円 316"/>
        <xdr:cNvSpPr/>
      </xdr:nvSpPr>
      <xdr:spPr>
        <a:xfrm>
          <a:off x="104267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6911</xdr:rowOff>
    </xdr:from>
    <xdr:ext cx="378565" cy="259045"/>
    <xdr:sp macro="" textlink="">
      <xdr:nvSpPr>
        <xdr:cNvPr id="318" name="労働費該当値テキスト"/>
        <xdr:cNvSpPr txBox="1"/>
      </xdr:nvSpPr>
      <xdr:spPr>
        <a:xfrm>
          <a:off x="10528300" y="652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128742</xdr:rowOff>
    </xdr:from>
    <xdr:to>
      <xdr:col>50</xdr:col>
      <xdr:colOff>165100</xdr:colOff>
      <xdr:row>38</xdr:row>
      <xdr:rowOff>58892</xdr:rowOff>
    </xdr:to>
    <xdr:sp macro="" textlink="">
      <xdr:nvSpPr>
        <xdr:cNvPr id="319" name="楕円 318"/>
        <xdr:cNvSpPr/>
      </xdr:nvSpPr>
      <xdr:spPr>
        <a:xfrm>
          <a:off x="95885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75419</xdr:rowOff>
    </xdr:from>
    <xdr:ext cx="378565" cy="259045"/>
    <xdr:sp macro="" textlink="">
      <xdr:nvSpPr>
        <xdr:cNvPr id="320" name="テキスト ボックス 319"/>
        <xdr:cNvSpPr txBox="1"/>
      </xdr:nvSpPr>
      <xdr:spPr>
        <a:xfrm>
          <a:off x="9450017" y="6247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102943</xdr:rowOff>
    </xdr:from>
    <xdr:to>
      <xdr:col>46</xdr:col>
      <xdr:colOff>38100</xdr:colOff>
      <xdr:row>38</xdr:row>
      <xdr:rowOff>33093</xdr:rowOff>
    </xdr:to>
    <xdr:sp macro="" textlink="">
      <xdr:nvSpPr>
        <xdr:cNvPr id="321" name="楕円 320"/>
        <xdr:cNvSpPr/>
      </xdr:nvSpPr>
      <xdr:spPr>
        <a:xfrm>
          <a:off x="8699500" y="64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49620</xdr:rowOff>
    </xdr:from>
    <xdr:ext cx="378565" cy="259045"/>
    <xdr:sp macro="" textlink="">
      <xdr:nvSpPr>
        <xdr:cNvPr id="322" name="テキスト ボックス 321"/>
        <xdr:cNvSpPr txBox="1"/>
      </xdr:nvSpPr>
      <xdr:spPr>
        <a:xfrm>
          <a:off x="8561017" y="622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140498</xdr:rowOff>
    </xdr:from>
    <xdr:to>
      <xdr:col>41</xdr:col>
      <xdr:colOff>101600</xdr:colOff>
      <xdr:row>38</xdr:row>
      <xdr:rowOff>70648</xdr:rowOff>
    </xdr:to>
    <xdr:sp macro="" textlink="">
      <xdr:nvSpPr>
        <xdr:cNvPr id="323" name="楕円 322"/>
        <xdr:cNvSpPr/>
      </xdr:nvSpPr>
      <xdr:spPr>
        <a:xfrm>
          <a:off x="78105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87175</xdr:rowOff>
    </xdr:from>
    <xdr:ext cx="378565" cy="259045"/>
    <xdr:sp macro="" textlink="">
      <xdr:nvSpPr>
        <xdr:cNvPr id="324" name="テキスト ボックス 323"/>
        <xdr:cNvSpPr txBox="1"/>
      </xdr:nvSpPr>
      <xdr:spPr>
        <a:xfrm>
          <a:off x="7672017" y="625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150622</xdr:rowOff>
    </xdr:from>
    <xdr:to>
      <xdr:col>36</xdr:col>
      <xdr:colOff>165100</xdr:colOff>
      <xdr:row>38</xdr:row>
      <xdr:rowOff>80772</xdr:rowOff>
    </xdr:to>
    <xdr:sp macro="" textlink="">
      <xdr:nvSpPr>
        <xdr:cNvPr id="325" name="楕円 324"/>
        <xdr:cNvSpPr/>
      </xdr:nvSpPr>
      <xdr:spPr>
        <a:xfrm>
          <a:off x="6921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71899</xdr:rowOff>
    </xdr:from>
    <xdr:ext cx="378565" cy="259045"/>
    <xdr:sp macro="" textlink="">
      <xdr:nvSpPr>
        <xdr:cNvPr id="326" name="テキスト ボックス 325"/>
        <xdr:cNvSpPr txBox="1"/>
      </xdr:nvSpPr>
      <xdr:spPr>
        <a:xfrm>
          <a:off x="6783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94920</xdr:rowOff>
    </xdr:from>
    <xdr:to>
      <xdr:col>55</xdr:col>
      <xdr:colOff>0</xdr:colOff>
      <xdr:row>57</xdr:row>
      <xdr:rowOff>113284</xdr:rowOff>
    </xdr:to>
    <xdr:cxnSp macro="">
      <xdr:nvCxnSpPr>
        <xdr:cNvPr id="355" name="直線コネクタ 354"/>
        <xdr:cNvCxnSpPr/>
      </xdr:nvCxnSpPr>
      <xdr:spPr>
        <a:xfrm>
          <a:off x="9639300" y="9867570"/>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67881</xdr:rowOff>
    </xdr:from>
    <xdr:to>
      <xdr:col>50</xdr:col>
      <xdr:colOff>114300</xdr:colOff>
      <xdr:row>57</xdr:row>
      <xdr:rowOff>94920</xdr:rowOff>
    </xdr:to>
    <xdr:cxnSp macro="">
      <xdr:nvCxnSpPr>
        <xdr:cNvPr id="358" name="直線コネクタ 357"/>
        <xdr:cNvCxnSpPr/>
      </xdr:nvCxnSpPr>
      <xdr:spPr>
        <a:xfrm>
          <a:off x="8750300" y="9840531"/>
          <a:ext cx="889000" cy="2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67881</xdr:rowOff>
    </xdr:from>
    <xdr:to>
      <xdr:col>45</xdr:col>
      <xdr:colOff>177800</xdr:colOff>
      <xdr:row>57</xdr:row>
      <xdr:rowOff>77965</xdr:rowOff>
    </xdr:to>
    <xdr:cxnSp macro="">
      <xdr:nvCxnSpPr>
        <xdr:cNvPr id="361" name="直線コネクタ 360"/>
        <xdr:cNvCxnSpPr/>
      </xdr:nvCxnSpPr>
      <xdr:spPr>
        <a:xfrm flipV="1">
          <a:off x="7861300" y="9840531"/>
          <a:ext cx="8890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60046</xdr:rowOff>
    </xdr:from>
    <xdr:to>
      <xdr:col>41</xdr:col>
      <xdr:colOff>50800</xdr:colOff>
      <xdr:row>57</xdr:row>
      <xdr:rowOff>77965</xdr:rowOff>
    </xdr:to>
    <xdr:cxnSp macro="">
      <xdr:nvCxnSpPr>
        <xdr:cNvPr id="364" name="直線コネクタ 363"/>
        <xdr:cNvCxnSpPr/>
      </xdr:nvCxnSpPr>
      <xdr:spPr>
        <a:xfrm>
          <a:off x="6972300" y="9318346"/>
          <a:ext cx="889000" cy="5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6063</xdr:rowOff>
    </xdr:from>
    <xdr:ext cx="534377" cy="259045"/>
    <xdr:sp macro="" textlink="">
      <xdr:nvSpPr>
        <xdr:cNvPr id="368" name="テキスト ボックス 367"/>
        <xdr:cNvSpPr txBox="1"/>
      </xdr:nvSpPr>
      <xdr:spPr>
        <a:xfrm>
          <a:off x="6705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62484</xdr:rowOff>
    </xdr:from>
    <xdr:to>
      <xdr:col>55</xdr:col>
      <xdr:colOff>50800</xdr:colOff>
      <xdr:row>57</xdr:row>
      <xdr:rowOff>164084</xdr:rowOff>
    </xdr:to>
    <xdr:sp macro="" textlink="">
      <xdr:nvSpPr>
        <xdr:cNvPr id="374" name="楕円 373"/>
        <xdr:cNvSpPr/>
      </xdr:nvSpPr>
      <xdr:spPr>
        <a:xfrm>
          <a:off x="10426700" y="98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40911</xdr:rowOff>
    </xdr:from>
    <xdr:ext cx="534377" cy="259045"/>
    <xdr:sp macro="" textlink="">
      <xdr:nvSpPr>
        <xdr:cNvPr id="375" name="農林水産業費該当値テキスト"/>
        <xdr:cNvSpPr txBox="1"/>
      </xdr:nvSpPr>
      <xdr:spPr>
        <a:xfrm>
          <a:off x="10528300" y="981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44120</xdr:rowOff>
    </xdr:from>
    <xdr:to>
      <xdr:col>50</xdr:col>
      <xdr:colOff>165100</xdr:colOff>
      <xdr:row>57</xdr:row>
      <xdr:rowOff>145720</xdr:rowOff>
    </xdr:to>
    <xdr:sp macro="" textlink="">
      <xdr:nvSpPr>
        <xdr:cNvPr id="376" name="楕円 375"/>
        <xdr:cNvSpPr/>
      </xdr:nvSpPr>
      <xdr:spPr>
        <a:xfrm>
          <a:off x="9588500" y="98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136847</xdr:rowOff>
    </xdr:from>
    <xdr:ext cx="534377" cy="259045"/>
    <xdr:sp macro="" textlink="">
      <xdr:nvSpPr>
        <xdr:cNvPr id="377" name="テキスト ボックス 376"/>
        <xdr:cNvSpPr txBox="1"/>
      </xdr:nvSpPr>
      <xdr:spPr>
        <a:xfrm>
          <a:off x="9372111" y="99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17081</xdr:rowOff>
    </xdr:from>
    <xdr:to>
      <xdr:col>46</xdr:col>
      <xdr:colOff>38100</xdr:colOff>
      <xdr:row>57</xdr:row>
      <xdr:rowOff>118681</xdr:rowOff>
    </xdr:to>
    <xdr:sp macro="" textlink="">
      <xdr:nvSpPr>
        <xdr:cNvPr id="378" name="楕円 377"/>
        <xdr:cNvSpPr/>
      </xdr:nvSpPr>
      <xdr:spPr>
        <a:xfrm>
          <a:off x="8699500" y="978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109808</xdr:rowOff>
    </xdr:from>
    <xdr:ext cx="534377" cy="259045"/>
    <xdr:sp macro="" textlink="">
      <xdr:nvSpPr>
        <xdr:cNvPr id="379" name="テキスト ボックス 378"/>
        <xdr:cNvSpPr txBox="1"/>
      </xdr:nvSpPr>
      <xdr:spPr>
        <a:xfrm>
          <a:off x="8483111" y="98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27165</xdr:rowOff>
    </xdr:from>
    <xdr:to>
      <xdr:col>41</xdr:col>
      <xdr:colOff>101600</xdr:colOff>
      <xdr:row>57</xdr:row>
      <xdr:rowOff>128765</xdr:rowOff>
    </xdr:to>
    <xdr:sp macro="" textlink="">
      <xdr:nvSpPr>
        <xdr:cNvPr id="380" name="楕円 379"/>
        <xdr:cNvSpPr/>
      </xdr:nvSpPr>
      <xdr:spPr>
        <a:xfrm>
          <a:off x="7810500" y="97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119892</xdr:rowOff>
    </xdr:from>
    <xdr:ext cx="534377" cy="259045"/>
    <xdr:sp macro="" textlink="">
      <xdr:nvSpPr>
        <xdr:cNvPr id="381" name="テキスト ボックス 380"/>
        <xdr:cNvSpPr txBox="1"/>
      </xdr:nvSpPr>
      <xdr:spPr>
        <a:xfrm>
          <a:off x="7594111" y="98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9246</xdr:rowOff>
    </xdr:from>
    <xdr:to>
      <xdr:col>36</xdr:col>
      <xdr:colOff>165100</xdr:colOff>
      <xdr:row>54</xdr:row>
      <xdr:rowOff>110846</xdr:rowOff>
    </xdr:to>
    <xdr:sp macro="" textlink="">
      <xdr:nvSpPr>
        <xdr:cNvPr id="382" name="楕円 381"/>
        <xdr:cNvSpPr/>
      </xdr:nvSpPr>
      <xdr:spPr>
        <a:xfrm>
          <a:off x="6921500" y="92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127373</xdr:rowOff>
    </xdr:from>
    <xdr:ext cx="534377" cy="259045"/>
    <xdr:sp macro="" textlink="">
      <xdr:nvSpPr>
        <xdr:cNvPr id="383" name="テキスト ボックス 382"/>
        <xdr:cNvSpPr txBox="1"/>
      </xdr:nvSpPr>
      <xdr:spPr>
        <a:xfrm>
          <a:off x="6705111" y="904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121740</xdr:rowOff>
    </xdr:from>
    <xdr:to>
      <xdr:col>55</xdr:col>
      <xdr:colOff>0</xdr:colOff>
      <xdr:row>78</xdr:row>
      <xdr:rowOff>122890</xdr:rowOff>
    </xdr:to>
    <xdr:cxnSp macro="">
      <xdr:nvCxnSpPr>
        <xdr:cNvPr id="412" name="直線コネクタ 411"/>
        <xdr:cNvCxnSpPr/>
      </xdr:nvCxnSpPr>
      <xdr:spPr>
        <a:xfrm flipV="1">
          <a:off x="9639300" y="13494840"/>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122890</xdr:rowOff>
    </xdr:from>
    <xdr:to>
      <xdr:col>50</xdr:col>
      <xdr:colOff>114300</xdr:colOff>
      <xdr:row>78</xdr:row>
      <xdr:rowOff>127760</xdr:rowOff>
    </xdr:to>
    <xdr:cxnSp macro="">
      <xdr:nvCxnSpPr>
        <xdr:cNvPr id="415" name="直線コネクタ 414"/>
        <xdr:cNvCxnSpPr/>
      </xdr:nvCxnSpPr>
      <xdr:spPr>
        <a:xfrm flipV="1">
          <a:off x="8750300" y="13495990"/>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127760</xdr:rowOff>
    </xdr:from>
    <xdr:to>
      <xdr:col>45</xdr:col>
      <xdr:colOff>177800</xdr:colOff>
      <xdr:row>78</xdr:row>
      <xdr:rowOff>129040</xdr:rowOff>
    </xdr:to>
    <xdr:cxnSp macro="">
      <xdr:nvCxnSpPr>
        <xdr:cNvPr id="418" name="直線コネクタ 417"/>
        <xdr:cNvCxnSpPr/>
      </xdr:nvCxnSpPr>
      <xdr:spPr>
        <a:xfrm flipV="1">
          <a:off x="7861300" y="13500860"/>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67768</xdr:rowOff>
    </xdr:from>
    <xdr:to>
      <xdr:col>41</xdr:col>
      <xdr:colOff>50800</xdr:colOff>
      <xdr:row>78</xdr:row>
      <xdr:rowOff>129040</xdr:rowOff>
    </xdr:to>
    <xdr:cxnSp macro="">
      <xdr:nvCxnSpPr>
        <xdr:cNvPr id="421" name="直線コネクタ 420"/>
        <xdr:cNvCxnSpPr/>
      </xdr:nvCxnSpPr>
      <xdr:spPr>
        <a:xfrm>
          <a:off x="6972300" y="13440868"/>
          <a:ext cx="889000" cy="6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70940</xdr:rowOff>
    </xdr:from>
    <xdr:to>
      <xdr:col>55</xdr:col>
      <xdr:colOff>50800</xdr:colOff>
      <xdr:row>79</xdr:row>
      <xdr:rowOff>1090</xdr:rowOff>
    </xdr:to>
    <xdr:sp macro="" textlink="">
      <xdr:nvSpPr>
        <xdr:cNvPr id="431" name="楕円 430"/>
        <xdr:cNvSpPr/>
      </xdr:nvSpPr>
      <xdr:spPr>
        <a:xfrm>
          <a:off x="10426700" y="1344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157317</xdr:rowOff>
    </xdr:from>
    <xdr:ext cx="534377" cy="259045"/>
    <xdr:sp macro="" textlink="">
      <xdr:nvSpPr>
        <xdr:cNvPr id="432" name="商工費該当値テキスト"/>
        <xdr:cNvSpPr txBox="1"/>
      </xdr:nvSpPr>
      <xdr:spPr>
        <a:xfrm>
          <a:off x="10528300" y="1335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72090</xdr:rowOff>
    </xdr:from>
    <xdr:to>
      <xdr:col>50</xdr:col>
      <xdr:colOff>165100</xdr:colOff>
      <xdr:row>79</xdr:row>
      <xdr:rowOff>2240</xdr:rowOff>
    </xdr:to>
    <xdr:sp macro="" textlink="">
      <xdr:nvSpPr>
        <xdr:cNvPr id="433" name="楕円 432"/>
        <xdr:cNvSpPr/>
      </xdr:nvSpPr>
      <xdr:spPr>
        <a:xfrm>
          <a:off x="9588500" y="134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164817</xdr:rowOff>
    </xdr:from>
    <xdr:ext cx="534377" cy="259045"/>
    <xdr:sp macro="" textlink="">
      <xdr:nvSpPr>
        <xdr:cNvPr id="434" name="テキスト ボックス 433"/>
        <xdr:cNvSpPr txBox="1"/>
      </xdr:nvSpPr>
      <xdr:spPr>
        <a:xfrm>
          <a:off x="9372111" y="1353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76960</xdr:rowOff>
    </xdr:from>
    <xdr:to>
      <xdr:col>46</xdr:col>
      <xdr:colOff>38100</xdr:colOff>
      <xdr:row>79</xdr:row>
      <xdr:rowOff>7110</xdr:rowOff>
    </xdr:to>
    <xdr:sp macro="" textlink="">
      <xdr:nvSpPr>
        <xdr:cNvPr id="435" name="楕円 434"/>
        <xdr:cNvSpPr/>
      </xdr:nvSpPr>
      <xdr:spPr>
        <a:xfrm>
          <a:off x="8699500" y="134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169687</xdr:rowOff>
    </xdr:from>
    <xdr:ext cx="534377" cy="259045"/>
    <xdr:sp macro="" textlink="">
      <xdr:nvSpPr>
        <xdr:cNvPr id="436" name="テキスト ボックス 435"/>
        <xdr:cNvSpPr txBox="1"/>
      </xdr:nvSpPr>
      <xdr:spPr>
        <a:xfrm>
          <a:off x="8483111" y="1354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78240</xdr:rowOff>
    </xdr:from>
    <xdr:to>
      <xdr:col>41</xdr:col>
      <xdr:colOff>101600</xdr:colOff>
      <xdr:row>79</xdr:row>
      <xdr:rowOff>8390</xdr:rowOff>
    </xdr:to>
    <xdr:sp macro="" textlink="">
      <xdr:nvSpPr>
        <xdr:cNvPr id="437" name="楕円 436"/>
        <xdr:cNvSpPr/>
      </xdr:nvSpPr>
      <xdr:spPr>
        <a:xfrm>
          <a:off x="7810500" y="13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170967</xdr:rowOff>
    </xdr:from>
    <xdr:ext cx="534377" cy="259045"/>
    <xdr:sp macro="" textlink="">
      <xdr:nvSpPr>
        <xdr:cNvPr id="438" name="テキスト ボックス 437"/>
        <xdr:cNvSpPr txBox="1"/>
      </xdr:nvSpPr>
      <xdr:spPr>
        <a:xfrm>
          <a:off x="7594111" y="135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16968</xdr:rowOff>
    </xdr:from>
    <xdr:to>
      <xdr:col>36</xdr:col>
      <xdr:colOff>165100</xdr:colOff>
      <xdr:row>78</xdr:row>
      <xdr:rowOff>118568</xdr:rowOff>
    </xdr:to>
    <xdr:sp macro="" textlink="">
      <xdr:nvSpPr>
        <xdr:cNvPr id="439" name="楕円 438"/>
        <xdr:cNvSpPr/>
      </xdr:nvSpPr>
      <xdr:spPr>
        <a:xfrm>
          <a:off x="6921500" y="133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135095</xdr:rowOff>
    </xdr:from>
    <xdr:ext cx="534377" cy="259045"/>
    <xdr:sp macro="" textlink="">
      <xdr:nvSpPr>
        <xdr:cNvPr id="440" name="テキスト ボックス 439"/>
        <xdr:cNvSpPr txBox="1"/>
      </xdr:nvSpPr>
      <xdr:spPr>
        <a:xfrm>
          <a:off x="6705111" y="131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149130</xdr:rowOff>
    </xdr:from>
    <xdr:to>
      <xdr:col>55</xdr:col>
      <xdr:colOff>0</xdr:colOff>
      <xdr:row>97</xdr:row>
      <xdr:rowOff>54614</xdr:rowOff>
    </xdr:to>
    <xdr:cxnSp macro="">
      <xdr:nvCxnSpPr>
        <xdr:cNvPr id="473" name="直線コネクタ 472"/>
        <xdr:cNvCxnSpPr/>
      </xdr:nvCxnSpPr>
      <xdr:spPr>
        <a:xfrm>
          <a:off x="9639300" y="16608330"/>
          <a:ext cx="838200" cy="7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149130</xdr:rowOff>
    </xdr:from>
    <xdr:to>
      <xdr:col>50</xdr:col>
      <xdr:colOff>114300</xdr:colOff>
      <xdr:row>96</xdr:row>
      <xdr:rowOff>155369</xdr:rowOff>
    </xdr:to>
    <xdr:cxnSp macro="">
      <xdr:nvCxnSpPr>
        <xdr:cNvPr id="476" name="直線コネクタ 475"/>
        <xdr:cNvCxnSpPr/>
      </xdr:nvCxnSpPr>
      <xdr:spPr>
        <a:xfrm flipV="1">
          <a:off x="8750300" y="16608330"/>
          <a:ext cx="8890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133699</xdr:rowOff>
    </xdr:from>
    <xdr:to>
      <xdr:col>45</xdr:col>
      <xdr:colOff>177800</xdr:colOff>
      <xdr:row>96</xdr:row>
      <xdr:rowOff>155369</xdr:rowOff>
    </xdr:to>
    <xdr:cxnSp macro="">
      <xdr:nvCxnSpPr>
        <xdr:cNvPr id="479" name="直線コネクタ 478"/>
        <xdr:cNvCxnSpPr/>
      </xdr:nvCxnSpPr>
      <xdr:spPr>
        <a:xfrm>
          <a:off x="7861300" y="16592899"/>
          <a:ext cx="889000" cy="2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133699</xdr:rowOff>
    </xdr:from>
    <xdr:to>
      <xdr:col>41</xdr:col>
      <xdr:colOff>50800</xdr:colOff>
      <xdr:row>96</xdr:row>
      <xdr:rowOff>164198</xdr:rowOff>
    </xdr:to>
    <xdr:cxnSp macro="">
      <xdr:nvCxnSpPr>
        <xdr:cNvPr id="482" name="直線コネクタ 481"/>
        <xdr:cNvCxnSpPr/>
      </xdr:nvCxnSpPr>
      <xdr:spPr>
        <a:xfrm flipV="1">
          <a:off x="6972300" y="16592899"/>
          <a:ext cx="8890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19127</xdr:rowOff>
    </xdr:from>
    <xdr:ext cx="534377" cy="259045"/>
    <xdr:sp macro="" textlink="">
      <xdr:nvSpPr>
        <xdr:cNvPr id="486" name="テキスト ボックス 485"/>
        <xdr:cNvSpPr txBox="1"/>
      </xdr:nvSpPr>
      <xdr:spPr>
        <a:xfrm>
          <a:off x="6705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3814</xdr:rowOff>
    </xdr:from>
    <xdr:to>
      <xdr:col>55</xdr:col>
      <xdr:colOff>50800</xdr:colOff>
      <xdr:row>97</xdr:row>
      <xdr:rowOff>105414</xdr:rowOff>
    </xdr:to>
    <xdr:sp macro="" textlink="">
      <xdr:nvSpPr>
        <xdr:cNvPr id="492" name="楕円 491"/>
        <xdr:cNvSpPr/>
      </xdr:nvSpPr>
      <xdr:spPr>
        <a:xfrm>
          <a:off x="10426700" y="166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153691</xdr:rowOff>
    </xdr:from>
    <xdr:ext cx="534377" cy="259045"/>
    <xdr:sp macro="" textlink="">
      <xdr:nvSpPr>
        <xdr:cNvPr id="493" name="土木費該当値テキスト"/>
        <xdr:cNvSpPr txBox="1"/>
      </xdr:nvSpPr>
      <xdr:spPr>
        <a:xfrm>
          <a:off x="10528300" y="1661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98330</xdr:rowOff>
    </xdr:from>
    <xdr:to>
      <xdr:col>50</xdr:col>
      <xdr:colOff>165100</xdr:colOff>
      <xdr:row>97</xdr:row>
      <xdr:rowOff>28480</xdr:rowOff>
    </xdr:to>
    <xdr:sp macro="" textlink="">
      <xdr:nvSpPr>
        <xdr:cNvPr id="494" name="楕円 493"/>
        <xdr:cNvSpPr/>
      </xdr:nvSpPr>
      <xdr:spPr>
        <a:xfrm>
          <a:off x="9588500" y="165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19607</xdr:rowOff>
    </xdr:from>
    <xdr:ext cx="534377" cy="259045"/>
    <xdr:sp macro="" textlink="">
      <xdr:nvSpPr>
        <xdr:cNvPr id="495" name="テキスト ボックス 494"/>
        <xdr:cNvSpPr txBox="1"/>
      </xdr:nvSpPr>
      <xdr:spPr>
        <a:xfrm>
          <a:off x="9372111" y="166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104569</xdr:rowOff>
    </xdr:from>
    <xdr:to>
      <xdr:col>46</xdr:col>
      <xdr:colOff>38100</xdr:colOff>
      <xdr:row>97</xdr:row>
      <xdr:rowOff>34719</xdr:rowOff>
    </xdr:to>
    <xdr:sp macro="" textlink="">
      <xdr:nvSpPr>
        <xdr:cNvPr id="496" name="楕円 495"/>
        <xdr:cNvSpPr/>
      </xdr:nvSpPr>
      <xdr:spPr>
        <a:xfrm>
          <a:off x="8699500" y="1656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25846</xdr:rowOff>
    </xdr:from>
    <xdr:ext cx="534377" cy="259045"/>
    <xdr:sp macro="" textlink="">
      <xdr:nvSpPr>
        <xdr:cNvPr id="497" name="テキスト ボックス 496"/>
        <xdr:cNvSpPr txBox="1"/>
      </xdr:nvSpPr>
      <xdr:spPr>
        <a:xfrm>
          <a:off x="8483111" y="1665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82899</xdr:rowOff>
    </xdr:from>
    <xdr:to>
      <xdr:col>41</xdr:col>
      <xdr:colOff>101600</xdr:colOff>
      <xdr:row>97</xdr:row>
      <xdr:rowOff>13049</xdr:rowOff>
    </xdr:to>
    <xdr:sp macro="" textlink="">
      <xdr:nvSpPr>
        <xdr:cNvPr id="498" name="楕円 497"/>
        <xdr:cNvSpPr/>
      </xdr:nvSpPr>
      <xdr:spPr>
        <a:xfrm>
          <a:off x="7810500" y="165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29576</xdr:rowOff>
    </xdr:from>
    <xdr:ext cx="534377" cy="259045"/>
    <xdr:sp macro="" textlink="">
      <xdr:nvSpPr>
        <xdr:cNvPr id="499" name="テキスト ボックス 498"/>
        <xdr:cNvSpPr txBox="1"/>
      </xdr:nvSpPr>
      <xdr:spPr>
        <a:xfrm>
          <a:off x="7594111" y="163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113398</xdr:rowOff>
    </xdr:from>
    <xdr:to>
      <xdr:col>36</xdr:col>
      <xdr:colOff>165100</xdr:colOff>
      <xdr:row>97</xdr:row>
      <xdr:rowOff>43548</xdr:rowOff>
    </xdr:to>
    <xdr:sp macro="" textlink="">
      <xdr:nvSpPr>
        <xdr:cNvPr id="500" name="楕円 499"/>
        <xdr:cNvSpPr/>
      </xdr:nvSpPr>
      <xdr:spPr>
        <a:xfrm>
          <a:off x="6921500" y="165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34675</xdr:rowOff>
    </xdr:from>
    <xdr:ext cx="534377" cy="259045"/>
    <xdr:sp macro="" textlink="">
      <xdr:nvSpPr>
        <xdr:cNvPr id="501" name="テキスト ボックス 500"/>
        <xdr:cNvSpPr txBox="1"/>
      </xdr:nvSpPr>
      <xdr:spPr>
        <a:xfrm>
          <a:off x="6705111" y="166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109830</xdr:rowOff>
    </xdr:from>
    <xdr:to>
      <xdr:col>85</xdr:col>
      <xdr:colOff>127000</xdr:colOff>
      <xdr:row>36</xdr:row>
      <xdr:rowOff>130594</xdr:rowOff>
    </xdr:to>
    <xdr:cxnSp macro="">
      <xdr:nvCxnSpPr>
        <xdr:cNvPr id="530" name="直線コネクタ 529"/>
        <xdr:cNvCxnSpPr/>
      </xdr:nvCxnSpPr>
      <xdr:spPr>
        <a:xfrm>
          <a:off x="15481300" y="6282030"/>
          <a:ext cx="8382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109830</xdr:rowOff>
    </xdr:from>
    <xdr:to>
      <xdr:col>81</xdr:col>
      <xdr:colOff>50800</xdr:colOff>
      <xdr:row>36</xdr:row>
      <xdr:rowOff>121222</xdr:rowOff>
    </xdr:to>
    <xdr:cxnSp macro="">
      <xdr:nvCxnSpPr>
        <xdr:cNvPr id="533" name="直線コネクタ 532"/>
        <xdr:cNvCxnSpPr/>
      </xdr:nvCxnSpPr>
      <xdr:spPr>
        <a:xfrm flipV="1">
          <a:off x="14592300" y="6282030"/>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121222</xdr:rowOff>
    </xdr:from>
    <xdr:to>
      <xdr:col>76</xdr:col>
      <xdr:colOff>114300</xdr:colOff>
      <xdr:row>36</xdr:row>
      <xdr:rowOff>166808</xdr:rowOff>
    </xdr:to>
    <xdr:cxnSp macro="">
      <xdr:nvCxnSpPr>
        <xdr:cNvPr id="536" name="直線コネクタ 535"/>
        <xdr:cNvCxnSpPr/>
      </xdr:nvCxnSpPr>
      <xdr:spPr>
        <a:xfrm flipV="1">
          <a:off x="13703300" y="6293422"/>
          <a:ext cx="8890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134613</xdr:rowOff>
    </xdr:from>
    <xdr:to>
      <xdr:col>71</xdr:col>
      <xdr:colOff>177800</xdr:colOff>
      <xdr:row>36</xdr:row>
      <xdr:rowOff>166808</xdr:rowOff>
    </xdr:to>
    <xdr:cxnSp macro="">
      <xdr:nvCxnSpPr>
        <xdr:cNvPr id="539" name="直線コネクタ 538"/>
        <xdr:cNvCxnSpPr/>
      </xdr:nvCxnSpPr>
      <xdr:spPr>
        <a:xfrm>
          <a:off x="12814300" y="6306813"/>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79794</xdr:rowOff>
    </xdr:from>
    <xdr:to>
      <xdr:col>85</xdr:col>
      <xdr:colOff>177800</xdr:colOff>
      <xdr:row>37</xdr:row>
      <xdr:rowOff>9944</xdr:rowOff>
    </xdr:to>
    <xdr:sp macro="" textlink="">
      <xdr:nvSpPr>
        <xdr:cNvPr id="549" name="楕円 548"/>
        <xdr:cNvSpPr/>
      </xdr:nvSpPr>
      <xdr:spPr>
        <a:xfrm>
          <a:off x="16268700" y="62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58221</xdr:rowOff>
    </xdr:from>
    <xdr:ext cx="534377" cy="259045"/>
    <xdr:sp macro="" textlink="">
      <xdr:nvSpPr>
        <xdr:cNvPr id="550" name="消防費該当値テキスト"/>
        <xdr:cNvSpPr txBox="1"/>
      </xdr:nvSpPr>
      <xdr:spPr>
        <a:xfrm>
          <a:off x="16370300" y="623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59030</xdr:rowOff>
    </xdr:from>
    <xdr:to>
      <xdr:col>81</xdr:col>
      <xdr:colOff>101600</xdr:colOff>
      <xdr:row>36</xdr:row>
      <xdr:rowOff>160630</xdr:rowOff>
    </xdr:to>
    <xdr:sp macro="" textlink="">
      <xdr:nvSpPr>
        <xdr:cNvPr id="551" name="楕円 550"/>
        <xdr:cNvSpPr/>
      </xdr:nvSpPr>
      <xdr:spPr>
        <a:xfrm>
          <a:off x="15430500" y="62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151757</xdr:rowOff>
    </xdr:from>
    <xdr:ext cx="534377" cy="259045"/>
    <xdr:sp macro="" textlink="">
      <xdr:nvSpPr>
        <xdr:cNvPr id="552" name="テキスト ボックス 551"/>
        <xdr:cNvSpPr txBox="1"/>
      </xdr:nvSpPr>
      <xdr:spPr>
        <a:xfrm>
          <a:off x="15214111" y="63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70422</xdr:rowOff>
    </xdr:from>
    <xdr:to>
      <xdr:col>76</xdr:col>
      <xdr:colOff>165100</xdr:colOff>
      <xdr:row>37</xdr:row>
      <xdr:rowOff>572</xdr:rowOff>
    </xdr:to>
    <xdr:sp macro="" textlink="">
      <xdr:nvSpPr>
        <xdr:cNvPr id="553" name="楕円 552"/>
        <xdr:cNvSpPr/>
      </xdr:nvSpPr>
      <xdr:spPr>
        <a:xfrm>
          <a:off x="14541500" y="62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163149</xdr:rowOff>
    </xdr:from>
    <xdr:ext cx="534377" cy="259045"/>
    <xdr:sp macro="" textlink="">
      <xdr:nvSpPr>
        <xdr:cNvPr id="554" name="テキスト ボックス 553"/>
        <xdr:cNvSpPr txBox="1"/>
      </xdr:nvSpPr>
      <xdr:spPr>
        <a:xfrm>
          <a:off x="14325111" y="633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116008</xdr:rowOff>
    </xdr:from>
    <xdr:to>
      <xdr:col>72</xdr:col>
      <xdr:colOff>38100</xdr:colOff>
      <xdr:row>37</xdr:row>
      <xdr:rowOff>46158</xdr:rowOff>
    </xdr:to>
    <xdr:sp macro="" textlink="">
      <xdr:nvSpPr>
        <xdr:cNvPr id="555" name="楕円 554"/>
        <xdr:cNvSpPr/>
      </xdr:nvSpPr>
      <xdr:spPr>
        <a:xfrm>
          <a:off x="13652500" y="62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37285</xdr:rowOff>
    </xdr:from>
    <xdr:ext cx="534377" cy="259045"/>
    <xdr:sp macro="" textlink="">
      <xdr:nvSpPr>
        <xdr:cNvPr id="556" name="テキスト ボックス 555"/>
        <xdr:cNvSpPr txBox="1"/>
      </xdr:nvSpPr>
      <xdr:spPr>
        <a:xfrm>
          <a:off x="13436111" y="63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83813</xdr:rowOff>
    </xdr:from>
    <xdr:to>
      <xdr:col>67</xdr:col>
      <xdr:colOff>101600</xdr:colOff>
      <xdr:row>37</xdr:row>
      <xdr:rowOff>13963</xdr:rowOff>
    </xdr:to>
    <xdr:sp macro="" textlink="">
      <xdr:nvSpPr>
        <xdr:cNvPr id="557" name="楕円 556"/>
        <xdr:cNvSpPr/>
      </xdr:nvSpPr>
      <xdr:spPr>
        <a:xfrm>
          <a:off x="12763500" y="62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5090</xdr:rowOff>
    </xdr:from>
    <xdr:ext cx="534377" cy="259045"/>
    <xdr:sp macro="" textlink="">
      <xdr:nvSpPr>
        <xdr:cNvPr id="558" name="テキスト ボックス 557"/>
        <xdr:cNvSpPr txBox="1"/>
      </xdr:nvSpPr>
      <xdr:spPr>
        <a:xfrm>
          <a:off x="12547111" y="63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169433</xdr:rowOff>
    </xdr:from>
    <xdr:to>
      <xdr:col>85</xdr:col>
      <xdr:colOff>127000</xdr:colOff>
      <xdr:row>57</xdr:row>
      <xdr:rowOff>58341</xdr:rowOff>
    </xdr:to>
    <xdr:cxnSp macro="">
      <xdr:nvCxnSpPr>
        <xdr:cNvPr id="587" name="直線コネクタ 586"/>
        <xdr:cNvCxnSpPr/>
      </xdr:nvCxnSpPr>
      <xdr:spPr>
        <a:xfrm>
          <a:off x="15481300" y="9770633"/>
          <a:ext cx="838200" cy="6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169433</xdr:rowOff>
    </xdr:from>
    <xdr:to>
      <xdr:col>81</xdr:col>
      <xdr:colOff>50800</xdr:colOff>
      <xdr:row>57</xdr:row>
      <xdr:rowOff>46469</xdr:rowOff>
    </xdr:to>
    <xdr:cxnSp macro="">
      <xdr:nvCxnSpPr>
        <xdr:cNvPr id="590" name="直線コネクタ 589"/>
        <xdr:cNvCxnSpPr/>
      </xdr:nvCxnSpPr>
      <xdr:spPr>
        <a:xfrm flipV="1">
          <a:off x="14592300" y="9770633"/>
          <a:ext cx="8890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118844</xdr:rowOff>
    </xdr:from>
    <xdr:to>
      <xdr:col>76</xdr:col>
      <xdr:colOff>114300</xdr:colOff>
      <xdr:row>57</xdr:row>
      <xdr:rowOff>46469</xdr:rowOff>
    </xdr:to>
    <xdr:cxnSp macro="">
      <xdr:nvCxnSpPr>
        <xdr:cNvPr id="593" name="直線コネクタ 592"/>
        <xdr:cNvCxnSpPr/>
      </xdr:nvCxnSpPr>
      <xdr:spPr>
        <a:xfrm>
          <a:off x="13703300" y="9720044"/>
          <a:ext cx="889000" cy="9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118844</xdr:rowOff>
    </xdr:from>
    <xdr:to>
      <xdr:col>71</xdr:col>
      <xdr:colOff>177800</xdr:colOff>
      <xdr:row>56</xdr:row>
      <xdr:rowOff>134831</xdr:rowOff>
    </xdr:to>
    <xdr:cxnSp macro="">
      <xdr:nvCxnSpPr>
        <xdr:cNvPr id="596" name="直線コネクタ 595"/>
        <xdr:cNvCxnSpPr/>
      </xdr:nvCxnSpPr>
      <xdr:spPr>
        <a:xfrm flipV="1">
          <a:off x="12814300" y="9720044"/>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7541</xdr:rowOff>
    </xdr:from>
    <xdr:to>
      <xdr:col>85</xdr:col>
      <xdr:colOff>177800</xdr:colOff>
      <xdr:row>57</xdr:row>
      <xdr:rowOff>109141</xdr:rowOff>
    </xdr:to>
    <xdr:sp macro="" textlink="">
      <xdr:nvSpPr>
        <xdr:cNvPr id="606" name="楕円 605"/>
        <xdr:cNvSpPr/>
      </xdr:nvSpPr>
      <xdr:spPr>
        <a:xfrm>
          <a:off x="16268700" y="978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93918</xdr:rowOff>
    </xdr:from>
    <xdr:ext cx="534377" cy="259045"/>
    <xdr:sp macro="" textlink="">
      <xdr:nvSpPr>
        <xdr:cNvPr id="607" name="教育費該当値テキスト"/>
        <xdr:cNvSpPr txBox="1"/>
      </xdr:nvSpPr>
      <xdr:spPr>
        <a:xfrm>
          <a:off x="16370300" y="9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118633</xdr:rowOff>
    </xdr:from>
    <xdr:to>
      <xdr:col>81</xdr:col>
      <xdr:colOff>101600</xdr:colOff>
      <xdr:row>57</xdr:row>
      <xdr:rowOff>48783</xdr:rowOff>
    </xdr:to>
    <xdr:sp macro="" textlink="">
      <xdr:nvSpPr>
        <xdr:cNvPr id="608" name="楕円 607"/>
        <xdr:cNvSpPr/>
      </xdr:nvSpPr>
      <xdr:spPr>
        <a:xfrm>
          <a:off x="15430500" y="97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39910</xdr:rowOff>
    </xdr:from>
    <xdr:ext cx="534377" cy="259045"/>
    <xdr:sp macro="" textlink="">
      <xdr:nvSpPr>
        <xdr:cNvPr id="609" name="テキスト ボックス 608"/>
        <xdr:cNvSpPr txBox="1"/>
      </xdr:nvSpPr>
      <xdr:spPr>
        <a:xfrm>
          <a:off x="15214111" y="981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167119</xdr:rowOff>
    </xdr:from>
    <xdr:to>
      <xdr:col>76</xdr:col>
      <xdr:colOff>165100</xdr:colOff>
      <xdr:row>57</xdr:row>
      <xdr:rowOff>97269</xdr:rowOff>
    </xdr:to>
    <xdr:sp macro="" textlink="">
      <xdr:nvSpPr>
        <xdr:cNvPr id="610" name="楕円 609"/>
        <xdr:cNvSpPr/>
      </xdr:nvSpPr>
      <xdr:spPr>
        <a:xfrm>
          <a:off x="14541500" y="97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88396</xdr:rowOff>
    </xdr:from>
    <xdr:ext cx="534377" cy="259045"/>
    <xdr:sp macro="" textlink="">
      <xdr:nvSpPr>
        <xdr:cNvPr id="611" name="テキスト ボックス 610"/>
        <xdr:cNvSpPr txBox="1"/>
      </xdr:nvSpPr>
      <xdr:spPr>
        <a:xfrm>
          <a:off x="14325111" y="98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68044</xdr:rowOff>
    </xdr:from>
    <xdr:to>
      <xdr:col>72</xdr:col>
      <xdr:colOff>38100</xdr:colOff>
      <xdr:row>56</xdr:row>
      <xdr:rowOff>169644</xdr:rowOff>
    </xdr:to>
    <xdr:sp macro="" textlink="">
      <xdr:nvSpPr>
        <xdr:cNvPr id="612" name="楕円 611"/>
        <xdr:cNvSpPr/>
      </xdr:nvSpPr>
      <xdr:spPr>
        <a:xfrm>
          <a:off x="13652500" y="96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160771</xdr:rowOff>
    </xdr:from>
    <xdr:ext cx="534377" cy="259045"/>
    <xdr:sp macro="" textlink="">
      <xdr:nvSpPr>
        <xdr:cNvPr id="613" name="テキスト ボックス 612"/>
        <xdr:cNvSpPr txBox="1"/>
      </xdr:nvSpPr>
      <xdr:spPr>
        <a:xfrm>
          <a:off x="13436111" y="97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84031</xdr:rowOff>
    </xdr:from>
    <xdr:to>
      <xdr:col>67</xdr:col>
      <xdr:colOff>101600</xdr:colOff>
      <xdr:row>57</xdr:row>
      <xdr:rowOff>14181</xdr:rowOff>
    </xdr:to>
    <xdr:sp macro="" textlink="">
      <xdr:nvSpPr>
        <xdr:cNvPr id="614" name="楕円 613"/>
        <xdr:cNvSpPr/>
      </xdr:nvSpPr>
      <xdr:spPr>
        <a:xfrm>
          <a:off x="12763500" y="96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5308</xdr:rowOff>
    </xdr:from>
    <xdr:ext cx="534377" cy="259045"/>
    <xdr:sp macro="" textlink="">
      <xdr:nvSpPr>
        <xdr:cNvPr id="615" name="テキスト ボックス 614"/>
        <xdr:cNvSpPr txBox="1"/>
      </xdr:nvSpPr>
      <xdr:spPr>
        <a:xfrm>
          <a:off x="12547111" y="97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96658</xdr:rowOff>
    </xdr:from>
    <xdr:to>
      <xdr:col>85</xdr:col>
      <xdr:colOff>127000</xdr:colOff>
      <xdr:row>79</xdr:row>
      <xdr:rowOff>97555</xdr:rowOff>
    </xdr:to>
    <xdr:cxnSp macro="">
      <xdr:nvCxnSpPr>
        <xdr:cNvPr id="646" name="直線コネクタ 645"/>
        <xdr:cNvCxnSpPr/>
      </xdr:nvCxnSpPr>
      <xdr:spPr>
        <a:xfrm flipV="1">
          <a:off x="15481300" y="13641208"/>
          <a:ext cx="8382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97555</xdr:rowOff>
    </xdr:from>
    <xdr:to>
      <xdr:col>81</xdr:col>
      <xdr:colOff>50800</xdr:colOff>
      <xdr:row>79</xdr:row>
      <xdr:rowOff>98437</xdr:rowOff>
    </xdr:to>
    <xdr:cxnSp macro="">
      <xdr:nvCxnSpPr>
        <xdr:cNvPr id="649" name="直線コネクタ 648"/>
        <xdr:cNvCxnSpPr/>
      </xdr:nvCxnSpPr>
      <xdr:spPr>
        <a:xfrm flipV="1">
          <a:off x="14592300" y="13642105"/>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98437</xdr:rowOff>
    </xdr:from>
    <xdr:to>
      <xdr:col>76</xdr:col>
      <xdr:colOff>114300</xdr:colOff>
      <xdr:row>79</xdr:row>
      <xdr:rowOff>98879</xdr:rowOff>
    </xdr:to>
    <xdr:cxnSp macro="">
      <xdr:nvCxnSpPr>
        <xdr:cNvPr id="652" name="直線コネクタ 651"/>
        <xdr:cNvCxnSpPr/>
      </xdr:nvCxnSpPr>
      <xdr:spPr>
        <a:xfrm flipV="1">
          <a:off x="13703300" y="13642987"/>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5" name="直線コネクタ 65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125809</xdr:rowOff>
    </xdr:from>
    <xdr:ext cx="469744" cy="259045"/>
    <xdr:sp macro="" textlink="">
      <xdr:nvSpPr>
        <xdr:cNvPr id="659" name="テキスト ボックス 658"/>
        <xdr:cNvSpPr txBox="1"/>
      </xdr:nvSpPr>
      <xdr:spPr>
        <a:xfrm>
          <a:off x="12579428" y="1332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45858</xdr:rowOff>
    </xdr:from>
    <xdr:to>
      <xdr:col>85</xdr:col>
      <xdr:colOff>177800</xdr:colOff>
      <xdr:row>79</xdr:row>
      <xdr:rowOff>147458</xdr:rowOff>
    </xdr:to>
    <xdr:sp macro="" textlink="">
      <xdr:nvSpPr>
        <xdr:cNvPr id="665" name="楕円 664"/>
        <xdr:cNvSpPr/>
      </xdr:nvSpPr>
      <xdr:spPr>
        <a:xfrm>
          <a:off x="16268700" y="135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132235</xdr:rowOff>
    </xdr:from>
    <xdr:ext cx="378565" cy="259045"/>
    <xdr:sp macro="" textlink="">
      <xdr:nvSpPr>
        <xdr:cNvPr id="666" name="災害復旧費該当値テキスト"/>
        <xdr:cNvSpPr txBox="1"/>
      </xdr:nvSpPr>
      <xdr:spPr>
        <a:xfrm>
          <a:off x="16370300" y="1350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46755</xdr:rowOff>
    </xdr:from>
    <xdr:to>
      <xdr:col>81</xdr:col>
      <xdr:colOff>101600</xdr:colOff>
      <xdr:row>79</xdr:row>
      <xdr:rowOff>148355</xdr:rowOff>
    </xdr:to>
    <xdr:sp macro="" textlink="">
      <xdr:nvSpPr>
        <xdr:cNvPr id="667" name="楕円 666"/>
        <xdr:cNvSpPr/>
      </xdr:nvSpPr>
      <xdr:spPr>
        <a:xfrm>
          <a:off x="15430500" y="135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139482</xdr:rowOff>
    </xdr:from>
    <xdr:ext cx="313932" cy="259045"/>
    <xdr:sp macro="" textlink="">
      <xdr:nvSpPr>
        <xdr:cNvPr id="668" name="テキスト ボックス 667"/>
        <xdr:cNvSpPr txBox="1"/>
      </xdr:nvSpPr>
      <xdr:spPr>
        <a:xfrm>
          <a:off x="15324333" y="13684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47637</xdr:rowOff>
    </xdr:from>
    <xdr:to>
      <xdr:col>76</xdr:col>
      <xdr:colOff>165100</xdr:colOff>
      <xdr:row>79</xdr:row>
      <xdr:rowOff>149237</xdr:rowOff>
    </xdr:to>
    <xdr:sp macro="" textlink="">
      <xdr:nvSpPr>
        <xdr:cNvPr id="669" name="楕円 668"/>
        <xdr:cNvSpPr/>
      </xdr:nvSpPr>
      <xdr:spPr>
        <a:xfrm>
          <a:off x="14541500" y="1359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140364</xdr:rowOff>
    </xdr:from>
    <xdr:ext cx="313932" cy="259045"/>
    <xdr:sp macro="" textlink="">
      <xdr:nvSpPr>
        <xdr:cNvPr id="670" name="テキスト ボックス 669"/>
        <xdr:cNvSpPr txBox="1"/>
      </xdr:nvSpPr>
      <xdr:spPr>
        <a:xfrm>
          <a:off x="14435333" y="13684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1" name="楕円 67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2" name="テキスト ボックス 67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3" name="楕円 67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4" name="テキスト ボックス 67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25197</xdr:rowOff>
    </xdr:from>
    <xdr:to>
      <xdr:col>85</xdr:col>
      <xdr:colOff>127000</xdr:colOff>
      <xdr:row>98</xdr:row>
      <xdr:rowOff>35452</xdr:rowOff>
    </xdr:to>
    <xdr:cxnSp macro="">
      <xdr:nvCxnSpPr>
        <xdr:cNvPr id="705" name="直線コネクタ 704"/>
        <xdr:cNvCxnSpPr/>
      </xdr:nvCxnSpPr>
      <xdr:spPr>
        <a:xfrm flipV="1">
          <a:off x="15481300" y="16827297"/>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35452</xdr:rowOff>
    </xdr:from>
    <xdr:to>
      <xdr:col>81</xdr:col>
      <xdr:colOff>50800</xdr:colOff>
      <xdr:row>98</xdr:row>
      <xdr:rowOff>49344</xdr:rowOff>
    </xdr:to>
    <xdr:cxnSp macro="">
      <xdr:nvCxnSpPr>
        <xdr:cNvPr id="708" name="直線コネクタ 707"/>
        <xdr:cNvCxnSpPr/>
      </xdr:nvCxnSpPr>
      <xdr:spPr>
        <a:xfrm flipV="1">
          <a:off x="14592300" y="16837552"/>
          <a:ext cx="889000" cy="1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49344</xdr:rowOff>
    </xdr:from>
    <xdr:to>
      <xdr:col>76</xdr:col>
      <xdr:colOff>114300</xdr:colOff>
      <xdr:row>98</xdr:row>
      <xdr:rowOff>55232</xdr:rowOff>
    </xdr:to>
    <xdr:cxnSp macro="">
      <xdr:nvCxnSpPr>
        <xdr:cNvPr id="711" name="直線コネクタ 710"/>
        <xdr:cNvCxnSpPr/>
      </xdr:nvCxnSpPr>
      <xdr:spPr>
        <a:xfrm flipV="1">
          <a:off x="13703300" y="16851444"/>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55232</xdr:rowOff>
    </xdr:from>
    <xdr:to>
      <xdr:col>71</xdr:col>
      <xdr:colOff>177800</xdr:colOff>
      <xdr:row>98</xdr:row>
      <xdr:rowOff>62319</xdr:rowOff>
    </xdr:to>
    <xdr:cxnSp macro="">
      <xdr:nvCxnSpPr>
        <xdr:cNvPr id="714" name="直線コネクタ 713"/>
        <xdr:cNvCxnSpPr/>
      </xdr:nvCxnSpPr>
      <xdr:spPr>
        <a:xfrm flipV="1">
          <a:off x="12814300" y="16857332"/>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121680</xdr:rowOff>
    </xdr:from>
    <xdr:ext cx="534377" cy="259045"/>
    <xdr:sp macro="" textlink="">
      <xdr:nvSpPr>
        <xdr:cNvPr id="718" name="テキスト ボックス 717"/>
        <xdr:cNvSpPr txBox="1"/>
      </xdr:nvSpPr>
      <xdr:spPr>
        <a:xfrm>
          <a:off x="12547111" y="165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145847</xdr:rowOff>
    </xdr:from>
    <xdr:to>
      <xdr:col>85</xdr:col>
      <xdr:colOff>177800</xdr:colOff>
      <xdr:row>98</xdr:row>
      <xdr:rowOff>75997</xdr:rowOff>
    </xdr:to>
    <xdr:sp macro="" textlink="">
      <xdr:nvSpPr>
        <xdr:cNvPr id="724" name="楕円 723"/>
        <xdr:cNvSpPr/>
      </xdr:nvSpPr>
      <xdr:spPr>
        <a:xfrm>
          <a:off x="16268700" y="167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168724</xdr:rowOff>
    </xdr:from>
    <xdr:ext cx="534377" cy="259045"/>
    <xdr:sp macro="" textlink="">
      <xdr:nvSpPr>
        <xdr:cNvPr id="725" name="公債費該当値テキスト"/>
        <xdr:cNvSpPr txBox="1"/>
      </xdr:nvSpPr>
      <xdr:spPr>
        <a:xfrm>
          <a:off x="16370300" y="1662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156102</xdr:rowOff>
    </xdr:from>
    <xdr:to>
      <xdr:col>81</xdr:col>
      <xdr:colOff>101600</xdr:colOff>
      <xdr:row>98</xdr:row>
      <xdr:rowOff>86252</xdr:rowOff>
    </xdr:to>
    <xdr:sp macro="" textlink="">
      <xdr:nvSpPr>
        <xdr:cNvPr id="726" name="楕円 725"/>
        <xdr:cNvSpPr/>
      </xdr:nvSpPr>
      <xdr:spPr>
        <a:xfrm>
          <a:off x="15430500" y="167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102779</xdr:rowOff>
    </xdr:from>
    <xdr:ext cx="534377" cy="259045"/>
    <xdr:sp macro="" textlink="">
      <xdr:nvSpPr>
        <xdr:cNvPr id="727" name="テキスト ボックス 726"/>
        <xdr:cNvSpPr txBox="1"/>
      </xdr:nvSpPr>
      <xdr:spPr>
        <a:xfrm>
          <a:off x="15214111" y="165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169994</xdr:rowOff>
    </xdr:from>
    <xdr:to>
      <xdr:col>76</xdr:col>
      <xdr:colOff>165100</xdr:colOff>
      <xdr:row>98</xdr:row>
      <xdr:rowOff>100144</xdr:rowOff>
    </xdr:to>
    <xdr:sp macro="" textlink="">
      <xdr:nvSpPr>
        <xdr:cNvPr id="728" name="楕円 727"/>
        <xdr:cNvSpPr/>
      </xdr:nvSpPr>
      <xdr:spPr>
        <a:xfrm>
          <a:off x="14541500" y="168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91271</xdr:rowOff>
    </xdr:from>
    <xdr:ext cx="534377" cy="259045"/>
    <xdr:sp macro="" textlink="">
      <xdr:nvSpPr>
        <xdr:cNvPr id="729" name="テキスト ボックス 728"/>
        <xdr:cNvSpPr txBox="1"/>
      </xdr:nvSpPr>
      <xdr:spPr>
        <a:xfrm>
          <a:off x="14325111" y="168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4432</xdr:rowOff>
    </xdr:from>
    <xdr:to>
      <xdr:col>72</xdr:col>
      <xdr:colOff>38100</xdr:colOff>
      <xdr:row>98</xdr:row>
      <xdr:rowOff>106032</xdr:rowOff>
    </xdr:to>
    <xdr:sp macro="" textlink="">
      <xdr:nvSpPr>
        <xdr:cNvPr id="730" name="楕円 729"/>
        <xdr:cNvSpPr/>
      </xdr:nvSpPr>
      <xdr:spPr>
        <a:xfrm>
          <a:off x="13652500" y="168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97159</xdr:rowOff>
    </xdr:from>
    <xdr:ext cx="534377" cy="259045"/>
    <xdr:sp macro="" textlink="">
      <xdr:nvSpPr>
        <xdr:cNvPr id="731" name="テキスト ボックス 730"/>
        <xdr:cNvSpPr txBox="1"/>
      </xdr:nvSpPr>
      <xdr:spPr>
        <a:xfrm>
          <a:off x="13436111" y="1689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11519</xdr:rowOff>
    </xdr:from>
    <xdr:to>
      <xdr:col>67</xdr:col>
      <xdr:colOff>101600</xdr:colOff>
      <xdr:row>98</xdr:row>
      <xdr:rowOff>113119</xdr:rowOff>
    </xdr:to>
    <xdr:sp macro="" textlink="">
      <xdr:nvSpPr>
        <xdr:cNvPr id="732" name="楕円 731"/>
        <xdr:cNvSpPr/>
      </xdr:nvSpPr>
      <xdr:spPr>
        <a:xfrm>
          <a:off x="12763500" y="168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104246</xdr:rowOff>
    </xdr:from>
    <xdr:ext cx="534377" cy="259045"/>
    <xdr:sp macro="" textlink="">
      <xdr:nvSpPr>
        <xdr:cNvPr id="733" name="テキスト ボックス 732"/>
        <xdr:cNvSpPr txBox="1"/>
      </xdr:nvSpPr>
      <xdr:spPr>
        <a:xfrm>
          <a:off x="12547111" y="1690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主な項目をみると、議会費は類似団体平均値を上回る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5,458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円で、議員の欠員による報酬</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などにより前年度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となった。総務費は類似団体平均値を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99,842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6,124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円の大幅な増となった。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職員人件費や臨時職員賃金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の減など減要因もあったが、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電算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システムリース</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料の増や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伸びに伴う寄附者返礼品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購入費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基金積立金の増が主な要因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。民生費は類似団体平均値を大きく下回る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156,516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3,147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児童手当や民間保育所等施設整備事業費補助金の減</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要因はあったものの、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生活保護扶助費や勝沼健康福祉センター・大和福祉センターの工事費の増などにより増加した。今後、高齢化</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などによる扶助費増加に伴い民生費の増が見込まれるが、全国的に増加傾向になるため、類似団体平均値付近で推移すると考えられる。衛生費は類似団体平均値を下回る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42,921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2,475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円増加した。甲府・峡東クリーンセンター建設債元金償還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の本格化</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に伴う一部事務組合への負担金の増が主な要因として挙げられる。農林水産業費は類似団体平均値を下回る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21,580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1,446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円の減となった。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桃せん孔細菌病防除対策支援事業や新たに森林環境譲与税を原資とした森林管理基金積立金などの増要因はあったものの、農山漁村振興整備補助金や農業体質強化基盤整備促進事業の減などにより減少した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。農林水産業費は、本市の主要産業である農業や全国的に高い評価を受けているワイン産業の推進のため各事業を実施していることから、全国平均より高い値で推移している。なお、平成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年度の突出した伸びは、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月の大雪による倒壊ハウス等の再建事業の実施によるものである。商工費は類似団体平均値を下回る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12,357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円増加した。勝沼鳥居焼遊歩道整備事業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の終了や観光施設改修事業の減により決算額は減少したものの、人口減少により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増となった。土木費は類似団体平均値を下回る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44,933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8,077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した。塩山駅南口広場改修事業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や甲斐大和駅トイレ整備事業などの増要因はあったものの、橋りょう長寿命化改修事業費、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下水道会計繰出金の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により減少した。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消防費は類似団体平均値を下回る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22,478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1,090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した。消防自動車整備事業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要因はあったものの、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詰所整備事業費の減</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により減少した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。教育費は類似団体平均値を下回る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43,177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7,921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指導要領改訂に伴う小学校教師用教科書指導書購入費や釈迦堂遺跡博物館負担金の増などの増要因はあったものの、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オリンピック事前合宿対応のため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塩山体育館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事業の終了などにより減少した。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令和元年度については、前年度比で財政調整基金残高</a:t>
          </a:r>
          <a:r>
            <a:rPr kumimoji="1" lang="en-US" altLang="ja-JP" sz="1300">
              <a:latin typeface="ＭＳ ゴシック" pitchFamily="49" charset="-128"/>
              <a:ea typeface="ＭＳ ゴシック" pitchFamily="49" charset="-128"/>
            </a:rPr>
            <a:t>0.97</a:t>
          </a:r>
          <a:r>
            <a:rPr kumimoji="1" lang="ja-JP" altLang="en-US" sz="1300">
              <a:latin typeface="ＭＳ ゴシック" pitchFamily="49" charset="-128"/>
              <a:ea typeface="ＭＳ ゴシック" pitchFamily="49" charset="-128"/>
            </a:rPr>
            <a:t>ポイント減、実質収支額</a:t>
          </a:r>
          <a:r>
            <a:rPr kumimoji="1" lang="en-US" altLang="ja-JP" sz="1300">
              <a:latin typeface="ＭＳ ゴシック" pitchFamily="49" charset="-128"/>
              <a:ea typeface="ＭＳ ゴシック" pitchFamily="49" charset="-128"/>
            </a:rPr>
            <a:t>0.16</a:t>
          </a:r>
          <a:r>
            <a:rPr kumimoji="1" lang="ja-JP" altLang="en-US" sz="1300">
              <a:latin typeface="ＭＳ ゴシック" pitchFamily="49" charset="-128"/>
              <a:ea typeface="ＭＳ ゴシック" pitchFamily="49" charset="-128"/>
            </a:rPr>
            <a:t>ポイント増、実質単年度収支</a:t>
          </a:r>
          <a:r>
            <a:rPr kumimoji="1" lang="en-US" altLang="ja-JP" sz="1300">
              <a:latin typeface="ＭＳ ゴシック" pitchFamily="49" charset="-128"/>
              <a:ea typeface="ＭＳ ゴシック" pitchFamily="49" charset="-128"/>
            </a:rPr>
            <a:t>0.72</a:t>
          </a:r>
          <a:r>
            <a:rPr kumimoji="1" lang="ja-JP" altLang="en-US" sz="1300">
              <a:latin typeface="ＭＳ ゴシック" pitchFamily="49" charset="-128"/>
              <a:ea typeface="ＭＳ ゴシック" pitchFamily="49" charset="-128"/>
            </a:rPr>
            <a:t>ポイント増となった。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実質単年度収支は改善したものの</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年連続の赤字であり、翌年度の留保財源確保のため財政調整基金を</a:t>
          </a:r>
          <a:r>
            <a:rPr kumimoji="1" lang="en-US" altLang="ja-JP" sz="1300">
              <a:latin typeface="ＭＳ ゴシック" pitchFamily="49" charset="-128"/>
              <a:ea typeface="ＭＳ ゴシック" pitchFamily="49" charset="-128"/>
            </a:rPr>
            <a:t>100,000</a:t>
          </a:r>
          <a:r>
            <a:rPr kumimoji="1" lang="ja-JP" altLang="en-US" sz="1300">
              <a:latin typeface="ＭＳ ゴシック" pitchFamily="49" charset="-128"/>
              <a:ea typeface="ＭＳ ゴシック" pitchFamily="49" charset="-128"/>
            </a:rPr>
            <a:t>千円繰入なければならない厳しい財政状況である。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今後も第</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次行政改革大綱に基づく施策を着実に実行し、計画的に財政調整基金の積立ができるよう、一層の歳出削減に努める。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連結実質赤字比率に係る黒字額は前年度より減少している。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一般会計で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ポイント増加もあったが、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ポイント、公営企業法適用に伴う打ち切り決算により下水道事業特別会計で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減少したことが主な要因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法適用公営企業については、水道事業会計で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ポイントの減、勝沼ぶどうの丘事業会計で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ポイントの減、勝沼病院事業会計で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今後も黒字額が増加できるよう、各事業会計において更なる収入確保策を図り、なお一層の歳出抑制に努める。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16924976</v>
      </c>
      <c r="BO4" s="462"/>
      <c r="BP4" s="462"/>
      <c r="BQ4" s="462"/>
      <c r="BR4" s="462"/>
      <c r="BS4" s="462"/>
      <c r="BT4" s="462"/>
      <c r="BU4" s="463"/>
      <c r="BV4" s="461">
        <v>17275291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4.0999999999999996</v>
      </c>
      <c r="CU4" s="646"/>
      <c r="CV4" s="646"/>
      <c r="CW4" s="646"/>
      <c r="CX4" s="646"/>
      <c r="CY4" s="646"/>
      <c r="CZ4" s="646"/>
      <c r="DA4" s="647"/>
      <c r="DB4" s="645">
        <v>3.9</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16399818</v>
      </c>
      <c r="BO5" s="467"/>
      <c r="BP5" s="467"/>
      <c r="BQ5" s="467"/>
      <c r="BR5" s="467"/>
      <c r="BS5" s="467"/>
      <c r="BT5" s="467"/>
      <c r="BU5" s="468"/>
      <c r="BV5" s="466">
        <v>16807391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91.7</v>
      </c>
      <c r="CU5" s="437"/>
      <c r="CV5" s="437"/>
      <c r="CW5" s="437"/>
      <c r="CX5" s="437"/>
      <c r="CY5" s="437"/>
      <c r="CZ5" s="437"/>
      <c r="DA5" s="438"/>
      <c r="DB5" s="436">
        <v>92</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525158</v>
      </c>
      <c r="BO6" s="467"/>
      <c r="BP6" s="467"/>
      <c r="BQ6" s="467"/>
      <c r="BR6" s="467"/>
      <c r="BS6" s="467"/>
      <c r="BT6" s="467"/>
      <c r="BU6" s="468"/>
      <c r="BV6" s="466">
        <v>467900</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95.6</v>
      </c>
      <c r="CU6" s="620"/>
      <c r="CV6" s="620"/>
      <c r="CW6" s="620"/>
      <c r="CX6" s="620"/>
      <c r="CY6" s="620"/>
      <c r="CZ6" s="620"/>
      <c r="DA6" s="621"/>
      <c r="DB6" s="619">
        <v>97.2</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113930</v>
      </c>
      <c r="BO7" s="467"/>
      <c r="BP7" s="467"/>
      <c r="BQ7" s="467"/>
      <c r="BR7" s="467"/>
      <c r="BS7" s="467"/>
      <c r="BT7" s="467"/>
      <c r="BU7" s="468"/>
      <c r="BV7" s="466">
        <v>70850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10039963</v>
      </c>
      <c r="CU7" s="467"/>
      <c r="CV7" s="467"/>
      <c r="CW7" s="467"/>
      <c r="CX7" s="467"/>
      <c r="CY7" s="467"/>
      <c r="CZ7" s="467"/>
      <c r="DA7" s="468"/>
      <c r="DB7" s="466">
        <v>10078707</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411228</v>
      </c>
      <c r="BO8" s="467"/>
      <c r="BP8" s="467"/>
      <c r="BQ8" s="467"/>
      <c r="BR8" s="467"/>
      <c r="BS8" s="467"/>
      <c r="BT8" s="467"/>
      <c r="BU8" s="468"/>
      <c r="BV8" s="466">
        <v>397050</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0.45</v>
      </c>
      <c r="CU8" s="580"/>
      <c r="CV8" s="580"/>
      <c r="CW8" s="580"/>
      <c r="CX8" s="580"/>
      <c r="CY8" s="580"/>
      <c r="CZ8" s="580"/>
      <c r="DA8" s="581"/>
      <c r="DB8" s="579">
        <v>0.46</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31671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14178</v>
      </c>
      <c r="BO9" s="467"/>
      <c r="BP9" s="467"/>
      <c r="BQ9" s="467"/>
      <c r="BR9" s="467"/>
      <c r="BS9" s="467"/>
      <c r="BT9" s="467"/>
      <c r="BU9" s="468"/>
      <c r="BV9" s="466">
        <v>-7963</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20.2</v>
      </c>
      <c r="CU9" s="437"/>
      <c r="CV9" s="437"/>
      <c r="CW9" s="437"/>
      <c r="CX9" s="437"/>
      <c r="CY9" s="437"/>
      <c r="CZ9" s="437"/>
      <c r="DA9" s="438"/>
      <c r="DB9" s="436">
        <v>19.5</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119</v>
      </c>
      <c r="M10" s="440"/>
      <c r="N10" s="440"/>
      <c r="O10" s="440"/>
      <c r="P10" s="440"/>
      <c r="Q10" s="441"/>
      <c r="R10" s="442">
        <v>33927</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9</v>
      </c>
      <c r="BO10" s="467"/>
      <c r="BP10" s="467"/>
      <c r="BQ10" s="467"/>
      <c r="BR10" s="467"/>
      <c r="BS10" s="467"/>
      <c r="BT10" s="467"/>
      <c r="BU10" s="468"/>
      <c r="BV10" s="466">
        <v>10</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2">
      <c r="A12" s="187"/>
      <c r="B12" s="582" t="s">
        <v>132</v>
      </c>
      <c r="C12" s="583"/>
      <c r="D12" s="583"/>
      <c r="E12" s="583"/>
      <c r="F12" s="583"/>
      <c r="G12" s="583"/>
      <c r="H12" s="583"/>
      <c r="I12" s="583"/>
      <c r="J12" s="583"/>
      <c r="K12" s="584"/>
      <c r="L12" s="591" t="s">
        <v>133</v>
      </c>
      <c r="M12" s="592"/>
      <c r="N12" s="592"/>
      <c r="O12" s="592"/>
      <c r="P12" s="592"/>
      <c r="Q12" s="593"/>
      <c r="R12" s="594">
        <v>31235</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150000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140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141</v>
      </c>
      <c r="N13" s="567"/>
      <c r="O13" s="567"/>
      <c r="P13" s="567"/>
      <c r="Q13" s="568"/>
      <c r="R13" s="569">
        <v>31011</v>
      </c>
      <c r="S13" s="570"/>
      <c r="T13" s="570"/>
      <c r="U13" s="570"/>
      <c r="V13" s="571"/>
      <c r="W13" s="557" t="s">
        <v>142</v>
      </c>
      <c r="X13" s="479"/>
      <c r="Y13" s="479"/>
      <c r="Z13" s="479"/>
      <c r="AA13" s="479"/>
      <c r="AB13" s="480"/>
      <c r="AC13" s="442">
        <v>3949</v>
      </c>
      <c r="AD13" s="443"/>
      <c r="AE13" s="443"/>
      <c r="AF13" s="443"/>
      <c r="AG13" s="444"/>
      <c r="AH13" s="442">
        <v>4155</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-85813</v>
      </c>
      <c r="BO13" s="467"/>
      <c r="BP13" s="467"/>
      <c r="BQ13" s="467"/>
      <c r="BR13" s="467"/>
      <c r="BS13" s="467"/>
      <c r="BT13" s="467"/>
      <c r="BU13" s="468"/>
      <c r="BV13" s="466">
        <v>-157953</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16</v>
      </c>
      <c r="CU13" s="437"/>
      <c r="CV13" s="437"/>
      <c r="CW13" s="437"/>
      <c r="CX13" s="437"/>
      <c r="CY13" s="437"/>
      <c r="CZ13" s="437"/>
      <c r="DA13" s="438"/>
      <c r="DB13" s="436">
        <v>14.8</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147</v>
      </c>
      <c r="M14" s="603"/>
      <c r="N14" s="603"/>
      <c r="O14" s="603"/>
      <c r="P14" s="603"/>
      <c r="Q14" s="604"/>
      <c r="R14" s="569">
        <v>31784</v>
      </c>
      <c r="S14" s="570"/>
      <c r="T14" s="570"/>
      <c r="U14" s="570"/>
      <c r="V14" s="571"/>
      <c r="W14" s="572"/>
      <c r="X14" s="482"/>
      <c r="Y14" s="482"/>
      <c r="Z14" s="482"/>
      <c r="AA14" s="482"/>
      <c r="AB14" s="483"/>
      <c r="AC14" s="562">
        <v>24</v>
      </c>
      <c r="AD14" s="563"/>
      <c r="AE14" s="563"/>
      <c r="AF14" s="563"/>
      <c r="AG14" s="564"/>
      <c r="AH14" s="562">
        <v>23.7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v>147.1</v>
      </c>
      <c r="CU14" s="574"/>
      <c r="CV14" s="574"/>
      <c r="CW14" s="574"/>
      <c r="CX14" s="574"/>
      <c r="CY14" s="574"/>
      <c r="CZ14" s="574"/>
      <c r="DA14" s="575"/>
      <c r="DB14" s="573">
        <v>151.5</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149</v>
      </c>
      <c r="N15" s="567"/>
      <c r="O15" s="567"/>
      <c r="P15" s="567"/>
      <c r="Q15" s="568"/>
      <c r="R15" s="569">
        <v>31574</v>
      </c>
      <c r="S15" s="570"/>
      <c r="T15" s="570"/>
      <c r="U15" s="570"/>
      <c r="V15" s="571"/>
      <c r="W15" s="557" t="s">
        <v>150</v>
      </c>
      <c r="X15" s="479"/>
      <c r="Y15" s="479"/>
      <c r="Z15" s="479"/>
      <c r="AA15" s="479"/>
      <c r="AB15" s="480"/>
      <c r="AC15" s="442">
        <v>3125</v>
      </c>
      <c r="AD15" s="443"/>
      <c r="AE15" s="443"/>
      <c r="AF15" s="443"/>
      <c r="AG15" s="444"/>
      <c r="AH15" s="442">
        <v>3544</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3726937</v>
      </c>
      <c r="BO15" s="462"/>
      <c r="BP15" s="462"/>
      <c r="BQ15" s="462"/>
      <c r="BR15" s="462"/>
      <c r="BS15" s="462"/>
      <c r="BT15" s="462"/>
      <c r="BU15" s="463"/>
      <c r="BV15" s="461">
        <v>3720178</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19</v>
      </c>
      <c r="AD16" s="563"/>
      <c r="AE16" s="563"/>
      <c r="AF16" s="563"/>
      <c r="AG16" s="564"/>
      <c r="AH16" s="562">
        <v>20.2</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8455198</v>
      </c>
      <c r="BO16" s="467"/>
      <c r="BP16" s="467"/>
      <c r="BQ16" s="467"/>
      <c r="BR16" s="467"/>
      <c r="BS16" s="467"/>
      <c r="BT16" s="467"/>
      <c r="BU16" s="468"/>
      <c r="BV16" s="466">
        <v>8303892</v>
      </c>
      <c r="BW16" s="467"/>
      <c r="BX16" s="467"/>
      <c r="BY16" s="467"/>
      <c r="BZ16" s="467"/>
      <c r="CA16" s="467"/>
      <c r="CB16" s="467"/>
      <c r="CC16" s="468"/>
      <c r="CD16" s="201"/>
      <c r="CE16" s="464" t="s">
        <v>156</v>
      </c>
      <c r="CF16" s="464"/>
      <c r="CG16" s="464"/>
      <c r="CH16" s="464"/>
      <c r="CI16" s="464"/>
      <c r="CJ16" s="464"/>
      <c r="CK16" s="464"/>
      <c r="CL16" s="464"/>
      <c r="CM16" s="464"/>
      <c r="CN16" s="464"/>
      <c r="CO16" s="464"/>
      <c r="CP16" s="464"/>
      <c r="CQ16" s="464"/>
      <c r="CR16" s="464"/>
      <c r="CS16" s="465"/>
      <c r="CT16" s="436">
        <v>10.4</v>
      </c>
      <c r="CU16" s="437"/>
      <c r="CV16" s="437"/>
      <c r="CW16" s="437"/>
      <c r="CX16" s="437"/>
      <c r="CY16" s="437"/>
      <c r="CZ16" s="437"/>
      <c r="DA16" s="438"/>
      <c r="DB16" s="436" t="s">
        <v>131</v>
      </c>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157</v>
      </c>
      <c r="N17" s="552"/>
      <c r="O17" s="552"/>
      <c r="P17" s="552"/>
      <c r="Q17" s="553"/>
      <c r="R17" s="554" t="s">
        <v>158</v>
      </c>
      <c r="S17" s="555"/>
      <c r="T17" s="555"/>
      <c r="U17" s="555"/>
      <c r="V17" s="556"/>
      <c r="W17" s="557" t="s">
        <v>159</v>
      </c>
      <c r="X17" s="479"/>
      <c r="Y17" s="479"/>
      <c r="Z17" s="479"/>
      <c r="AA17" s="479"/>
      <c r="AB17" s="480"/>
      <c r="AC17" s="442">
        <v>9372</v>
      </c>
      <c r="AD17" s="443"/>
      <c r="AE17" s="443"/>
      <c r="AF17" s="443"/>
      <c r="AG17" s="444"/>
      <c r="AH17" s="442">
        <v>9816</v>
      </c>
      <c r="AI17" s="443"/>
      <c r="AJ17" s="443"/>
      <c r="AK17" s="443"/>
      <c r="AL17" s="445"/>
      <c r="AM17" s="535"/>
      <c r="AN17" s="440"/>
      <c r="AO17" s="440"/>
      <c r="AP17" s="440"/>
      <c r="AQ17" s="440"/>
      <c r="AR17" s="440"/>
      <c r="AS17" s="440"/>
      <c r="AT17" s="441"/>
      <c r="AU17" s="523"/>
      <c r="AV17" s="524"/>
      <c r="AW17" s="524"/>
      <c r="AX17" s="524"/>
      <c r="AY17" s="446" t="s">
        <v>160</v>
      </c>
      <c r="AZ17" s="447"/>
      <c r="BA17" s="447"/>
      <c r="BB17" s="447"/>
      <c r="BC17" s="447"/>
      <c r="BD17" s="447"/>
      <c r="BE17" s="447"/>
      <c r="BF17" s="447"/>
      <c r="BG17" s="447"/>
      <c r="BH17" s="447"/>
      <c r="BI17" s="447"/>
      <c r="BJ17" s="447"/>
      <c r="BK17" s="447"/>
      <c r="BL17" s="447"/>
      <c r="BM17" s="448"/>
      <c r="BN17" s="466">
        <v>4760961</v>
      </c>
      <c r="BO17" s="467"/>
      <c r="BP17" s="467"/>
      <c r="BQ17" s="467"/>
      <c r="BR17" s="467"/>
      <c r="BS17" s="467"/>
      <c r="BT17" s="467"/>
      <c r="BU17" s="468"/>
      <c r="BV17" s="466">
        <v>4740458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161</v>
      </c>
      <c r="C18" s="529"/>
      <c r="D18" s="529"/>
      <c r="E18" s="530"/>
      <c r="F18" s="530"/>
      <c r="G18" s="530"/>
      <c r="H18" s="530"/>
      <c r="I18" s="530"/>
      <c r="J18" s="530"/>
      <c r="K18" s="530"/>
      <c r="L18" s="531">
        <v>264.11</v>
      </c>
      <c r="M18" s="531"/>
      <c r="N18" s="531"/>
      <c r="O18" s="531"/>
      <c r="P18" s="531"/>
      <c r="Q18" s="531"/>
      <c r="R18" s="532"/>
      <c r="S18" s="532"/>
      <c r="T18" s="532"/>
      <c r="U18" s="532"/>
      <c r="V18" s="533"/>
      <c r="W18" s="547"/>
      <c r="X18" s="548"/>
      <c r="Y18" s="548"/>
      <c r="Z18" s="548"/>
      <c r="AA18" s="548"/>
      <c r="AB18" s="558"/>
      <c r="AC18" s="430">
        <v>57</v>
      </c>
      <c r="AD18" s="431"/>
      <c r="AE18" s="431"/>
      <c r="AF18" s="431"/>
      <c r="AG18" s="534"/>
      <c r="AH18" s="430">
        <v>56</v>
      </c>
      <c r="AI18" s="431"/>
      <c r="AJ18" s="431"/>
      <c r="AK18" s="431"/>
      <c r="AL18" s="432"/>
      <c r="AM18" s="535"/>
      <c r="AN18" s="440"/>
      <c r="AO18" s="440"/>
      <c r="AP18" s="440"/>
      <c r="AQ18" s="440"/>
      <c r="AR18" s="440"/>
      <c r="AS18" s="440"/>
      <c r="AT18" s="441"/>
      <c r="AU18" s="523"/>
      <c r="AV18" s="524"/>
      <c r="AW18" s="524"/>
      <c r="AX18" s="524"/>
      <c r="AY18" s="446" t="s">
        <v>162</v>
      </c>
      <c r="AZ18" s="447"/>
      <c r="BA18" s="447"/>
      <c r="BB18" s="447"/>
      <c r="BC18" s="447"/>
      <c r="BD18" s="447"/>
      <c r="BE18" s="447"/>
      <c r="BF18" s="447"/>
      <c r="BG18" s="447"/>
      <c r="BH18" s="447"/>
      <c r="BI18" s="447"/>
      <c r="BJ18" s="447"/>
      <c r="BK18" s="447"/>
      <c r="BL18" s="447"/>
      <c r="BM18" s="448"/>
      <c r="BN18" s="466">
        <v>9324226</v>
      </c>
      <c r="BO18" s="467"/>
      <c r="BP18" s="467"/>
      <c r="BQ18" s="467"/>
      <c r="BR18" s="467"/>
      <c r="BS18" s="467"/>
      <c r="BT18" s="467"/>
      <c r="BU18" s="468"/>
      <c r="BV18" s="466">
        <v>9389356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163</v>
      </c>
      <c r="C19" s="529"/>
      <c r="D19" s="529"/>
      <c r="E19" s="530"/>
      <c r="F19" s="530"/>
      <c r="G19" s="530"/>
      <c r="H19" s="530"/>
      <c r="I19" s="530"/>
      <c r="J19" s="530"/>
      <c r="K19" s="530"/>
      <c r="L19" s="536">
        <v>120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164</v>
      </c>
      <c r="AZ19" s="447"/>
      <c r="BA19" s="447"/>
      <c r="BB19" s="447"/>
      <c r="BC19" s="447"/>
      <c r="BD19" s="447"/>
      <c r="BE19" s="447"/>
      <c r="BF19" s="447"/>
      <c r="BG19" s="447"/>
      <c r="BH19" s="447"/>
      <c r="BI19" s="447"/>
      <c r="BJ19" s="447"/>
      <c r="BK19" s="447"/>
      <c r="BL19" s="447"/>
      <c r="BM19" s="448"/>
      <c r="BN19" s="466">
        <v>11529777</v>
      </c>
      <c r="BO19" s="467"/>
      <c r="BP19" s="467"/>
      <c r="BQ19" s="467"/>
      <c r="BR19" s="467"/>
      <c r="BS19" s="467"/>
      <c r="BT19" s="467"/>
      <c r="BU19" s="468"/>
      <c r="BV19" s="466">
        <v>11594851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165</v>
      </c>
      <c r="C20" s="529"/>
      <c r="D20" s="529"/>
      <c r="E20" s="530"/>
      <c r="F20" s="530"/>
      <c r="G20" s="530"/>
      <c r="H20" s="530"/>
      <c r="I20" s="530"/>
      <c r="J20" s="530"/>
      <c r="K20" s="530"/>
      <c r="L20" s="536">
        <v>11389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166</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167</v>
      </c>
      <c r="C22" s="496"/>
      <c r="D22" s="497"/>
      <c r="E22" s="504" t="s">
        <v>1</v>
      </c>
      <c r="F22" s="479"/>
      <c r="G22" s="479"/>
      <c r="H22" s="479"/>
      <c r="I22" s="479"/>
      <c r="J22" s="479"/>
      <c r="K22" s="480"/>
      <c r="L22" s="504" t="s">
        <v>168</v>
      </c>
      <c r="M22" s="479"/>
      <c r="N22" s="479"/>
      <c r="O22" s="479"/>
      <c r="P22" s="480"/>
      <c r="Q22" s="489" t="s">
        <v>169</v>
      </c>
      <c r="R22" s="490"/>
      <c r="S22" s="490"/>
      <c r="T22" s="490"/>
      <c r="U22" s="490"/>
      <c r="V22" s="505"/>
      <c r="W22" s="507" t="s">
        <v>170</v>
      </c>
      <c r="X22" s="496"/>
      <c r="Y22" s="497"/>
      <c r="Z22" s="504" t="s">
        <v>1</v>
      </c>
      <c r="AA22" s="479"/>
      <c r="AB22" s="479"/>
      <c r="AC22" s="479"/>
      <c r="AD22" s="479"/>
      <c r="AE22" s="479"/>
      <c r="AF22" s="479"/>
      <c r="AG22" s="480"/>
      <c r="AH22" s="478" t="s">
        <v>171</v>
      </c>
      <c r="AI22" s="479"/>
      <c r="AJ22" s="479"/>
      <c r="AK22" s="479"/>
      <c r="AL22" s="480"/>
      <c r="AM22" s="478" t="s">
        <v>172</v>
      </c>
      <c r="AN22" s="484"/>
      <c r="AO22" s="484"/>
      <c r="AP22" s="484"/>
      <c r="AQ22" s="484"/>
      <c r="AR22" s="485"/>
      <c r="AS22" s="489" t="s">
        <v>169</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173</v>
      </c>
      <c r="AZ23" s="459"/>
      <c r="BA23" s="459"/>
      <c r="BB23" s="459"/>
      <c r="BC23" s="459"/>
      <c r="BD23" s="459"/>
      <c r="BE23" s="459"/>
      <c r="BF23" s="459"/>
      <c r="BG23" s="459"/>
      <c r="BH23" s="459"/>
      <c r="BI23" s="459"/>
      <c r="BJ23" s="459"/>
      <c r="BK23" s="459"/>
      <c r="BL23" s="459"/>
      <c r="BM23" s="460"/>
      <c r="BN23" s="466">
        <v>22133563</v>
      </c>
      <c r="BO23" s="467"/>
      <c r="BP23" s="467"/>
      <c r="BQ23" s="467"/>
      <c r="BR23" s="467"/>
      <c r="BS23" s="467"/>
      <c r="BT23" s="467"/>
      <c r="BU23" s="468"/>
      <c r="BV23" s="466">
        <v>23251768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174</v>
      </c>
      <c r="F24" s="440"/>
      <c r="G24" s="440"/>
      <c r="H24" s="440"/>
      <c r="I24" s="440"/>
      <c r="J24" s="440"/>
      <c r="K24" s="441"/>
      <c r="L24" s="442">
        <v>1</v>
      </c>
      <c r="M24" s="443"/>
      <c r="N24" s="443"/>
      <c r="O24" s="443"/>
      <c r="P24" s="444"/>
      <c r="Q24" s="442">
        <v>8110</v>
      </c>
      <c r="R24" s="443"/>
      <c r="S24" s="443"/>
      <c r="T24" s="443"/>
      <c r="U24" s="443"/>
      <c r="V24" s="444"/>
      <c r="W24" s="508"/>
      <c r="X24" s="499"/>
      <c r="Y24" s="500"/>
      <c r="Z24" s="439" t="s">
        <v>175</v>
      </c>
      <c r="AA24" s="440"/>
      <c r="AB24" s="440"/>
      <c r="AC24" s="440"/>
      <c r="AD24" s="440"/>
      <c r="AE24" s="440"/>
      <c r="AF24" s="440"/>
      <c r="AG24" s="441"/>
      <c r="AH24" s="442">
        <v>299</v>
      </c>
      <c r="AI24" s="443"/>
      <c r="AJ24" s="443"/>
      <c r="AK24" s="443"/>
      <c r="AL24" s="444"/>
      <c r="AM24" s="442">
        <v>876070</v>
      </c>
      <c r="AN24" s="443"/>
      <c r="AO24" s="443"/>
      <c r="AP24" s="443"/>
      <c r="AQ24" s="443"/>
      <c r="AR24" s="444"/>
      <c r="AS24" s="442">
        <v>2930</v>
      </c>
      <c r="AT24" s="443"/>
      <c r="AU24" s="443"/>
      <c r="AV24" s="443"/>
      <c r="AW24" s="443"/>
      <c r="AX24" s="445"/>
      <c r="AY24" s="433" t="s">
        <v>176</v>
      </c>
      <c r="AZ24" s="434"/>
      <c r="BA24" s="434"/>
      <c r="BB24" s="434"/>
      <c r="BC24" s="434"/>
      <c r="BD24" s="434"/>
      <c r="BE24" s="434"/>
      <c r="BF24" s="434"/>
      <c r="BG24" s="434"/>
      <c r="BH24" s="434"/>
      <c r="BI24" s="434"/>
      <c r="BJ24" s="434"/>
      <c r="BK24" s="434"/>
      <c r="BL24" s="434"/>
      <c r="BM24" s="435"/>
      <c r="BN24" s="466">
        <v>9989241</v>
      </c>
      <c r="BO24" s="467"/>
      <c r="BP24" s="467"/>
      <c r="BQ24" s="467"/>
      <c r="BR24" s="467"/>
      <c r="BS24" s="467"/>
      <c r="BT24" s="467"/>
      <c r="BU24" s="468"/>
      <c r="BV24" s="466">
        <v>10420766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177</v>
      </c>
      <c r="F25" s="440"/>
      <c r="G25" s="440"/>
      <c r="H25" s="440"/>
      <c r="I25" s="440"/>
      <c r="J25" s="440"/>
      <c r="K25" s="441"/>
      <c r="L25" s="442">
        <v>1</v>
      </c>
      <c r="M25" s="443"/>
      <c r="N25" s="443"/>
      <c r="O25" s="443"/>
      <c r="P25" s="444"/>
      <c r="Q25" s="442">
        <v>6330</v>
      </c>
      <c r="R25" s="443"/>
      <c r="S25" s="443"/>
      <c r="T25" s="443"/>
      <c r="U25" s="443"/>
      <c r="V25" s="444"/>
      <c r="W25" s="508"/>
      <c r="X25" s="499"/>
      <c r="Y25" s="500"/>
      <c r="Z25" s="439" t="s">
        <v>178</v>
      </c>
      <c r="AA25" s="440"/>
      <c r="AB25" s="440"/>
      <c r="AC25" s="440"/>
      <c r="AD25" s="440"/>
      <c r="AE25" s="440"/>
      <c r="AF25" s="440"/>
      <c r="AG25" s="441"/>
      <c r="AH25" s="442" t="s">
        <v>140</v>
      </c>
      <c r="AI25" s="443"/>
      <c r="AJ25" s="443"/>
      <c r="AK25" s="443"/>
      <c r="AL25" s="444"/>
      <c r="AM25" s="442" t="s">
        <v>179</v>
      </c>
      <c r="AN25" s="443"/>
      <c r="AO25" s="443"/>
      <c r="AP25" s="443"/>
      <c r="AQ25" s="443"/>
      <c r="AR25" s="444"/>
      <c r="AS25" s="442" t="s">
        <v>131</v>
      </c>
      <c r="AT25" s="443"/>
      <c r="AU25" s="443"/>
      <c r="AV25" s="443"/>
      <c r="AW25" s="443"/>
      <c r="AX25" s="445"/>
      <c r="AY25" s="458" t="s">
        <v>180</v>
      </c>
      <c r="AZ25" s="459"/>
      <c r="BA25" s="459"/>
      <c r="BB25" s="459"/>
      <c r="BC25" s="459"/>
      <c r="BD25" s="459"/>
      <c r="BE25" s="459"/>
      <c r="BF25" s="459"/>
      <c r="BG25" s="459"/>
      <c r="BH25" s="459"/>
      <c r="BI25" s="459"/>
      <c r="BJ25" s="459"/>
      <c r="BK25" s="459"/>
      <c r="BL25" s="459"/>
      <c r="BM25" s="460"/>
      <c r="BN25" s="461">
        <v>257885</v>
      </c>
      <c r="BO25" s="462"/>
      <c r="BP25" s="462"/>
      <c r="BQ25" s="462"/>
      <c r="BR25" s="462"/>
      <c r="BS25" s="462"/>
      <c r="BT25" s="462"/>
      <c r="BU25" s="463"/>
      <c r="BV25" s="461">
        <v>469493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181</v>
      </c>
      <c r="F26" s="440"/>
      <c r="G26" s="440"/>
      <c r="H26" s="440"/>
      <c r="I26" s="440"/>
      <c r="J26" s="440"/>
      <c r="K26" s="441"/>
      <c r="L26" s="442">
        <v>1</v>
      </c>
      <c r="M26" s="443"/>
      <c r="N26" s="443"/>
      <c r="O26" s="443"/>
      <c r="P26" s="444"/>
      <c r="Q26" s="442">
        <v>5737</v>
      </c>
      <c r="R26" s="443"/>
      <c r="S26" s="443"/>
      <c r="T26" s="443"/>
      <c r="U26" s="443"/>
      <c r="V26" s="444"/>
      <c r="W26" s="508"/>
      <c r="X26" s="499"/>
      <c r="Y26" s="500"/>
      <c r="Z26" s="439" t="s">
        <v>182</v>
      </c>
      <c r="AA26" s="521"/>
      <c r="AB26" s="521"/>
      <c r="AC26" s="521"/>
      <c r="AD26" s="521"/>
      <c r="AE26" s="521"/>
      <c r="AF26" s="521"/>
      <c r="AG26" s="522"/>
      <c r="AH26" s="442">
        <v>13</v>
      </c>
      <c r="AI26" s="443"/>
      <c r="AJ26" s="443"/>
      <c r="AK26" s="443"/>
      <c r="AL26" s="444"/>
      <c r="AM26" s="442">
        <v>31187</v>
      </c>
      <c r="AN26" s="443"/>
      <c r="AO26" s="443"/>
      <c r="AP26" s="443"/>
      <c r="AQ26" s="443"/>
      <c r="AR26" s="444"/>
      <c r="AS26" s="442">
        <v>2399</v>
      </c>
      <c r="AT26" s="443"/>
      <c r="AU26" s="443"/>
      <c r="AV26" s="443"/>
      <c r="AW26" s="443"/>
      <c r="AX26" s="445"/>
      <c r="AY26" s="475" t="s">
        <v>183</v>
      </c>
      <c r="AZ26" s="476"/>
      <c r="BA26" s="476"/>
      <c r="BB26" s="476"/>
      <c r="BC26" s="476"/>
      <c r="BD26" s="476"/>
      <c r="BE26" s="476"/>
      <c r="BF26" s="476"/>
      <c r="BG26" s="476"/>
      <c r="BH26" s="476"/>
      <c r="BI26" s="476"/>
      <c r="BJ26" s="476"/>
      <c r="BK26" s="476"/>
      <c r="BL26" s="476"/>
      <c r="BM26" s="477"/>
      <c r="BN26" s="466" t="s">
        <v>179</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184</v>
      </c>
      <c r="F27" s="440"/>
      <c r="G27" s="440"/>
      <c r="H27" s="440"/>
      <c r="I27" s="440"/>
      <c r="J27" s="440"/>
      <c r="K27" s="441"/>
      <c r="L27" s="442">
        <v>1</v>
      </c>
      <c r="M27" s="443"/>
      <c r="N27" s="443"/>
      <c r="O27" s="443"/>
      <c r="P27" s="444"/>
      <c r="Q27" s="442">
        <v>3800</v>
      </c>
      <c r="R27" s="443"/>
      <c r="S27" s="443"/>
      <c r="T27" s="443"/>
      <c r="U27" s="443"/>
      <c r="V27" s="444"/>
      <c r="W27" s="508"/>
      <c r="X27" s="499"/>
      <c r="Y27" s="500"/>
      <c r="Z27" s="439" t="s">
        <v>185</v>
      </c>
      <c r="AA27" s="440"/>
      <c r="AB27" s="440"/>
      <c r="AC27" s="440"/>
      <c r="AD27" s="440"/>
      <c r="AE27" s="440"/>
      <c r="AF27" s="440"/>
      <c r="AG27" s="441"/>
      <c r="AH27" s="442" t="s">
        <v>186</v>
      </c>
      <c r="AI27" s="443"/>
      <c r="AJ27" s="443"/>
      <c r="AK27" s="443"/>
      <c r="AL27" s="444"/>
      <c r="AM27" s="442" t="s">
        <v>179</v>
      </c>
      <c r="AN27" s="443"/>
      <c r="AO27" s="443"/>
      <c r="AP27" s="443"/>
      <c r="AQ27" s="443"/>
      <c r="AR27" s="444"/>
      <c r="AS27" s="442" t="s">
        <v>140</v>
      </c>
      <c r="AT27" s="443"/>
      <c r="AU27" s="443"/>
      <c r="AV27" s="443"/>
      <c r="AW27" s="443"/>
      <c r="AX27" s="445"/>
      <c r="AY27" s="472" t="s">
        <v>187</v>
      </c>
      <c r="AZ27" s="473"/>
      <c r="BA27" s="473"/>
      <c r="BB27" s="473"/>
      <c r="BC27" s="473"/>
      <c r="BD27" s="473"/>
      <c r="BE27" s="473"/>
      <c r="BF27" s="473"/>
      <c r="BG27" s="473"/>
      <c r="BH27" s="473"/>
      <c r="BI27" s="473"/>
      <c r="BJ27" s="473"/>
      <c r="BK27" s="473"/>
      <c r="BL27" s="473"/>
      <c r="BM27" s="474"/>
      <c r="BN27" s="469">
        <v>647042</v>
      </c>
      <c r="BO27" s="470"/>
      <c r="BP27" s="470"/>
      <c r="BQ27" s="470"/>
      <c r="BR27" s="470"/>
      <c r="BS27" s="470"/>
      <c r="BT27" s="470"/>
      <c r="BU27" s="471"/>
      <c r="BV27" s="469">
        <v>646710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188</v>
      </c>
      <c r="F28" s="440"/>
      <c r="G28" s="440"/>
      <c r="H28" s="440"/>
      <c r="I28" s="440"/>
      <c r="J28" s="440"/>
      <c r="K28" s="441"/>
      <c r="L28" s="442">
        <v>1</v>
      </c>
      <c r="M28" s="443"/>
      <c r="N28" s="443"/>
      <c r="O28" s="443"/>
      <c r="P28" s="444"/>
      <c r="Q28" s="442">
        <v>3450</v>
      </c>
      <c r="R28" s="443"/>
      <c r="S28" s="443"/>
      <c r="T28" s="443"/>
      <c r="U28" s="443"/>
      <c r="V28" s="444"/>
      <c r="W28" s="508"/>
      <c r="X28" s="499"/>
      <c r="Y28" s="500"/>
      <c r="Z28" s="439" t="s">
        <v>189</v>
      </c>
      <c r="AA28" s="440"/>
      <c r="AB28" s="440"/>
      <c r="AC28" s="440"/>
      <c r="AD28" s="440"/>
      <c r="AE28" s="440"/>
      <c r="AF28" s="440"/>
      <c r="AG28" s="441"/>
      <c r="AH28" s="442" t="s">
        <v>130</v>
      </c>
      <c r="AI28" s="443"/>
      <c r="AJ28" s="443"/>
      <c r="AK28" s="443"/>
      <c r="AL28" s="444"/>
      <c r="AM28" s="442" t="s">
        <v>140</v>
      </c>
      <c r="AN28" s="443"/>
      <c r="AO28" s="443"/>
      <c r="AP28" s="443"/>
      <c r="AQ28" s="443"/>
      <c r="AR28" s="444"/>
      <c r="AS28" s="442" t="s">
        <v>179</v>
      </c>
      <c r="AT28" s="443"/>
      <c r="AU28" s="443"/>
      <c r="AV28" s="443"/>
      <c r="AW28" s="443"/>
      <c r="AX28" s="445"/>
      <c r="AY28" s="449" t="s">
        <v>190</v>
      </c>
      <c r="AZ28" s="450"/>
      <c r="BA28" s="450"/>
      <c r="BB28" s="451"/>
      <c r="BC28" s="458" t="s">
        <v>48</v>
      </c>
      <c r="BD28" s="459"/>
      <c r="BE28" s="459"/>
      <c r="BF28" s="459"/>
      <c r="BG28" s="459"/>
      <c r="BH28" s="459"/>
      <c r="BI28" s="459"/>
      <c r="BJ28" s="459"/>
      <c r="BK28" s="459"/>
      <c r="BL28" s="459"/>
      <c r="BM28" s="460"/>
      <c r="BN28" s="461">
        <v>748157</v>
      </c>
      <c r="BO28" s="462"/>
      <c r="BP28" s="462"/>
      <c r="BQ28" s="462"/>
      <c r="BR28" s="462"/>
      <c r="BS28" s="462"/>
      <c r="BT28" s="462"/>
      <c r="BU28" s="463"/>
      <c r="BV28" s="461">
        <v>848148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191</v>
      </c>
      <c r="F29" s="440"/>
      <c r="G29" s="440"/>
      <c r="H29" s="440"/>
      <c r="I29" s="440"/>
      <c r="J29" s="440"/>
      <c r="K29" s="441"/>
      <c r="L29" s="442">
        <v>18</v>
      </c>
      <c r="M29" s="443"/>
      <c r="N29" s="443"/>
      <c r="O29" s="443"/>
      <c r="P29" s="444"/>
      <c r="Q29" s="442">
        <v>3350</v>
      </c>
      <c r="R29" s="443"/>
      <c r="S29" s="443"/>
      <c r="T29" s="443"/>
      <c r="U29" s="443"/>
      <c r="V29" s="444"/>
      <c r="W29" s="509"/>
      <c r="X29" s="510"/>
      <c r="Y29" s="511"/>
      <c r="Z29" s="439" t="s">
        <v>192</v>
      </c>
      <c r="AA29" s="440"/>
      <c r="AB29" s="440"/>
      <c r="AC29" s="440"/>
      <c r="AD29" s="440"/>
      <c r="AE29" s="440"/>
      <c r="AF29" s="440"/>
      <c r="AG29" s="441"/>
      <c r="AH29" s="442">
        <v>299</v>
      </c>
      <c r="AI29" s="443"/>
      <c r="AJ29" s="443"/>
      <c r="AK29" s="443"/>
      <c r="AL29" s="444"/>
      <c r="AM29" s="442">
        <v>876070</v>
      </c>
      <c r="AN29" s="443"/>
      <c r="AO29" s="443"/>
      <c r="AP29" s="443"/>
      <c r="AQ29" s="443"/>
      <c r="AR29" s="444"/>
      <c r="AS29" s="442">
        <v>2930</v>
      </c>
      <c r="AT29" s="443"/>
      <c r="AU29" s="443"/>
      <c r="AV29" s="443"/>
      <c r="AW29" s="443"/>
      <c r="AX29" s="445"/>
      <c r="AY29" s="452"/>
      <c r="AZ29" s="453"/>
      <c r="BA29" s="453"/>
      <c r="BB29" s="454"/>
      <c r="BC29" s="446" t="s">
        <v>193</v>
      </c>
      <c r="BD29" s="447"/>
      <c r="BE29" s="447"/>
      <c r="BF29" s="447"/>
      <c r="BG29" s="447"/>
      <c r="BH29" s="447"/>
      <c r="BI29" s="447"/>
      <c r="BJ29" s="447"/>
      <c r="BK29" s="447"/>
      <c r="BL29" s="447"/>
      <c r="BM29" s="448"/>
      <c r="BN29" s="466">
        <v>151002</v>
      </c>
      <c r="BO29" s="467"/>
      <c r="BP29" s="467"/>
      <c r="BQ29" s="467"/>
      <c r="BR29" s="467"/>
      <c r="BS29" s="467"/>
      <c r="BT29" s="467"/>
      <c r="BU29" s="468"/>
      <c r="BV29" s="466">
        <v>150958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194</v>
      </c>
      <c r="X30" s="519"/>
      <c r="Y30" s="519"/>
      <c r="Z30" s="519"/>
      <c r="AA30" s="519"/>
      <c r="AB30" s="519"/>
      <c r="AC30" s="519"/>
      <c r="AD30" s="519"/>
      <c r="AE30" s="519"/>
      <c r="AF30" s="519"/>
      <c r="AG30" s="520"/>
      <c r="AH30" s="430">
        <v>95.4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2520537</v>
      </c>
      <c r="BO30" s="470"/>
      <c r="BP30" s="470"/>
      <c r="BQ30" s="470"/>
      <c r="BR30" s="470"/>
      <c r="BS30" s="470"/>
      <c r="BT30" s="470"/>
      <c r="BU30" s="471"/>
      <c r="BV30" s="469">
        <v>2517047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201</v>
      </c>
      <c r="D33" s="429"/>
      <c r="E33" s="428" t="s">
        <v>202</v>
      </c>
      <c r="F33" s="428"/>
      <c r="G33" s="428"/>
      <c r="H33" s="428"/>
      <c r="I33" s="428"/>
      <c r="J33" s="428"/>
      <c r="K33" s="428"/>
      <c r="L33" s="428"/>
      <c r="M33" s="428"/>
      <c r="N33" s="428"/>
      <c r="O33" s="428"/>
      <c r="P33" s="428"/>
      <c r="Q33" s="428"/>
      <c r="R33" s="428"/>
      <c r="S33" s="428"/>
      <c r="T33" s="216"/>
      <c r="U33" s="429" t="s">
        <v>203</v>
      </c>
      <c r="V33" s="429"/>
      <c r="W33" s="428" t="s">
        <v>204</v>
      </c>
      <c r="X33" s="428"/>
      <c r="Y33" s="428"/>
      <c r="Z33" s="428"/>
      <c r="AA33" s="428"/>
      <c r="AB33" s="428"/>
      <c r="AC33" s="428"/>
      <c r="AD33" s="428"/>
      <c r="AE33" s="428"/>
      <c r="AF33" s="428"/>
      <c r="AG33" s="428"/>
      <c r="AH33" s="428"/>
      <c r="AI33" s="428"/>
      <c r="AJ33" s="428"/>
      <c r="AK33" s="428"/>
      <c r="AL33" s="216"/>
      <c r="AM33" s="429" t="s">
        <v>201</v>
      </c>
      <c r="AN33" s="429"/>
      <c r="AO33" s="428" t="s">
        <v>204</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208</v>
      </c>
      <c r="CP33" s="429"/>
      <c r="CQ33" s="428" t="s">
        <v>209</v>
      </c>
      <c r="CR33" s="428"/>
      <c r="CS33" s="428"/>
      <c r="CT33" s="428"/>
      <c r="CU33" s="428"/>
      <c r="CV33" s="428"/>
      <c r="CW33" s="428"/>
      <c r="CX33" s="428"/>
      <c r="CY33" s="428"/>
      <c r="CZ33" s="428"/>
      <c r="DA33" s="428"/>
      <c r="DB33" s="428"/>
      <c r="DC33" s="428"/>
      <c r="DD33" s="428"/>
      <c r="DE33" s="428"/>
      <c r="DF33" s="216"/>
      <c r="DG33" s="427" t="s">
        <v>210</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IF('各会計、関係団体の財政状況及び健全化判断比率'!B34="","",'各会計、関係団体の財政状況及び健全化判断比率'!B34)</f>
        <v>勝沼ぶどうの丘事業会計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IF('各会計、関係団体の財政状況及び健全化判断比率'!B37="","",'各会計、関係団体の財政状況及び健全化判断比率'!B37)</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東山梨行政事務組合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甲州市土地開発公社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診療所事業特別会計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IF('各会計、関係団体の財政状況及び健全化判断比率'!B35="","",'各会計、関係団体の財政状況及び健全化判断比率'!B35)</f>
        <v>勝沼病院事業会計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t="str">
        <f>IF('各会計、関係団体の財政状況及び健全化判断比率'!B38="","",'各会計、関係団体の財政状況及び健全化判断比率'!B38)</f>
        <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市町村総合事務組合(一般会計)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IF('各会計、関係団体の財政状況及び健全化判断比率'!B36="","",'各会計、関係団体の財政状況及び健全化判断比率'!B36)</f>
        <v>下水道事業特別会計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市町村総合事務組合(電子化会館管理・研修会計)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介護保険事業特別会計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市町村総合事務組合(最終処分場)</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居宅介護予防支援事業特別会計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市町村総合事務組合(入札参加会計)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f t="shared" si="4"/>
        <v>7</v>
      </c>
      <c r="V39" s="425"/>
      <c r="W39" s="424" t="str">
        <f>IF('各会計、関係団体の財政状況及び健全化判断比率'!B33="","",'各会計、関係団体の財政状況及び健全化判断比率'!B33)</f>
        <v>水道事業会計</v>
      </c>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市町村総合事務組合(交通災害会計)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峡東地域広域水道企業団</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甲府・峡東地域ごみ処理施設事務組合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後期高齢者医療広域連合(特別会計)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215</v>
      </c>
    </row>
    <row r="50" spans="5:5" x14ac:dyDescent="0.2">
      <c r="E50" s="188" t="s">
        <v>216</v>
      </c>
    </row>
    <row r="51" spans="5:5" x14ac:dyDescent="0.2">
      <c r="E51" s="188" t="s">
        <v>217</v>
      </c>
    </row>
    <row r="52" spans="5:5" x14ac:dyDescent="0.2">
      <c r="E52" s="188" t="s">
        <v>218</v>
      </c>
    </row>
    <row r="53" spans="5:5" x14ac:dyDescent="0.2"/>
    <row r="54" spans="5:5" x14ac:dyDescent="0.2"/>
    <row r="55" spans="5:5" x14ac:dyDescent="0.2"/>
    <row r="56" spans="5:5" x14ac:dyDescent="0.2"/>
  </sheetData>
  <sheetProtection algorithmName="SHA-512" hashValue="bDGRYOECMsEfRsKHmU9TnaCVFB2DZTHAlnXejbwh8agGGQ+GLs3+/5G24fTRkSN+kzAvCfwmZqrNcMYZj7Fdpg==" saltValue="9jrC30V4WBSEN+c5Yp5s1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8" t="s">
        <v>562</v>
      </c>
      <c r="D34" s="1248"/>
      <c r="E34" s="1249"/>
      <c r="F34" s="32">
        <v>0</v>
      </c>
      <c r="G34" s="33">
        <v>0</v>
      </c>
      <c r="H34" s="33">
        <v>0</v>
      </c>
      <c r="I34" s="33">
        <v>0</v>
      </c>
      <c r="J34" s="34" t="s">
        <v>563</v>
      </c>
      <c r="K34" s="22"/>
      <c r="L34" s="22"/>
      <c r="M34" s="22"/>
      <c r="N34" s="22"/>
      <c r="O34" s="22"/>
      <c r="P34" s="22"/>
    </row>
    <row r="35" spans="1:16" ht="39" customHeight="1" x14ac:dyDescent="0.2">
      <c r="A35" s="22"/>
      <c r="B35" s="35"/>
      <c r="C35" s="1242" t="s">
        <v>564</v>
      </c>
      <c r="D35" s="1243"/>
      <c r="E35" s="1244"/>
      <c r="F35" s="36">
        <v>10.32</v>
      </c>
      <c r="G35" s="37">
        <v>10.23</v>
      </c>
      <c r="H35" s="37">
        <v>9.36</v>
      </c>
      <c r="I35" s="37">
        <v>8.82</v>
      </c>
      <c r="J35" s="38">
        <v>8.44</v>
      </c>
      <c r="K35" s="22"/>
      <c r="L35" s="22"/>
      <c r="M35" s="22"/>
      <c r="N35" s="22"/>
      <c r="O35" s="22"/>
      <c r="P35" s="22"/>
    </row>
    <row r="36" spans="1:16" ht="39" customHeight="1" x14ac:dyDescent="0.2">
      <c r="A36" s="22"/>
      <c r="B36" s="35"/>
      <c r="C36" s="1242" t="s">
        <v>565</v>
      </c>
      <c r="D36" s="1243"/>
      <c r="E36" s="1244"/>
      <c r="F36" s="36">
        <v>8.36</v>
      </c>
      <c r="G36" s="37">
        <v>5.25</v>
      </c>
      <c r="H36" s="37">
        <v>4.03</v>
      </c>
      <c r="I36" s="37">
        <v>3.93</v>
      </c>
      <c r="J36" s="38">
        <v>4.09</v>
      </c>
      <c r="K36" s="22"/>
      <c r="L36" s="22"/>
      <c r="M36" s="22"/>
      <c r="N36" s="22"/>
      <c r="O36" s="22"/>
      <c r="P36" s="22"/>
    </row>
    <row r="37" spans="1:16" ht="39" customHeight="1" x14ac:dyDescent="0.2">
      <c r="A37" s="22"/>
      <c r="B37" s="35"/>
      <c r="C37" s="1242" t="s">
        <v>566</v>
      </c>
      <c r="D37" s="1243"/>
      <c r="E37" s="1244"/>
      <c r="F37" s="36">
        <v>2.63</v>
      </c>
      <c r="G37" s="37">
        <v>2.2200000000000002</v>
      </c>
      <c r="H37" s="37">
        <v>2.16</v>
      </c>
      <c r="I37" s="37">
        <v>2.0499999999999998</v>
      </c>
      <c r="J37" s="38">
        <v>1.88</v>
      </c>
      <c r="K37" s="22"/>
      <c r="L37" s="22"/>
      <c r="M37" s="22"/>
      <c r="N37" s="22"/>
      <c r="O37" s="22"/>
      <c r="P37" s="22"/>
    </row>
    <row r="38" spans="1:16" ht="39" customHeight="1" x14ac:dyDescent="0.2">
      <c r="A38" s="22"/>
      <c r="B38" s="35"/>
      <c r="C38" s="1242" t="s">
        <v>567</v>
      </c>
      <c r="D38" s="1243"/>
      <c r="E38" s="1244"/>
      <c r="F38" s="36">
        <v>0.28999999999999998</v>
      </c>
      <c r="G38" s="37">
        <v>0.45</v>
      </c>
      <c r="H38" s="37">
        <v>0.81</v>
      </c>
      <c r="I38" s="37">
        <v>1.5</v>
      </c>
      <c r="J38" s="38">
        <v>1.55</v>
      </c>
      <c r="K38" s="22"/>
      <c r="L38" s="22"/>
      <c r="M38" s="22"/>
      <c r="N38" s="22"/>
      <c r="O38" s="22"/>
      <c r="P38" s="22"/>
    </row>
    <row r="39" spans="1:16" ht="39" customHeight="1" x14ac:dyDescent="0.2">
      <c r="A39" s="22"/>
      <c r="B39" s="35"/>
      <c r="C39" s="1242" t="s">
        <v>568</v>
      </c>
      <c r="D39" s="1243"/>
      <c r="E39" s="1244"/>
      <c r="F39" s="36">
        <v>0.36</v>
      </c>
      <c r="G39" s="37">
        <v>0.42</v>
      </c>
      <c r="H39" s="37">
        <v>0.52</v>
      </c>
      <c r="I39" s="37">
        <v>0.57999999999999996</v>
      </c>
      <c r="J39" s="38">
        <v>0.61</v>
      </c>
      <c r="K39" s="22"/>
      <c r="L39" s="22"/>
      <c r="M39" s="22"/>
      <c r="N39" s="22"/>
      <c r="O39" s="22"/>
      <c r="P39" s="22"/>
    </row>
    <row r="40" spans="1:16" ht="39" customHeight="1" x14ac:dyDescent="0.2">
      <c r="A40" s="22"/>
      <c r="B40" s="35"/>
      <c r="C40" s="1242" t="s">
        <v>569</v>
      </c>
      <c r="D40" s="1243"/>
      <c r="E40" s="1244"/>
      <c r="F40" s="36">
        <v>0</v>
      </c>
      <c r="G40" s="37">
        <v>0.27</v>
      </c>
      <c r="H40" s="37">
        <v>1.05</v>
      </c>
      <c r="I40" s="37">
        <v>0.82</v>
      </c>
      <c r="J40" s="38">
        <v>0.59</v>
      </c>
      <c r="K40" s="22"/>
      <c r="L40" s="22"/>
      <c r="M40" s="22"/>
      <c r="N40" s="22"/>
      <c r="O40" s="22"/>
      <c r="P40" s="22"/>
    </row>
    <row r="41" spans="1:16" ht="39" customHeight="1" x14ac:dyDescent="0.2">
      <c r="A41" s="22"/>
      <c r="B41" s="35"/>
      <c r="C41" s="1242" t="s">
        <v>570</v>
      </c>
      <c r="D41" s="1243"/>
      <c r="E41" s="1244"/>
      <c r="F41" s="36">
        <v>7.0000000000000007E-2</v>
      </c>
      <c r="G41" s="37">
        <v>0.04</v>
      </c>
      <c r="H41" s="37">
        <v>0.02</v>
      </c>
      <c r="I41" s="37">
        <v>0.01</v>
      </c>
      <c r="J41" s="38">
        <v>0.04</v>
      </c>
      <c r="K41" s="22"/>
      <c r="L41" s="22"/>
      <c r="M41" s="22"/>
      <c r="N41" s="22"/>
      <c r="O41" s="22"/>
      <c r="P41" s="22"/>
    </row>
    <row r="42" spans="1:16" ht="39" customHeight="1" x14ac:dyDescent="0.2">
      <c r="A42" s="22"/>
      <c r="B42" s="39"/>
      <c r="C42" s="1242" t="s">
        <v>571</v>
      </c>
      <c r="D42" s="1243"/>
      <c r="E42" s="1244"/>
      <c r="F42" s="36" t="s">
        <v>511</v>
      </c>
      <c r="G42" s="37" t="s">
        <v>511</v>
      </c>
      <c r="H42" s="37" t="s">
        <v>511</v>
      </c>
      <c r="I42" s="37" t="s">
        <v>511</v>
      </c>
      <c r="J42" s="38" t="s">
        <v>511</v>
      </c>
      <c r="K42" s="22"/>
      <c r="L42" s="22"/>
      <c r="M42" s="22"/>
      <c r="N42" s="22"/>
      <c r="O42" s="22"/>
      <c r="P42" s="22"/>
    </row>
    <row r="43" spans="1:16" ht="39" customHeight="1" thickBot="1" x14ac:dyDescent="0.25">
      <c r="A43" s="22"/>
      <c r="B43" s="40"/>
      <c r="C43" s="1245" t="s">
        <v>572</v>
      </c>
      <c r="D43" s="1246"/>
      <c r="E43" s="1247"/>
      <c r="F43" s="41">
        <v>0.02</v>
      </c>
      <c r="G43" s="42">
        <v>0.05</v>
      </c>
      <c r="H43" s="42">
        <v>0.03</v>
      </c>
      <c r="I43" s="42">
        <v>0.03</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Zf5lbH6sTltCRf1xuuG5av9m66JXymHRZG30ItW7Pd5fyl3Q2rmJEmiMg9FPwP+ybKKOvxOwTPsebElBP0IWA==" saltValue="VmCtRSZEQNFEr/Jongun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2120</v>
      </c>
      <c r="L45" s="60">
        <v>2166</v>
      </c>
      <c r="M45" s="60">
        <v>2191</v>
      </c>
      <c r="N45" s="60">
        <v>2286</v>
      </c>
      <c r="O45" s="61">
        <v>2345</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511</v>
      </c>
      <c r="L46" s="64" t="s">
        <v>511</v>
      </c>
      <c r="M46" s="64" t="s">
        <v>511</v>
      </c>
      <c r="N46" s="64" t="s">
        <v>511</v>
      </c>
      <c r="O46" s="65" t="s">
        <v>511</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511</v>
      </c>
      <c r="L47" s="64" t="s">
        <v>511</v>
      </c>
      <c r="M47" s="64" t="s">
        <v>511</v>
      </c>
      <c r="N47" s="64" t="s">
        <v>511</v>
      </c>
      <c r="O47" s="65" t="s">
        <v>511</v>
      </c>
      <c r="P47" s="48"/>
      <c r="Q47" s="48"/>
      <c r="R47" s="48"/>
      <c r="S47" s="48"/>
      <c r="T47" s="48"/>
      <c r="U47" s="48"/>
    </row>
    <row r="48" spans="1:21" ht="30.75" customHeight="1" x14ac:dyDescent="0.2">
      <c r="A48" s="48"/>
      <c r="B48" s="1270"/>
      <c r="C48" s="1271"/>
      <c r="D48" s="62"/>
      <c r="E48" s="1252" t="s">
        <v>15</v>
      </c>
      <c r="F48" s="1252"/>
      <c r="G48" s="1252"/>
      <c r="H48" s="1252"/>
      <c r="I48" s="1252"/>
      <c r="J48" s="1253"/>
      <c r="K48" s="63">
        <v>706</v>
      </c>
      <c r="L48" s="64">
        <v>713</v>
      </c>
      <c r="M48" s="64">
        <v>845</v>
      </c>
      <c r="N48" s="64">
        <v>861</v>
      </c>
      <c r="O48" s="65">
        <v>798</v>
      </c>
      <c r="P48" s="48"/>
      <c r="Q48" s="48"/>
      <c r="R48" s="48"/>
      <c r="S48" s="48"/>
      <c r="T48" s="48"/>
      <c r="U48" s="48"/>
    </row>
    <row r="49" spans="1:21" ht="30.75" customHeight="1" x14ac:dyDescent="0.2">
      <c r="A49" s="48"/>
      <c r="B49" s="1270"/>
      <c r="C49" s="1271"/>
      <c r="D49" s="62"/>
      <c r="E49" s="1252" t="s">
        <v>16</v>
      </c>
      <c r="F49" s="1252"/>
      <c r="G49" s="1252"/>
      <c r="H49" s="1252"/>
      <c r="I49" s="1252"/>
      <c r="J49" s="1253"/>
      <c r="K49" s="63">
        <v>105</v>
      </c>
      <c r="L49" s="64">
        <v>108</v>
      </c>
      <c r="M49" s="64">
        <v>130</v>
      </c>
      <c r="N49" s="64">
        <v>137</v>
      </c>
      <c r="O49" s="65">
        <v>193</v>
      </c>
      <c r="P49" s="48"/>
      <c r="Q49" s="48"/>
      <c r="R49" s="48"/>
      <c r="S49" s="48"/>
      <c r="T49" s="48"/>
      <c r="U49" s="48"/>
    </row>
    <row r="50" spans="1:21" ht="30.75" customHeight="1" x14ac:dyDescent="0.2">
      <c r="A50" s="48"/>
      <c r="B50" s="1270"/>
      <c r="C50" s="1271"/>
      <c r="D50" s="62"/>
      <c r="E50" s="1252" t="s">
        <v>17</v>
      </c>
      <c r="F50" s="1252"/>
      <c r="G50" s="1252"/>
      <c r="H50" s="1252"/>
      <c r="I50" s="1252"/>
      <c r="J50" s="1253"/>
      <c r="K50" s="63">
        <v>122</v>
      </c>
      <c r="L50" s="64">
        <v>98</v>
      </c>
      <c r="M50" s="64">
        <v>97</v>
      </c>
      <c r="N50" s="64">
        <v>210</v>
      </c>
      <c r="O50" s="65">
        <v>207</v>
      </c>
      <c r="P50" s="48"/>
      <c r="Q50" s="48"/>
      <c r="R50" s="48"/>
      <c r="S50" s="48"/>
      <c r="T50" s="48"/>
      <c r="U50" s="48"/>
    </row>
    <row r="51" spans="1:21" ht="30.75" customHeight="1" x14ac:dyDescent="0.2">
      <c r="A51" s="48"/>
      <c r="B51" s="1272"/>
      <c r="C51" s="1273"/>
      <c r="D51" s="66"/>
      <c r="E51" s="1252" t="s">
        <v>18</v>
      </c>
      <c r="F51" s="1252"/>
      <c r="G51" s="1252"/>
      <c r="H51" s="1252"/>
      <c r="I51" s="1252"/>
      <c r="J51" s="1253"/>
      <c r="K51" s="63">
        <v>1</v>
      </c>
      <c r="L51" s="64">
        <v>0</v>
      </c>
      <c r="M51" s="64">
        <v>0</v>
      </c>
      <c r="N51" s="64">
        <v>0</v>
      </c>
      <c r="O51" s="65">
        <v>0</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2063</v>
      </c>
      <c r="L52" s="64">
        <v>1983</v>
      </c>
      <c r="M52" s="64">
        <v>2092</v>
      </c>
      <c r="N52" s="64">
        <v>2173</v>
      </c>
      <c r="O52" s="65">
        <v>2209</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991</v>
      </c>
      <c r="L53" s="69">
        <v>1102</v>
      </c>
      <c r="M53" s="69">
        <v>1171</v>
      </c>
      <c r="N53" s="69">
        <v>1321</v>
      </c>
      <c r="O53" s="70">
        <v>1334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njGUblsEBFjojpnz8M2RJ1WP/NDYobNiJjv0brDHxHibY8Y/EmWVLfZvohgtDCgDEx2hMcXrat3ryso27qrpg==" saltValue="+qmBBdqRpjsgmpCP1CJY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88" t="s">
        <v>30</v>
      </c>
      <c r="C41" s="1289"/>
      <c r="D41" s="102"/>
      <c r="E41" s="1290" t="s">
        <v>31</v>
      </c>
      <c r="F41" s="1290"/>
      <c r="G41" s="1290"/>
      <c r="H41" s="1291"/>
      <c r="I41" s="103">
        <v>24738</v>
      </c>
      <c r="J41" s="104">
        <v>24498</v>
      </c>
      <c r="K41" s="104">
        <v>24000</v>
      </c>
      <c r="L41" s="104">
        <v>23252</v>
      </c>
      <c r="M41" s="105">
        <v>22134</v>
      </c>
    </row>
    <row r="42" spans="2:13" ht="27.75" customHeight="1" x14ac:dyDescent="0.2">
      <c r="B42" s="1278"/>
      <c r="C42" s="1279"/>
      <c r="D42" s="106"/>
      <c r="E42" s="1282" t="s">
        <v>32</v>
      </c>
      <c r="F42" s="1282"/>
      <c r="G42" s="1282"/>
      <c r="H42" s="1283"/>
      <c r="I42" s="107">
        <v>851</v>
      </c>
      <c r="J42" s="108">
        <v>761</v>
      </c>
      <c r="K42" s="108">
        <v>671</v>
      </c>
      <c r="L42" s="108">
        <v>463</v>
      </c>
      <c r="M42" s="109">
        <v>256</v>
      </c>
    </row>
    <row r="43" spans="2:13" ht="27.75" customHeight="1" x14ac:dyDescent="0.2">
      <c r="B43" s="1278"/>
      <c r="C43" s="1279"/>
      <c r="D43" s="106"/>
      <c r="E43" s="1282" t="s">
        <v>33</v>
      </c>
      <c r="F43" s="1282"/>
      <c r="G43" s="1282"/>
      <c r="H43" s="1283"/>
      <c r="I43" s="107">
        <v>10021</v>
      </c>
      <c r="J43" s="108">
        <v>9630</v>
      </c>
      <c r="K43" s="108">
        <v>9477</v>
      </c>
      <c r="L43" s="108">
        <v>9210</v>
      </c>
      <c r="M43" s="109">
        <v>8895</v>
      </c>
    </row>
    <row r="44" spans="2:13" ht="27.75" customHeight="1" x14ac:dyDescent="0.2">
      <c r="B44" s="1278"/>
      <c r="C44" s="1279"/>
      <c r="D44" s="106"/>
      <c r="E44" s="1282" t="s">
        <v>34</v>
      </c>
      <c r="F44" s="1282"/>
      <c r="G44" s="1282"/>
      <c r="H44" s="1283"/>
      <c r="I44" s="107">
        <v>1657</v>
      </c>
      <c r="J44" s="108">
        <v>2230</v>
      </c>
      <c r="K44" s="108">
        <v>2124</v>
      </c>
      <c r="L44" s="108">
        <v>2019</v>
      </c>
      <c r="M44" s="109">
        <v>2030</v>
      </c>
    </row>
    <row r="45" spans="2:13" ht="27.75" customHeight="1" x14ac:dyDescent="0.2">
      <c r="B45" s="1278"/>
      <c r="C45" s="1279"/>
      <c r="D45" s="106"/>
      <c r="E45" s="1282" t="s">
        <v>35</v>
      </c>
      <c r="F45" s="1282"/>
      <c r="G45" s="1282"/>
      <c r="H45" s="1283"/>
      <c r="I45" s="107">
        <v>3125</v>
      </c>
      <c r="J45" s="108">
        <v>3031</v>
      </c>
      <c r="K45" s="108">
        <v>2888</v>
      </c>
      <c r="L45" s="108">
        <v>2840</v>
      </c>
      <c r="M45" s="109">
        <v>2754</v>
      </c>
    </row>
    <row r="46" spans="2:13" ht="27.75" customHeight="1" x14ac:dyDescent="0.2">
      <c r="B46" s="1278"/>
      <c r="C46" s="1279"/>
      <c r="D46" s="110"/>
      <c r="E46" s="1282" t="s">
        <v>36</v>
      </c>
      <c r="F46" s="1282"/>
      <c r="G46" s="1282"/>
      <c r="H46" s="1283"/>
      <c r="I46" s="107">
        <v>0</v>
      </c>
      <c r="J46" s="108">
        <v>0</v>
      </c>
      <c r="K46" s="108">
        <v>0</v>
      </c>
      <c r="L46" s="108">
        <v>0</v>
      </c>
      <c r="M46" s="109">
        <v>0</v>
      </c>
    </row>
    <row r="47" spans="2:13" ht="27.75" customHeight="1" x14ac:dyDescent="0.2">
      <c r="B47" s="1278"/>
      <c r="C47" s="1279"/>
      <c r="D47" s="111"/>
      <c r="E47" s="1292" t="s">
        <v>37</v>
      </c>
      <c r="F47" s="1293"/>
      <c r="G47" s="1293"/>
      <c r="H47" s="1294"/>
      <c r="I47" s="107" t="s">
        <v>511</v>
      </c>
      <c r="J47" s="108" t="s">
        <v>511</v>
      </c>
      <c r="K47" s="108" t="s">
        <v>511</v>
      </c>
      <c r="L47" s="108" t="s">
        <v>511</v>
      </c>
      <c r="M47" s="109" t="s">
        <v>511</v>
      </c>
    </row>
    <row r="48" spans="2:13" ht="27.75" customHeight="1" x14ac:dyDescent="0.2">
      <c r="B48" s="1278"/>
      <c r="C48" s="1279"/>
      <c r="D48" s="106"/>
      <c r="E48" s="1282" t="s">
        <v>38</v>
      </c>
      <c r="F48" s="1282"/>
      <c r="G48" s="1282"/>
      <c r="H48" s="1283"/>
      <c r="I48" s="107" t="s">
        <v>511</v>
      </c>
      <c r="J48" s="108" t="s">
        <v>511</v>
      </c>
      <c r="K48" s="108" t="s">
        <v>511</v>
      </c>
      <c r="L48" s="108" t="s">
        <v>511</v>
      </c>
      <c r="M48" s="109" t="s">
        <v>511</v>
      </c>
    </row>
    <row r="49" spans="2:13" ht="27.75" customHeight="1" x14ac:dyDescent="0.2">
      <c r="B49" s="1280"/>
      <c r="C49" s="1281"/>
      <c r="D49" s="106"/>
      <c r="E49" s="1282" t="s">
        <v>39</v>
      </c>
      <c r="F49" s="1282"/>
      <c r="G49" s="1282"/>
      <c r="H49" s="1283"/>
      <c r="I49" s="107" t="s">
        <v>511</v>
      </c>
      <c r="J49" s="108" t="s">
        <v>511</v>
      </c>
      <c r="K49" s="108" t="s">
        <v>511</v>
      </c>
      <c r="L49" s="108" t="s">
        <v>511</v>
      </c>
      <c r="M49" s="109" t="s">
        <v>511</v>
      </c>
    </row>
    <row r="50" spans="2:13" ht="27.75" customHeight="1" x14ac:dyDescent="0.2">
      <c r="B50" s="1276" t="s">
        <v>40</v>
      </c>
      <c r="C50" s="1277"/>
      <c r="D50" s="112"/>
      <c r="E50" s="1282" t="s">
        <v>41</v>
      </c>
      <c r="F50" s="1282"/>
      <c r="G50" s="1282"/>
      <c r="H50" s="1283"/>
      <c r="I50" s="107">
        <v>3141</v>
      </c>
      <c r="J50" s="108">
        <v>3320</v>
      </c>
      <c r="K50" s="108">
        <v>3271</v>
      </c>
      <c r="L50" s="108">
        <v>3115</v>
      </c>
      <c r="M50" s="109">
        <v>3032</v>
      </c>
    </row>
    <row r="51" spans="2:13" ht="27.75" customHeight="1" x14ac:dyDescent="0.2">
      <c r="B51" s="1278"/>
      <c r="C51" s="1279"/>
      <c r="D51" s="106"/>
      <c r="E51" s="1282" t="s">
        <v>42</v>
      </c>
      <c r="F51" s="1282"/>
      <c r="G51" s="1282"/>
      <c r="H51" s="1283"/>
      <c r="I51" s="107">
        <v>2075</v>
      </c>
      <c r="J51" s="108">
        <v>1358</v>
      </c>
      <c r="K51" s="108">
        <v>712</v>
      </c>
      <c r="L51" s="108">
        <v>100</v>
      </c>
      <c r="M51" s="109">
        <v>89</v>
      </c>
    </row>
    <row r="52" spans="2:13" ht="27.75" customHeight="1" x14ac:dyDescent="0.2">
      <c r="B52" s="1280"/>
      <c r="C52" s="1281"/>
      <c r="D52" s="106"/>
      <c r="E52" s="1282" t="s">
        <v>43</v>
      </c>
      <c r="F52" s="1282"/>
      <c r="G52" s="1282"/>
      <c r="H52" s="1283"/>
      <c r="I52" s="107">
        <v>24330</v>
      </c>
      <c r="J52" s="108">
        <v>24389</v>
      </c>
      <c r="K52" s="108">
        <v>23536</v>
      </c>
      <c r="L52" s="108">
        <v>22547</v>
      </c>
      <c r="M52" s="109">
        <v>21395</v>
      </c>
    </row>
    <row r="53" spans="2:13" ht="27.75" customHeight="1" thickBot="1" x14ac:dyDescent="0.25">
      <c r="B53" s="1284" t="s">
        <v>44</v>
      </c>
      <c r="C53" s="1285"/>
      <c r="D53" s="113"/>
      <c r="E53" s="1286" t="s">
        <v>45</v>
      </c>
      <c r="F53" s="1286"/>
      <c r="G53" s="1286"/>
      <c r="H53" s="1287"/>
      <c r="I53" s="114">
        <v>10845</v>
      </c>
      <c r="J53" s="115">
        <v>11081</v>
      </c>
      <c r="K53" s="115">
        <v>11641</v>
      </c>
      <c r="L53" s="115">
        <v>12023</v>
      </c>
      <c r="M53" s="116">
        <v>11553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9L7UtZbRIiB1I2c+PoJcWht36uG/Ub7J/J5q3d26xkhJdefKPIWAKyKXjfQElaM3vxOWzPXY8I1Q/i8YvKVJxA==" saltValue="gp9M/5ul/nE+HoG6APHN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555</v>
      </c>
      <c r="G54" s="125" t="s">
        <v>556</v>
      </c>
      <c r="H54" s="126" t="s">
        <v>557</v>
      </c>
    </row>
    <row r="55" spans="2:8" ht="52.5" customHeight="1" x14ac:dyDescent="0.2">
      <c r="B55" s="127"/>
      <c r="C55" s="1303" t="s">
        <v>48</v>
      </c>
      <c r="D55" s="1303"/>
      <c r="E55" s="1304"/>
      <c r="F55" s="128">
        <v>998</v>
      </c>
      <c r="G55" s="128">
        <v>848</v>
      </c>
      <c r="H55" s="129">
        <v>748</v>
      </c>
    </row>
    <row r="56" spans="2:8" ht="52.5" customHeight="1" x14ac:dyDescent="0.2">
      <c r="B56" s="130"/>
      <c r="C56" s="1305" t="s">
        <v>49</v>
      </c>
      <c r="D56" s="1305"/>
      <c r="E56" s="1306"/>
      <c r="F56" s="131">
        <v>151</v>
      </c>
      <c r="G56" s="131">
        <v>151</v>
      </c>
      <c r="H56" s="132">
        <v>151</v>
      </c>
    </row>
    <row r="57" spans="2:8" ht="53.25" customHeight="1" x14ac:dyDescent="0.2">
      <c r="B57" s="130"/>
      <c r="C57" s="1307" t="s">
        <v>50</v>
      </c>
      <c r="D57" s="1307"/>
      <c r="E57" s="1308"/>
      <c r="F57" s="133">
        <v>2558</v>
      </c>
      <c r="G57" s="133">
        <v>2517</v>
      </c>
      <c r="H57" s="134">
        <v>2521</v>
      </c>
    </row>
    <row r="58" spans="2:8" ht="45.75" customHeight="1" x14ac:dyDescent="0.2">
      <c r="B58" s="135"/>
      <c r="C58" s="1295" t="s">
        <v>593</v>
      </c>
      <c r="D58" s="1296"/>
      <c r="E58" s="1297"/>
      <c r="F58" s="136">
        <v>1071</v>
      </c>
      <c r="G58" s="136">
        <v>1069</v>
      </c>
      <c r="H58" s="137">
        <v>1152</v>
      </c>
    </row>
    <row r="59" spans="2:8" ht="45.75" customHeight="1" x14ac:dyDescent="0.2">
      <c r="B59" s="135"/>
      <c r="C59" s="1295" t="s">
        <v>594</v>
      </c>
      <c r="D59" s="1296"/>
      <c r="E59" s="1297"/>
      <c r="F59" s="136">
        <v>490</v>
      </c>
      <c r="G59" s="136">
        <v>490</v>
      </c>
      <c r="H59" s="137">
        <v>490</v>
      </c>
    </row>
    <row r="60" spans="2:8" ht="45.75" customHeight="1" x14ac:dyDescent="0.2">
      <c r="B60" s="135"/>
      <c r="C60" s="1295" t="s">
        <v>595</v>
      </c>
      <c r="D60" s="1296"/>
      <c r="E60" s="1297"/>
      <c r="F60" s="136">
        <v>564</v>
      </c>
      <c r="G60" s="136">
        <v>430</v>
      </c>
      <c r="H60" s="137">
        <v>544</v>
      </c>
    </row>
    <row r="61" spans="2:8" ht="45.75" customHeight="1" x14ac:dyDescent="0.2">
      <c r="B61" s="135"/>
      <c r="C61" s="1295" t="s">
        <v>596</v>
      </c>
      <c r="D61" s="1296"/>
      <c r="E61" s="1297"/>
      <c r="F61" s="136">
        <v>412</v>
      </c>
      <c r="G61" s="136">
        <v>413</v>
      </c>
      <c r="H61" s="137">
        <v>213</v>
      </c>
    </row>
    <row r="62" spans="2:8" ht="45.75" customHeight="1" thickBot="1" x14ac:dyDescent="0.25">
      <c r="B62" s="138"/>
      <c r="C62" s="1298" t="s">
        <v>597</v>
      </c>
      <c r="D62" s="1299"/>
      <c r="E62" s="1300"/>
      <c r="F62" s="139" t="s">
        <v>579</v>
      </c>
      <c r="G62" s="139">
        <v>95</v>
      </c>
      <c r="H62" s="140">
        <v>95</v>
      </c>
    </row>
    <row r="63" spans="2:8" ht="52.5" customHeight="1" thickBot="1" x14ac:dyDescent="0.25">
      <c r="B63" s="141"/>
      <c r="C63" s="1301" t="s">
        <v>51</v>
      </c>
      <c r="D63" s="1301"/>
      <c r="E63" s="1302"/>
      <c r="F63" s="142">
        <v>3707</v>
      </c>
      <c r="G63" s="142">
        <v>3516</v>
      </c>
      <c r="H63" s="143">
        <v>3420</v>
      </c>
    </row>
    <row r="64" spans="2:8" ht="15" customHeight="1" x14ac:dyDescent="0.2"/>
  </sheetData>
  <sheetProtection algorithmName="SHA-512" hashValue="FKhAUytQm0fV3fuf90wOy45+WwslijiHfk9CLx+rM0DugvhHP6OlZneWG6T2S7UJPO+8hGZWrUGj42LdRKSYkw==" saltValue="drL8IQQa7Kl6j9+LWS6+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608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601</v>
      </c>
    </row>
    <row r="50" spans="1:109" ht="13.2"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602</v>
      </c>
      <c r="AO51" s="1314"/>
      <c r="AP51" s="1314"/>
      <c r="AQ51" s="1314"/>
      <c r="AR51" s="1314"/>
      <c r="AS51" s="1314"/>
      <c r="AT51" s="1314"/>
      <c r="AU51" s="1314"/>
      <c r="AV51" s="1314"/>
      <c r="AW51" s="1314"/>
      <c r="AX51" s="1314"/>
      <c r="AY51" s="1314"/>
      <c r="AZ51" s="1314"/>
      <c r="BA51" s="1314"/>
      <c r="BB51" s="1314" t="s">
        <v>603</v>
      </c>
      <c r="BC51" s="1314"/>
      <c r="BD51" s="1314"/>
      <c r="BE51" s="1314"/>
      <c r="BF51" s="1314"/>
      <c r="BG51" s="1314"/>
      <c r="BH51" s="1314"/>
      <c r="BI51" s="1314"/>
      <c r="BJ51" s="1314"/>
      <c r="BK51" s="1314"/>
      <c r="BL51" s="1314"/>
      <c r="BM51" s="1314"/>
      <c r="BN51" s="1314"/>
      <c r="BO51" s="1314"/>
      <c r="BP51" s="1311">
        <v>129</v>
      </c>
      <c r="BQ51" s="1311"/>
      <c r="BR51" s="1311"/>
      <c r="BS51" s="1311"/>
      <c r="BT51" s="1311"/>
      <c r="BU51" s="1311"/>
      <c r="BV51" s="1311"/>
      <c r="BW51" s="1311"/>
      <c r="BX51" s="1311">
        <v>134.69999999999999</v>
      </c>
      <c r="BY51" s="1311"/>
      <c r="BZ51" s="1311"/>
      <c r="CA51" s="1311"/>
      <c r="CB51" s="1311"/>
      <c r="CC51" s="1311"/>
      <c r="CD51" s="1311"/>
      <c r="CE51" s="1311"/>
      <c r="CF51" s="1311">
        <v>145.69999999999999</v>
      </c>
      <c r="CG51" s="1311"/>
      <c r="CH51" s="1311"/>
      <c r="CI51" s="1311"/>
      <c r="CJ51" s="1311"/>
      <c r="CK51" s="1311"/>
      <c r="CL51" s="1311"/>
      <c r="CM51" s="1311"/>
      <c r="CN51" s="1311">
        <v>151.5</v>
      </c>
      <c r="CO51" s="1311"/>
      <c r="CP51" s="1311"/>
      <c r="CQ51" s="1311"/>
      <c r="CR51" s="1311"/>
      <c r="CS51" s="1311"/>
      <c r="CT51" s="1311"/>
      <c r="CU51" s="1311"/>
      <c r="CV51" s="1311">
        <v>147.1</v>
      </c>
      <c r="CW51" s="1311"/>
      <c r="CX51" s="1311"/>
      <c r="CY51" s="1311"/>
      <c r="CZ51" s="1311"/>
      <c r="DA51" s="1311"/>
      <c r="DB51" s="1311"/>
      <c r="DC51" s="1311"/>
    </row>
    <row r="52" spans="1:109" ht="13.2"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604</v>
      </c>
      <c r="BC53" s="1314"/>
      <c r="BD53" s="1314"/>
      <c r="BE53" s="1314"/>
      <c r="BF53" s="1314"/>
      <c r="BG53" s="1314"/>
      <c r="BH53" s="1314"/>
      <c r="BI53" s="1314"/>
      <c r="BJ53" s="1314"/>
      <c r="BK53" s="1314"/>
      <c r="BL53" s="1314"/>
      <c r="BM53" s="1314"/>
      <c r="BN53" s="1314"/>
      <c r="BO53" s="1314"/>
      <c r="BP53" s="1311">
        <v>74.900000000000006</v>
      </c>
      <c r="BQ53" s="1311"/>
      <c r="BR53" s="1311"/>
      <c r="BS53" s="1311"/>
      <c r="BT53" s="1311"/>
      <c r="BU53" s="1311"/>
      <c r="BV53" s="1311"/>
      <c r="BW53" s="1311"/>
      <c r="BX53" s="1311">
        <v>75.099999999999994</v>
      </c>
      <c r="BY53" s="1311"/>
      <c r="BZ53" s="1311"/>
      <c r="CA53" s="1311"/>
      <c r="CB53" s="1311"/>
      <c r="CC53" s="1311"/>
      <c r="CD53" s="1311"/>
      <c r="CE53" s="1311"/>
      <c r="CF53" s="1311">
        <v>75.599999999999994</v>
      </c>
      <c r="CG53" s="1311"/>
      <c r="CH53" s="1311"/>
      <c r="CI53" s="1311"/>
      <c r="CJ53" s="1311"/>
      <c r="CK53" s="1311"/>
      <c r="CL53" s="1311"/>
      <c r="CM53" s="1311"/>
      <c r="CN53" s="1311">
        <v>76.400000000000006</v>
      </c>
      <c r="CO53" s="1311"/>
      <c r="CP53" s="1311"/>
      <c r="CQ53" s="1311"/>
      <c r="CR53" s="1311"/>
      <c r="CS53" s="1311"/>
      <c r="CT53" s="1311"/>
      <c r="CU53" s="1311"/>
      <c r="CV53" s="1311">
        <v>77.5</v>
      </c>
      <c r="CW53" s="1311"/>
      <c r="CX53" s="1311"/>
      <c r="CY53" s="1311"/>
      <c r="CZ53" s="1311"/>
      <c r="DA53" s="1311"/>
      <c r="DB53" s="1311"/>
      <c r="DC53" s="1311"/>
    </row>
    <row r="54" spans="1:109" ht="13.2"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605</v>
      </c>
      <c r="AO55" s="1315"/>
      <c r="AP55" s="1315"/>
      <c r="AQ55" s="1315"/>
      <c r="AR55" s="1315"/>
      <c r="AS55" s="1315"/>
      <c r="AT55" s="1315"/>
      <c r="AU55" s="1315"/>
      <c r="AV55" s="1315"/>
      <c r="AW55" s="1315"/>
      <c r="AX55" s="1315"/>
      <c r="AY55" s="1315"/>
      <c r="AZ55" s="1315"/>
      <c r="BA55" s="1315"/>
      <c r="BB55" s="1314" t="s">
        <v>603</v>
      </c>
      <c r="BC55" s="1314"/>
      <c r="BD55" s="1314"/>
      <c r="BE55" s="1314"/>
      <c r="BF55" s="1314"/>
      <c r="BG55" s="1314"/>
      <c r="BH55" s="1314"/>
      <c r="BI55" s="1314"/>
      <c r="BJ55" s="1314"/>
      <c r="BK55" s="1314"/>
      <c r="BL55" s="1314"/>
      <c r="BM55" s="1314"/>
      <c r="BN55" s="1314"/>
      <c r="BO55" s="1314"/>
      <c r="BP55" s="1311">
        <v>32.799999999999997</v>
      </c>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604</v>
      </c>
      <c r="BC57" s="1314"/>
      <c r="BD57" s="1314"/>
      <c r="BE57" s="1314"/>
      <c r="BF57" s="1314"/>
      <c r="BG57" s="1314"/>
      <c r="BH57" s="1314"/>
      <c r="BI57" s="1314"/>
      <c r="BJ57" s="1314"/>
      <c r="BK57" s="1314"/>
      <c r="BL57" s="1314"/>
      <c r="BM57" s="1314"/>
      <c r="BN57" s="1314"/>
      <c r="BO57" s="1314"/>
      <c r="BP57" s="1311">
        <v>58.6</v>
      </c>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606</v>
      </c>
    </row>
    <row r="64" spans="1:109" ht="13.2" x14ac:dyDescent="0.2">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609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601</v>
      </c>
    </row>
    <row r="72" spans="2:107" ht="13.2"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ht="13.2" x14ac:dyDescent="0.2">
      <c r="B73" s="395"/>
      <c r="G73" s="1326"/>
      <c r="H73" s="1326"/>
      <c r="I73" s="1326"/>
      <c r="J73" s="1326"/>
      <c r="K73" s="1310"/>
      <c r="L73" s="1310"/>
      <c r="M73" s="1310"/>
      <c r="N73" s="1310"/>
      <c r="AM73" s="404"/>
      <c r="AN73" s="1314" t="s">
        <v>602</v>
      </c>
      <c r="AO73" s="1314"/>
      <c r="AP73" s="1314"/>
      <c r="AQ73" s="1314"/>
      <c r="AR73" s="1314"/>
      <c r="AS73" s="1314"/>
      <c r="AT73" s="1314"/>
      <c r="AU73" s="1314"/>
      <c r="AV73" s="1314"/>
      <c r="AW73" s="1314"/>
      <c r="AX73" s="1314"/>
      <c r="AY73" s="1314"/>
      <c r="AZ73" s="1314"/>
      <c r="BA73" s="1314"/>
      <c r="BB73" s="1314" t="s">
        <v>603</v>
      </c>
      <c r="BC73" s="1314"/>
      <c r="BD73" s="1314"/>
      <c r="BE73" s="1314"/>
      <c r="BF73" s="1314"/>
      <c r="BG73" s="1314"/>
      <c r="BH73" s="1314"/>
      <c r="BI73" s="1314"/>
      <c r="BJ73" s="1314"/>
      <c r="BK73" s="1314"/>
      <c r="BL73" s="1314"/>
      <c r="BM73" s="1314"/>
      <c r="BN73" s="1314"/>
      <c r="BO73" s="1314"/>
      <c r="BP73" s="1311">
        <v>129</v>
      </c>
      <c r="BQ73" s="1311"/>
      <c r="BR73" s="1311"/>
      <c r="BS73" s="1311"/>
      <c r="BT73" s="1311"/>
      <c r="BU73" s="1311"/>
      <c r="BV73" s="1311"/>
      <c r="BW73" s="1311"/>
      <c r="BX73" s="1311">
        <v>134.69999999999999</v>
      </c>
      <c r="BY73" s="1311"/>
      <c r="BZ73" s="1311"/>
      <c r="CA73" s="1311"/>
      <c r="CB73" s="1311"/>
      <c r="CC73" s="1311"/>
      <c r="CD73" s="1311"/>
      <c r="CE73" s="1311"/>
      <c r="CF73" s="1311">
        <v>145.69999999999999</v>
      </c>
      <c r="CG73" s="1311"/>
      <c r="CH73" s="1311"/>
      <c r="CI73" s="1311"/>
      <c r="CJ73" s="1311"/>
      <c r="CK73" s="1311"/>
      <c r="CL73" s="1311"/>
      <c r="CM73" s="1311"/>
      <c r="CN73" s="1311">
        <v>151.5</v>
      </c>
      <c r="CO73" s="1311"/>
      <c r="CP73" s="1311"/>
      <c r="CQ73" s="1311"/>
      <c r="CR73" s="1311"/>
      <c r="CS73" s="1311"/>
      <c r="CT73" s="1311"/>
      <c r="CU73" s="1311"/>
      <c r="CV73" s="1311">
        <v>147.1</v>
      </c>
      <c r="CW73" s="1311"/>
      <c r="CX73" s="1311"/>
      <c r="CY73" s="1311"/>
      <c r="CZ73" s="1311"/>
      <c r="DA73" s="1311"/>
      <c r="DB73" s="1311"/>
      <c r="DC73" s="1311"/>
    </row>
    <row r="74" spans="2:107" ht="13.2"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607</v>
      </c>
      <c r="BC75" s="1314"/>
      <c r="BD75" s="1314"/>
      <c r="BE75" s="1314"/>
      <c r="BF75" s="1314"/>
      <c r="BG75" s="1314"/>
      <c r="BH75" s="1314"/>
      <c r="BI75" s="1314"/>
      <c r="BJ75" s="1314"/>
      <c r="BK75" s="1314"/>
      <c r="BL75" s="1314"/>
      <c r="BM75" s="1314"/>
      <c r="BN75" s="1314"/>
      <c r="BO75" s="1314"/>
      <c r="BP75" s="1311">
        <v>12.8</v>
      </c>
      <c r="BQ75" s="1311"/>
      <c r="BR75" s="1311"/>
      <c r="BS75" s="1311"/>
      <c r="BT75" s="1311"/>
      <c r="BU75" s="1311"/>
      <c r="BV75" s="1311"/>
      <c r="BW75" s="1311"/>
      <c r="BX75" s="1311">
        <v>12.7</v>
      </c>
      <c r="BY75" s="1311"/>
      <c r="BZ75" s="1311"/>
      <c r="CA75" s="1311"/>
      <c r="CB75" s="1311"/>
      <c r="CC75" s="1311"/>
      <c r="CD75" s="1311"/>
      <c r="CE75" s="1311"/>
      <c r="CF75" s="1311">
        <v>13.2</v>
      </c>
      <c r="CG75" s="1311"/>
      <c r="CH75" s="1311"/>
      <c r="CI75" s="1311"/>
      <c r="CJ75" s="1311"/>
      <c r="CK75" s="1311"/>
      <c r="CL75" s="1311"/>
      <c r="CM75" s="1311"/>
      <c r="CN75" s="1311">
        <v>14.8</v>
      </c>
      <c r="CO75" s="1311"/>
      <c r="CP75" s="1311"/>
      <c r="CQ75" s="1311"/>
      <c r="CR75" s="1311"/>
      <c r="CS75" s="1311"/>
      <c r="CT75" s="1311"/>
      <c r="CU75" s="1311"/>
      <c r="CV75" s="1311">
        <v>16</v>
      </c>
      <c r="CW75" s="1311"/>
      <c r="CX75" s="1311"/>
      <c r="CY75" s="1311"/>
      <c r="CZ75" s="1311"/>
      <c r="DA75" s="1311"/>
      <c r="DB75" s="1311"/>
      <c r="DC75" s="1311"/>
    </row>
    <row r="76" spans="2:107" ht="13.2"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605</v>
      </c>
      <c r="AO77" s="1315"/>
      <c r="AP77" s="1315"/>
      <c r="AQ77" s="1315"/>
      <c r="AR77" s="1315"/>
      <c r="AS77" s="1315"/>
      <c r="AT77" s="1315"/>
      <c r="AU77" s="1315"/>
      <c r="AV77" s="1315"/>
      <c r="AW77" s="1315"/>
      <c r="AX77" s="1315"/>
      <c r="AY77" s="1315"/>
      <c r="AZ77" s="1315"/>
      <c r="BA77" s="1315"/>
      <c r="BB77" s="1314" t="s">
        <v>603</v>
      </c>
      <c r="BC77" s="1314"/>
      <c r="BD77" s="1314"/>
      <c r="BE77" s="1314"/>
      <c r="BF77" s="1314"/>
      <c r="BG77" s="1314"/>
      <c r="BH77" s="1314"/>
      <c r="BI77" s="1314"/>
      <c r="BJ77" s="1314"/>
      <c r="BK77" s="1314"/>
      <c r="BL77" s="1314"/>
      <c r="BM77" s="1314"/>
      <c r="BN77" s="1314"/>
      <c r="BO77" s="1314"/>
      <c r="BP77" s="1311">
        <v>32.799999999999997</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607</v>
      </c>
      <c r="BC79" s="1314"/>
      <c r="BD79" s="1314"/>
      <c r="BE79" s="1314"/>
      <c r="BF79" s="1314"/>
      <c r="BG79" s="1314"/>
      <c r="BH79" s="1314"/>
      <c r="BI79" s="1314"/>
      <c r="BJ79" s="1314"/>
      <c r="BK79" s="1314"/>
      <c r="BL79" s="1314"/>
      <c r="BM79" s="1314"/>
      <c r="BN79" s="1314"/>
      <c r="BO79" s="1314"/>
      <c r="BP79" s="1311">
        <v>9.5</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yeBzdK85bi1zTb6pEC0oPAot9SaTw+OnsQag9HkxwLQyHRI9mWoIzOrmo3TKymTnZj592pE1VPydq8+lmAgAEw==" saltValue="sVMQMZyFJJ598hnTBzhgX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499</v>
      </c>
    </row>
  </sheetData>
  <sheetProtection algorithmName="SHA-512" hashValue="YViXPu6ihMhlHqA0xveCAGiZuxWeq0XQTZsRZlW+QnGf5jsWCltcQWoNvTnwZY0A6Ysar/ljukgUSC6zrPd6aA==" saltValue="VuzqX616OGE8acUJgpLq4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499</v>
      </c>
    </row>
  </sheetData>
  <sheetProtection algorithmName="SHA-512" hashValue="WNMQMR3mqUmLagbKuqxdXdJzn5x7fZ8xWbbiGQ9HKq1bV60bQHRXPY/N8cudq0z86uv80yiGuoZlu7yKezK+fw==" saltValue="/Qf9sldknYVdpzaLByFRn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550</v>
      </c>
      <c r="G2" s="157"/>
      <c r="H2" s="158"/>
    </row>
    <row r="3" spans="1:8" x14ac:dyDescent="0.2">
      <c r="A3" s="154" t="s">
        <v>543</v>
      </c>
      <c r="B3" s="159"/>
      <c r="C3" s="160"/>
      <c r="D3" s="161">
        <v>72991</v>
      </c>
      <c r="E3" s="162"/>
      <c r="F3" s="163">
        <v>87974</v>
      </c>
      <c r="G3" s="164"/>
      <c r="H3" s="165"/>
    </row>
    <row r="4" spans="1:8" x14ac:dyDescent="0.2">
      <c r="A4" s="166"/>
      <c r="B4" s="167"/>
      <c r="C4" s="168"/>
      <c r="D4" s="169">
        <v>35021</v>
      </c>
      <c r="E4" s="170"/>
      <c r="F4" s="171">
        <v>48183</v>
      </c>
      <c r="G4" s="172"/>
      <c r="H4" s="173"/>
    </row>
    <row r="5" spans="1:8" x14ac:dyDescent="0.2">
      <c r="A5" s="154" t="s">
        <v>545</v>
      </c>
      <c r="B5" s="159"/>
      <c r="C5" s="160"/>
      <c r="D5" s="161">
        <v>63774</v>
      </c>
      <c r="E5" s="162"/>
      <c r="F5" s="163">
        <v>83280</v>
      </c>
      <c r="G5" s="164"/>
      <c r="H5" s="165"/>
    </row>
    <row r="6" spans="1:8" x14ac:dyDescent="0.2">
      <c r="A6" s="166"/>
      <c r="B6" s="167"/>
      <c r="C6" s="168"/>
      <c r="D6" s="169">
        <v>37515</v>
      </c>
      <c r="E6" s="170"/>
      <c r="F6" s="171">
        <v>43123</v>
      </c>
      <c r="G6" s="172"/>
      <c r="H6" s="173"/>
    </row>
    <row r="7" spans="1:8" x14ac:dyDescent="0.2">
      <c r="A7" s="154" t="s">
        <v>546</v>
      </c>
      <c r="B7" s="159"/>
      <c r="C7" s="160"/>
      <c r="D7" s="161">
        <v>45305</v>
      </c>
      <c r="E7" s="162"/>
      <c r="F7" s="163">
        <v>88968</v>
      </c>
      <c r="G7" s="164"/>
      <c r="H7" s="165"/>
    </row>
    <row r="8" spans="1:8" x14ac:dyDescent="0.2">
      <c r="A8" s="166"/>
      <c r="B8" s="167"/>
      <c r="C8" s="168"/>
      <c r="D8" s="169">
        <v>27822</v>
      </c>
      <c r="E8" s="170"/>
      <c r="F8" s="171">
        <v>45482</v>
      </c>
      <c r="G8" s="172"/>
      <c r="H8" s="173"/>
    </row>
    <row r="9" spans="1:8" x14ac:dyDescent="0.2">
      <c r="A9" s="154" t="s">
        <v>547</v>
      </c>
      <c r="B9" s="159"/>
      <c r="C9" s="160"/>
      <c r="D9" s="161">
        <v>53099</v>
      </c>
      <c r="E9" s="162"/>
      <c r="F9" s="163">
        <v>85173</v>
      </c>
      <c r="G9" s="164"/>
      <c r="H9" s="165"/>
    </row>
    <row r="10" spans="1:8" x14ac:dyDescent="0.2">
      <c r="A10" s="166"/>
      <c r="B10" s="167"/>
      <c r="C10" s="168"/>
      <c r="D10" s="169">
        <v>31532</v>
      </c>
      <c r="E10" s="170"/>
      <c r="F10" s="171">
        <v>43913</v>
      </c>
      <c r="G10" s="172"/>
      <c r="H10" s="173"/>
    </row>
    <row r="11" spans="1:8" x14ac:dyDescent="0.2">
      <c r="A11" s="154" t="s">
        <v>548</v>
      </c>
      <c r="B11" s="159"/>
      <c r="C11" s="160"/>
      <c r="D11" s="161">
        <v>32596</v>
      </c>
      <c r="E11" s="162"/>
      <c r="F11" s="163">
        <v>94081</v>
      </c>
      <c r="G11" s="164"/>
      <c r="H11" s="165"/>
    </row>
    <row r="12" spans="1:8" x14ac:dyDescent="0.2">
      <c r="A12" s="166"/>
      <c r="B12" s="167"/>
      <c r="C12" s="174"/>
      <c r="D12" s="169">
        <v>20785</v>
      </c>
      <c r="E12" s="170"/>
      <c r="F12" s="171">
        <v>48949</v>
      </c>
      <c r="G12" s="172"/>
      <c r="H12" s="173"/>
    </row>
    <row r="13" spans="1:8" x14ac:dyDescent="0.2">
      <c r="A13" s="154"/>
      <c r="B13" s="159"/>
      <c r="C13" s="175"/>
      <c r="D13" s="176">
        <v>53553</v>
      </c>
      <c r="E13" s="177"/>
      <c r="F13" s="178">
        <v>87895</v>
      </c>
      <c r="G13" s="179"/>
      <c r="H13" s="165"/>
    </row>
    <row r="14" spans="1:8" x14ac:dyDescent="0.2">
      <c r="A14" s="166"/>
      <c r="B14" s="167"/>
      <c r="C14" s="168"/>
      <c r="D14" s="169">
        <v>30535</v>
      </c>
      <c r="E14" s="170"/>
      <c r="F14" s="171">
        <v>45930</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8.36</v>
      </c>
      <c r="C19" s="180">
        <f>ROUND(VALUE(SUBSTITUTE(実質収支比率等に係る経年分析!G$48,"▲","-")),2)</f>
        <v>5.26</v>
      </c>
      <c r="D19" s="180">
        <f>ROUND(VALUE(SUBSTITUTE(実質収支比率等に係る経年分析!H$48,"▲","-")),2)</f>
        <v>4.03</v>
      </c>
      <c r="E19" s="180">
        <f>ROUND(VALUE(SUBSTITUTE(実質収支比率等に係る経年分析!I$48,"▲","-")),2)</f>
        <v>3.94</v>
      </c>
      <c r="F19" s="180">
        <f>ROUND(VALUE(SUBSTITUTE(実質収支比率等に係る経年分析!J$48,"▲","-")),2)</f>
        <v>4.0999999999999996</v>
      </c>
    </row>
    <row r="20" spans="1:11" x14ac:dyDescent="0.2">
      <c r="A20" s="180" t="s">
        <v>55</v>
      </c>
      <c r="B20" s="180">
        <f>ROUND(VALUE(SUBSTITUTE(実質収支比率等に係る経年分析!F$47,"▲","-")),2)</f>
        <v>8.89</v>
      </c>
      <c r="C20" s="180">
        <f>ROUND(VALUE(SUBSTITUTE(実質収支比率等に係る経年分析!G$47,"▲","-")),2)</f>
        <v>9.81</v>
      </c>
      <c r="D20" s="180">
        <f>ROUND(VALUE(SUBSTITUTE(実質収支比率等に係る経年分析!H$47,"▲","-")),2)</f>
        <v>9.93</v>
      </c>
      <c r="E20" s="180">
        <f>ROUND(VALUE(SUBSTITUTE(実質収支比率等に係る経年分析!I$47,"▲","-")),2)</f>
        <v>8.42</v>
      </c>
      <c r="F20" s="180">
        <f>ROUND(VALUE(SUBSTITUTE(実質収支比率等に係る経年分析!J$47,"▲","-")),2)</f>
        <v>7.45</v>
      </c>
    </row>
    <row r="21" spans="1:11" x14ac:dyDescent="0.2">
      <c r="A21" s="180" t="s">
        <v>56</v>
      </c>
      <c r="B21" s="180">
        <f>IF(ISNUMBER(VALUE(SUBSTITUTE(実質収支比率等に係る経年分析!F$49,"▲","-"))),ROUND(VALUE(SUBSTITUTE(実質収支比率等に係る経年分析!F$49,"▲","-")),2),NA())</f>
        <v>3.29</v>
      </c>
      <c r="C21" s="180">
        <f>IF(ISNUMBER(VALUE(SUBSTITUTE(実質収支比率等に係る経年分析!G$49,"▲","-"))),ROUND(VALUE(SUBSTITUTE(実質収支比率等に係る経年分析!G$49,"▲","-")),2),NA())</f>
        <v>-2.42</v>
      </c>
      <c r="D21" s="180">
        <f>IF(ISNUMBER(VALUE(SUBSTITUTE(実質収支比率等に係る経年分析!H$49,"▲","-"))),ROUND(VALUE(SUBSTITUTE(実質収支比率等に係る経年分析!H$49,"▲","-")),2),NA())</f>
        <v>-1.29</v>
      </c>
      <c r="E21" s="180">
        <f>IF(ISNUMBER(VALUE(SUBSTITUTE(実質収支比率等に係る経年分析!I$49,"▲","-"))),ROUND(VALUE(SUBSTITUTE(実質収支比率等に係る経年分析!I$49,"▲","-")),2),NA())</f>
        <v>-1.57</v>
      </c>
      <c r="F21" s="180">
        <f>IF(ISNUMBER(VALUE(SUBSTITUTE(実質収支比率等に係る経年分析!J$49,"▲","-"))),ROUND(VALUE(SUBSTITUTE(実質収支比率等に係る経年分析!J$49,"▲","-")),2),NA())</f>
        <v>-0.85</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居宅介護予防支援事業特別会計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2">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0.82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0.59</v>
      </c>
    </row>
    <row r="31" spans="1:11" x14ac:dyDescent="0.2">
      <c r="A31" s="181" t="str">
        <f>IF(連結実質赤字比率に係る赤字・黒字の構成分析!C$39="",NA(),連結実質赤字比率に係る赤字・黒字の構成分析!C$39)</f>
        <v>勝沼病院事業会計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0.57999999999999996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0.61</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1.55</v>
      </c>
    </row>
    <row r="33" spans="1:16" x14ac:dyDescent="0.2">
      <c r="A33" s="181" t="str">
        <f>IF(連結実質赤字比率に係る赤字・黒字の構成分析!C$37="",NA(),連結実質赤字比率に係る赤字・黒字の構成分析!C$37)</f>
        <v>勝沼ぶどうの丘事業会計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2.2200000000000002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2.0499999999999998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1.88</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4.09</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8.44</v>
      </c>
    </row>
    <row r="36" spans="1:16" x14ac:dyDescent="0.2">
      <c r="A36" s="181" t="str">
        <f>IF(連結実質赤字比率に係る赤字・黒字の構成分析!C$34="",NA(),連結実質赤字比率に係る赤字・黒字の構成分析!C$34)</f>
        <v>下水道事業特別会計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0.19</v>
      </c>
      <c r="K36" s="181" t="e">
        <f>IF(ROUND(VALUE(SUBSTITUTE(連結実質赤字比率に係る赤字・黒字の構成分析!J$34,"▲", "-")), 2) &gt;= 0, ABS(ROUND(VALUE(SUBSTITUTE(連結実質赤字比率に係る赤字・黒字の構成分析!J$34,"▲", "-")), 2)), NA())</f>
        <v>#N/A</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2063</v>
      </c>
      <c r="E42" s="182"/>
      <c r="F42" s="182"/>
      <c r="G42" s="182">
        <f>'実質公債費比率（分子）の構造'!L$52</f>
        <v>1983</v>
      </c>
      <c r="H42" s="182"/>
      <c r="I42" s="182"/>
      <c r="J42" s="182">
        <f>'実質公債費比率（分子）の構造'!M$52</f>
        <v>2092</v>
      </c>
      <c r="K42" s="182"/>
      <c r="L42" s="182"/>
      <c r="M42" s="182">
        <f>'実質公債費比率（分子）の構造'!N$52</f>
        <v>2173</v>
      </c>
      <c r="N42" s="182"/>
      <c r="O42" s="182"/>
      <c r="P42" s="182">
        <f>'実質公債費比率（分子）の構造'!O$52</f>
        <v>2209</v>
      </c>
    </row>
    <row r="43" spans="1:16" x14ac:dyDescent="0.2">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122</v>
      </c>
      <c r="C44" s="182"/>
      <c r="D44" s="182"/>
      <c r="E44" s="182">
        <f>'実質公債費比率（分子）の構造'!L$50</f>
        <v>98</v>
      </c>
      <c r="F44" s="182"/>
      <c r="G44" s="182"/>
      <c r="H44" s="182">
        <f>'実質公債費比率（分子）の構造'!M$50</f>
        <v>97</v>
      </c>
      <c r="I44" s="182"/>
      <c r="J44" s="182"/>
      <c r="K44" s="182">
        <f>'実質公債費比率（分子）の構造'!N$50</f>
        <v>210</v>
      </c>
      <c r="L44" s="182"/>
      <c r="M44" s="182"/>
      <c r="N44" s="182">
        <f>'実質公債費比率（分子）の構造'!O$50</f>
        <v>207</v>
      </c>
      <c r="O44" s="182"/>
      <c r="P44" s="182"/>
    </row>
    <row r="45" spans="1:16" x14ac:dyDescent="0.2">
      <c r="A45" s="182" t="s">
        <v>66</v>
      </c>
      <c r="B45" s="182">
        <f>'実質公債費比率（分子）の構造'!K$49</f>
        <v>105</v>
      </c>
      <c r="C45" s="182"/>
      <c r="D45" s="182"/>
      <c r="E45" s="182">
        <f>'実質公債費比率（分子）の構造'!L$49</f>
        <v>108</v>
      </c>
      <c r="F45" s="182"/>
      <c r="G45" s="182"/>
      <c r="H45" s="182">
        <f>'実質公債費比率（分子）の構造'!M$49</f>
        <v>130</v>
      </c>
      <c r="I45" s="182"/>
      <c r="J45" s="182"/>
      <c r="K45" s="182">
        <f>'実質公債費比率（分子）の構造'!N$49</f>
        <v>137</v>
      </c>
      <c r="L45" s="182"/>
      <c r="M45" s="182"/>
      <c r="N45" s="182">
        <f>'実質公債費比率（分子）の構造'!O$49</f>
        <v>193</v>
      </c>
      <c r="O45" s="182"/>
      <c r="P45" s="182"/>
    </row>
    <row r="46" spans="1:16" x14ac:dyDescent="0.2">
      <c r="A46" s="182" t="s">
        <v>67</v>
      </c>
      <c r="B46" s="182">
        <f>'実質公債費比率（分子）の構造'!K$48</f>
        <v>706</v>
      </c>
      <c r="C46" s="182"/>
      <c r="D46" s="182"/>
      <c r="E46" s="182">
        <f>'実質公債費比率（分子）の構造'!L$48</f>
        <v>713</v>
      </c>
      <c r="F46" s="182"/>
      <c r="G46" s="182"/>
      <c r="H46" s="182">
        <f>'実質公債費比率（分子）の構造'!M$48</f>
        <v>845</v>
      </c>
      <c r="I46" s="182"/>
      <c r="J46" s="182"/>
      <c r="K46" s="182">
        <f>'実質公債費比率（分子）の構造'!N$48</f>
        <v>861</v>
      </c>
      <c r="L46" s="182"/>
      <c r="M46" s="182"/>
      <c r="N46" s="182">
        <f>'実質公債費比率（分子）の構造'!O$48</f>
        <v>798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2120</v>
      </c>
      <c r="C49" s="182"/>
      <c r="D49" s="182"/>
      <c r="E49" s="182">
        <f>'実質公債費比率（分子）の構造'!L$45</f>
        <v>2166</v>
      </c>
      <c r="F49" s="182"/>
      <c r="G49" s="182"/>
      <c r="H49" s="182">
        <f>'実質公債費比率（分子）の構造'!M$45</f>
        <v>2191</v>
      </c>
      <c r="I49" s="182"/>
      <c r="J49" s="182"/>
      <c r="K49" s="182">
        <f>'実質公債費比率（分子）の構造'!N$45</f>
        <v>2286</v>
      </c>
      <c r="L49" s="182"/>
      <c r="M49" s="182"/>
      <c r="N49" s="182">
        <f>'実質公債費比率（分子）の構造'!O$45</f>
        <v>2345</v>
      </c>
      <c r="O49" s="182"/>
      <c r="P49" s="182"/>
    </row>
    <row r="50" spans="1:16" x14ac:dyDescent="0.2">
      <c r="A50" s="182" t="s">
        <v>71</v>
      </c>
      <c r="B50" s="182" t="e">
        <f>NA()</f>
        <v>#N/A</v>
      </c>
      <c r="C50" s="182">
        <f>IF(ISNUMBER('実質公債費比率（分子）の構造'!K$53),'実質公債費比率（分子）の構造'!K$53,NA())</f>
        <v>991</v>
      </c>
      <c r="D50" s="182" t="e">
        <f>NA()</f>
        <v>#N/A</v>
      </c>
      <c r="E50" s="182" t="e">
        <f>NA()</f>
        <v>#N/A</v>
      </c>
      <c r="F50" s="182">
        <f>IF(ISNUMBER('実質公債費比率（分子）の構造'!L$53),'実質公債費比率（分子）の構造'!L$53,NA())</f>
        <v>1102</v>
      </c>
      <c r="G50" s="182" t="e">
        <f>NA()</f>
        <v>#N/A</v>
      </c>
      <c r="H50" s="182" t="e">
        <f>NA()</f>
        <v>#N/A</v>
      </c>
      <c r="I50" s="182">
        <f>IF(ISNUMBER('実質公債費比率（分子）の構造'!M$53),'実質公債費比率（分子）の構造'!M$53,NA())</f>
        <v>1171</v>
      </c>
      <c r="J50" s="182" t="e">
        <f>NA()</f>
        <v>#N/A</v>
      </c>
      <c r="K50" s="182" t="e">
        <f>NA()</f>
        <v>#N/A</v>
      </c>
      <c r="L50" s="182">
        <f>IF(ISNUMBER('実質公債費比率（分子）の構造'!N$53),'実質公債費比率（分子）の構造'!N$53,NA())</f>
        <v>1321</v>
      </c>
      <c r="M50" s="182" t="e">
        <f>NA()</f>
        <v>#N/A</v>
      </c>
      <c r="N50" s="182" t="e">
        <f>NA()</f>
        <v>#N/A</v>
      </c>
      <c r="O50" s="182">
        <f>IF(ISNUMBER('実質公債費比率（分子）の構造'!O$53),'実質公債費比率（分子）の構造'!O$53,NA())</f>
        <v>1334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24330</v>
      </c>
      <c r="E56" s="181"/>
      <c r="F56" s="181"/>
      <c r="G56" s="181">
        <f>'将来負担比率（分子）の構造'!J$52</f>
        <v>24389</v>
      </c>
      <c r="H56" s="181"/>
      <c r="I56" s="181"/>
      <c r="J56" s="181">
        <f>'将来負担比率（分子）の構造'!K$52</f>
        <v>23536</v>
      </c>
      <c r="K56" s="181"/>
      <c r="L56" s="181"/>
      <c r="M56" s="181">
        <f>'将来負担比率（分子）の構造'!L$52</f>
        <v>22547</v>
      </c>
      <c r="N56" s="181"/>
      <c r="O56" s="181"/>
      <c r="P56" s="181">
        <f>'将来負担比率（分子）の構造'!M$52</f>
        <v>21395</v>
      </c>
    </row>
    <row r="57" spans="1:16" x14ac:dyDescent="0.2">
      <c r="A57" s="181" t="s">
        <v>42</v>
      </c>
      <c r="B57" s="181"/>
      <c r="C57" s="181"/>
      <c r="D57" s="181">
        <f>'将来負担比率（分子）の構造'!I$51</f>
        <v>2075</v>
      </c>
      <c r="E57" s="181"/>
      <c r="F57" s="181"/>
      <c r="G57" s="181">
        <f>'将来負担比率（分子）の構造'!J$51</f>
        <v>1358</v>
      </c>
      <c r="H57" s="181"/>
      <c r="I57" s="181"/>
      <c r="J57" s="181">
        <f>'将来負担比率（分子）の構造'!K$51</f>
        <v>712</v>
      </c>
      <c r="K57" s="181"/>
      <c r="L57" s="181"/>
      <c r="M57" s="181">
        <f>'将来負担比率（分子）の構造'!L$51</f>
        <v>100</v>
      </c>
      <c r="N57" s="181"/>
      <c r="O57" s="181"/>
      <c r="P57" s="181">
        <f>'将来負担比率（分子）の構造'!M$51</f>
        <v>89</v>
      </c>
    </row>
    <row r="58" spans="1:16" x14ac:dyDescent="0.2">
      <c r="A58" s="181" t="s">
        <v>41</v>
      </c>
      <c r="B58" s="181"/>
      <c r="C58" s="181"/>
      <c r="D58" s="181">
        <f>'将来負担比率（分子）の構造'!I$50</f>
        <v>3141</v>
      </c>
      <c r="E58" s="181"/>
      <c r="F58" s="181"/>
      <c r="G58" s="181">
        <f>'将来負担比率（分子）の構造'!J$50</f>
        <v>3320</v>
      </c>
      <c r="H58" s="181"/>
      <c r="I58" s="181"/>
      <c r="J58" s="181">
        <f>'将来負担比率（分子）の構造'!K$50</f>
        <v>3271</v>
      </c>
      <c r="K58" s="181"/>
      <c r="L58" s="181"/>
      <c r="M58" s="181">
        <f>'将来負担比率（分子）の構造'!L$50</f>
        <v>3115</v>
      </c>
      <c r="N58" s="181"/>
      <c r="O58" s="181"/>
      <c r="P58" s="181">
        <f>'将来負担比率（分子）の構造'!M$50</f>
        <v>3032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x14ac:dyDescent="0.2">
      <c r="A62" s="181" t="s">
        <v>35</v>
      </c>
      <c r="B62" s="181">
        <f>'将来負担比率（分子）の構造'!I$45</f>
        <v>3125</v>
      </c>
      <c r="C62" s="181"/>
      <c r="D62" s="181"/>
      <c r="E62" s="181">
        <f>'将来負担比率（分子）の構造'!J$45</f>
        <v>3031</v>
      </c>
      <c r="F62" s="181"/>
      <c r="G62" s="181"/>
      <c r="H62" s="181">
        <f>'将来負担比率（分子）の構造'!K$45</f>
        <v>2888</v>
      </c>
      <c r="I62" s="181"/>
      <c r="J62" s="181"/>
      <c r="K62" s="181">
        <f>'将来負担比率（分子）の構造'!L$45</f>
        <v>2840</v>
      </c>
      <c r="L62" s="181"/>
      <c r="M62" s="181"/>
      <c r="N62" s="181">
        <f>'将来負担比率（分子）の構造'!M$45</f>
        <v>2754</v>
      </c>
      <c r="O62" s="181"/>
      <c r="P62" s="181"/>
    </row>
    <row r="63" spans="1:16" x14ac:dyDescent="0.2">
      <c r="A63" s="181" t="s">
        <v>34</v>
      </c>
      <c r="B63" s="181">
        <f>'将来負担比率（分子）の構造'!I$44</f>
        <v>1657</v>
      </c>
      <c r="C63" s="181"/>
      <c r="D63" s="181"/>
      <c r="E63" s="181">
        <f>'将来負担比率（分子）の構造'!J$44</f>
        <v>2230</v>
      </c>
      <c r="F63" s="181"/>
      <c r="G63" s="181"/>
      <c r="H63" s="181">
        <f>'将来負担比率（分子）の構造'!K$44</f>
        <v>2124</v>
      </c>
      <c r="I63" s="181"/>
      <c r="J63" s="181"/>
      <c r="K63" s="181">
        <f>'将来負担比率（分子）の構造'!L$44</f>
        <v>2019</v>
      </c>
      <c r="L63" s="181"/>
      <c r="M63" s="181"/>
      <c r="N63" s="181">
        <f>'将来負担比率（分子）の構造'!M$44</f>
        <v>2030</v>
      </c>
      <c r="O63" s="181"/>
      <c r="P63" s="181"/>
    </row>
    <row r="64" spans="1:16" x14ac:dyDescent="0.2">
      <c r="A64" s="181" t="s">
        <v>33</v>
      </c>
      <c r="B64" s="181">
        <f>'将来負担比率（分子）の構造'!I$43</f>
        <v>10021</v>
      </c>
      <c r="C64" s="181"/>
      <c r="D64" s="181"/>
      <c r="E64" s="181">
        <f>'将来負担比率（分子）の構造'!J$43</f>
        <v>9630</v>
      </c>
      <c r="F64" s="181"/>
      <c r="G64" s="181"/>
      <c r="H64" s="181">
        <f>'将来負担比率（分子）の構造'!K$43</f>
        <v>9477</v>
      </c>
      <c r="I64" s="181"/>
      <c r="J64" s="181"/>
      <c r="K64" s="181">
        <f>'将来負担比率（分子）の構造'!L$43</f>
        <v>9210</v>
      </c>
      <c r="L64" s="181"/>
      <c r="M64" s="181"/>
      <c r="N64" s="181">
        <f>'将来負担比率（分子）の構造'!M$43</f>
        <v>8895</v>
      </c>
      <c r="O64" s="181"/>
      <c r="P64" s="181"/>
    </row>
    <row r="65" spans="1:16" x14ac:dyDescent="0.2">
      <c r="A65" s="181" t="s">
        <v>32</v>
      </c>
      <c r="B65" s="181">
        <f>'将来負担比率（分子）の構造'!I$42</f>
        <v>851</v>
      </c>
      <c r="C65" s="181"/>
      <c r="D65" s="181"/>
      <c r="E65" s="181">
        <f>'将来負担比率（分子）の構造'!J$42</f>
        <v>761</v>
      </c>
      <c r="F65" s="181"/>
      <c r="G65" s="181"/>
      <c r="H65" s="181">
        <f>'将来負担比率（分子）の構造'!K$42</f>
        <v>671</v>
      </c>
      <c r="I65" s="181"/>
      <c r="J65" s="181"/>
      <c r="K65" s="181">
        <f>'将来負担比率（分子）の構造'!L$42</f>
        <v>463</v>
      </c>
      <c r="L65" s="181"/>
      <c r="M65" s="181"/>
      <c r="N65" s="181">
        <f>'将来負担比率（分子）の構造'!M$42</f>
        <v>256</v>
      </c>
      <c r="O65" s="181"/>
      <c r="P65" s="181"/>
    </row>
    <row r="66" spans="1:16" x14ac:dyDescent="0.2">
      <c r="A66" s="181" t="s">
        <v>31</v>
      </c>
      <c r="B66" s="181">
        <f>'将来負担比率（分子）の構造'!I$41</f>
        <v>24738</v>
      </c>
      <c r="C66" s="181"/>
      <c r="D66" s="181"/>
      <c r="E66" s="181">
        <f>'将来負担比率（分子）の構造'!J$41</f>
        <v>24498</v>
      </c>
      <c r="F66" s="181"/>
      <c r="G66" s="181"/>
      <c r="H66" s="181">
        <f>'将来負担比率（分子）の構造'!K$41</f>
        <v>24000</v>
      </c>
      <c r="I66" s="181"/>
      <c r="J66" s="181"/>
      <c r="K66" s="181">
        <f>'将来負担比率（分子）の構造'!L$41</f>
        <v>23252</v>
      </c>
      <c r="L66" s="181"/>
      <c r="M66" s="181"/>
      <c r="N66" s="181">
        <f>'将来負担比率（分子）の構造'!M$41</f>
        <v>22134</v>
      </c>
      <c r="O66" s="181"/>
      <c r="P66" s="181"/>
    </row>
    <row r="67" spans="1:16" x14ac:dyDescent="0.2">
      <c r="A67" s="181" t="s">
        <v>75</v>
      </c>
      <c r="B67" s="181" t="e">
        <f>NA()</f>
        <v>#N/A</v>
      </c>
      <c r="C67" s="181">
        <f>IF(ISNUMBER('将来負担比率（分子）の構造'!I$53), IF('将来負担比率（分子）の構造'!I$53 &lt; 0, 0, '将来負担比率（分子）の構造'!I$53), NA())</f>
        <v>10845</v>
      </c>
      <c r="D67" s="181" t="e">
        <f>NA()</f>
        <v>#N/A</v>
      </c>
      <c r="E67" s="181" t="e">
        <f>NA()</f>
        <v>#N/A</v>
      </c>
      <c r="F67" s="181">
        <f>IF(ISNUMBER('将来負担比率（分子）の構造'!J$53), IF('将来負担比率（分子）の構造'!J$53 &lt; 0, 0, '将来負担比率（分子）の構造'!J$53), NA())</f>
        <v>11081</v>
      </c>
      <c r="G67" s="181" t="e">
        <f>NA()</f>
        <v>#N/A</v>
      </c>
      <c r="H67" s="181" t="e">
        <f>NA()</f>
        <v>#N/A</v>
      </c>
      <c r="I67" s="181">
        <f>IF(ISNUMBER('将来負担比率（分子）の構造'!K$53), IF('将来負担比率（分子）の構造'!K$53 &lt; 0, 0, '将来負担比率（分子）の構造'!K$53), NA())</f>
        <v>11641</v>
      </c>
      <c r="J67" s="181" t="e">
        <f>NA()</f>
        <v>#N/A</v>
      </c>
      <c r="K67" s="181" t="e">
        <f>NA()</f>
        <v>#N/A</v>
      </c>
      <c r="L67" s="181">
        <f>IF(ISNUMBER('将来負担比率（分子）の構造'!L$53), IF('将来負担比率（分子）の構造'!L$53 &lt; 0, 0, '将来負担比率（分子）の構造'!L$53), NA())</f>
        <v>12023</v>
      </c>
      <c r="M67" s="181" t="e">
        <f>NA()</f>
        <v>#N/A</v>
      </c>
      <c r="N67" s="181" t="e">
        <f>NA()</f>
        <v>#N/A</v>
      </c>
      <c r="O67" s="181">
        <f>IF(ISNUMBER('将来負担比率（分子）の構造'!M$53), IF('将来負担比率（分子）の構造'!M$53 &lt; 0, 0, '将来負担比率（分子）の構造'!M$53), NA())</f>
        <v>11553</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998</v>
      </c>
      <c r="C72" s="185">
        <f>基金残高に係る経年分析!G55</f>
        <v>848</v>
      </c>
      <c r="D72" s="185">
        <f>基金残高に係る経年分析!H55</f>
        <v>748</v>
      </c>
    </row>
    <row r="73" spans="1:16" x14ac:dyDescent="0.2">
      <c r="A73" s="184" t="s">
        <v>78</v>
      </c>
      <c r="B73" s="185">
        <f>基金残高に係る経年分析!F56</f>
        <v>151</v>
      </c>
      <c r="C73" s="185">
        <f>基金残高に係る経年分析!G56</f>
        <v>151</v>
      </c>
      <c r="D73" s="185">
        <f>基金残高に係る経年分析!H56</f>
        <v>151</v>
      </c>
    </row>
    <row r="74" spans="1:16" x14ac:dyDescent="0.2">
      <c r="A74" s="184" t="s">
        <v>79</v>
      </c>
      <c r="B74" s="185">
        <f>基金残高に係る経年分析!F57</f>
        <v>2558</v>
      </c>
      <c r="C74" s="185">
        <f>基金残高に係る経年分析!G57</f>
        <v>2517</v>
      </c>
      <c r="D74" s="185">
        <f>基金残高に係る経年分析!H57</f>
        <v>2521</v>
      </c>
    </row>
  </sheetData>
  <sheetProtection algorithmName="SHA-512" hashValue="hDpijDlngZc0J5NQck4WtaPgaSeQdnLBGcG0Ee8SLa9okdHsWYbh54DmqCPzQSX92hgpZOCS5LBg2SdTKhy8sw==" saltValue="RnvnvnT82BDIm2EUHnhd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219</v>
      </c>
      <c r="DI1" s="798"/>
      <c r="DJ1" s="798"/>
      <c r="DK1" s="798"/>
      <c r="DL1" s="798"/>
      <c r="DM1" s="798"/>
      <c r="DN1" s="799"/>
      <c r="DO1" s="226"/>
      <c r="DP1" s="797" t="s">
        <v>220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222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225</v>
      </c>
      <c r="S4" s="740"/>
      <c r="T4" s="740"/>
      <c r="U4" s="740"/>
      <c r="V4" s="740"/>
      <c r="W4" s="740"/>
      <c r="X4" s="740"/>
      <c r="Y4" s="741"/>
      <c r="Z4" s="739" t="s">
        <v>226</v>
      </c>
      <c r="AA4" s="740"/>
      <c r="AB4" s="740"/>
      <c r="AC4" s="741"/>
      <c r="AD4" s="739" t="s">
        <v>227</v>
      </c>
      <c r="AE4" s="740"/>
      <c r="AF4" s="740"/>
      <c r="AG4" s="740"/>
      <c r="AH4" s="740"/>
      <c r="AI4" s="740"/>
      <c r="AJ4" s="740"/>
      <c r="AK4" s="741"/>
      <c r="AL4" s="739" t="s">
        <v>226</v>
      </c>
      <c r="AM4" s="740"/>
      <c r="AN4" s="740"/>
      <c r="AO4" s="741"/>
      <c r="AP4" s="800" t="s">
        <v>228</v>
      </c>
      <c r="AQ4" s="800"/>
      <c r="AR4" s="800"/>
      <c r="AS4" s="800"/>
      <c r="AT4" s="800"/>
      <c r="AU4" s="800"/>
      <c r="AV4" s="800"/>
      <c r="AW4" s="800"/>
      <c r="AX4" s="800"/>
      <c r="AY4" s="800"/>
      <c r="AZ4" s="800"/>
      <c r="BA4" s="800"/>
      <c r="BB4" s="800"/>
      <c r="BC4" s="800"/>
      <c r="BD4" s="800"/>
      <c r="BE4" s="800"/>
      <c r="BF4" s="800"/>
      <c r="BG4" s="800" t="s">
        <v>229</v>
      </c>
      <c r="BH4" s="800"/>
      <c r="BI4" s="800"/>
      <c r="BJ4" s="800"/>
      <c r="BK4" s="800"/>
      <c r="BL4" s="800"/>
      <c r="BM4" s="800"/>
      <c r="BN4" s="800"/>
      <c r="BO4" s="800" t="s">
        <v>226</v>
      </c>
      <c r="BP4" s="800"/>
      <c r="BQ4" s="800"/>
      <c r="BR4" s="800"/>
      <c r="BS4" s="800" t="s">
        <v>230</v>
      </c>
      <c r="BT4" s="800"/>
      <c r="BU4" s="800"/>
      <c r="BV4" s="800"/>
      <c r="BW4" s="800"/>
      <c r="BX4" s="800"/>
      <c r="BY4" s="800"/>
      <c r="BZ4" s="800"/>
      <c r="CA4" s="800"/>
      <c r="CB4" s="800"/>
      <c r="CD4" s="782" t="s">
        <v>231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232</v>
      </c>
      <c r="C5" s="745"/>
      <c r="D5" s="745"/>
      <c r="E5" s="745"/>
      <c r="F5" s="745"/>
      <c r="G5" s="745"/>
      <c r="H5" s="745"/>
      <c r="I5" s="745"/>
      <c r="J5" s="745"/>
      <c r="K5" s="745"/>
      <c r="L5" s="745"/>
      <c r="M5" s="745"/>
      <c r="N5" s="745"/>
      <c r="O5" s="745"/>
      <c r="P5" s="745"/>
      <c r="Q5" s="746"/>
      <c r="R5" s="733">
        <v>4095837</v>
      </c>
      <c r="S5" s="734"/>
      <c r="T5" s="734"/>
      <c r="U5" s="734"/>
      <c r="V5" s="734"/>
      <c r="W5" s="734"/>
      <c r="X5" s="734"/>
      <c r="Y5" s="777"/>
      <c r="Z5" s="795">
        <v>24.2</v>
      </c>
      <c r="AA5" s="795"/>
      <c r="AB5" s="795"/>
      <c r="AC5" s="795"/>
      <c r="AD5" s="796">
        <v>4095814</v>
      </c>
      <c r="AE5" s="796"/>
      <c r="AF5" s="796"/>
      <c r="AG5" s="796"/>
      <c r="AH5" s="796"/>
      <c r="AI5" s="796"/>
      <c r="AJ5" s="796"/>
      <c r="AK5" s="796"/>
      <c r="AL5" s="778">
        <v>42</v>
      </c>
      <c r="AM5" s="749"/>
      <c r="AN5" s="749"/>
      <c r="AO5" s="779"/>
      <c r="AP5" s="744" t="s">
        <v>233</v>
      </c>
      <c r="AQ5" s="745"/>
      <c r="AR5" s="745"/>
      <c r="AS5" s="745"/>
      <c r="AT5" s="745"/>
      <c r="AU5" s="745"/>
      <c r="AV5" s="745"/>
      <c r="AW5" s="745"/>
      <c r="AX5" s="745"/>
      <c r="AY5" s="745"/>
      <c r="AZ5" s="745"/>
      <c r="BA5" s="745"/>
      <c r="BB5" s="745"/>
      <c r="BC5" s="745"/>
      <c r="BD5" s="745"/>
      <c r="BE5" s="745"/>
      <c r="BF5" s="746"/>
      <c r="BG5" s="678">
        <v>4076631</v>
      </c>
      <c r="BH5" s="679"/>
      <c r="BI5" s="679"/>
      <c r="BJ5" s="679"/>
      <c r="BK5" s="679"/>
      <c r="BL5" s="679"/>
      <c r="BM5" s="679"/>
      <c r="BN5" s="680"/>
      <c r="BO5" s="715">
        <v>99.5</v>
      </c>
      <c r="BP5" s="715"/>
      <c r="BQ5" s="715"/>
      <c r="BR5" s="715"/>
      <c r="BS5" s="716">
        <v>6458</v>
      </c>
      <c r="BT5" s="716"/>
      <c r="BU5" s="716"/>
      <c r="BV5" s="716"/>
      <c r="BW5" s="716"/>
      <c r="BX5" s="716"/>
      <c r="BY5" s="716"/>
      <c r="BZ5" s="716"/>
      <c r="CA5" s="716"/>
      <c r="CB5" s="775"/>
      <c r="CD5" s="782" t="s">
        <v>228</v>
      </c>
      <c r="CE5" s="783"/>
      <c r="CF5" s="783"/>
      <c r="CG5" s="783"/>
      <c r="CH5" s="783"/>
      <c r="CI5" s="783"/>
      <c r="CJ5" s="783"/>
      <c r="CK5" s="783"/>
      <c r="CL5" s="783"/>
      <c r="CM5" s="783"/>
      <c r="CN5" s="783"/>
      <c r="CO5" s="783"/>
      <c r="CP5" s="783"/>
      <c r="CQ5" s="784"/>
      <c r="CR5" s="782" t="s">
        <v>234</v>
      </c>
      <c r="CS5" s="783"/>
      <c r="CT5" s="783"/>
      <c r="CU5" s="783"/>
      <c r="CV5" s="783"/>
      <c r="CW5" s="783"/>
      <c r="CX5" s="783"/>
      <c r="CY5" s="784"/>
      <c r="CZ5" s="782" t="s">
        <v>226</v>
      </c>
      <c r="DA5" s="783"/>
      <c r="DB5" s="783"/>
      <c r="DC5" s="784"/>
      <c r="DD5" s="782" t="s">
        <v>235</v>
      </c>
      <c r="DE5" s="783"/>
      <c r="DF5" s="783"/>
      <c r="DG5" s="783"/>
      <c r="DH5" s="783"/>
      <c r="DI5" s="783"/>
      <c r="DJ5" s="783"/>
      <c r="DK5" s="783"/>
      <c r="DL5" s="783"/>
      <c r="DM5" s="783"/>
      <c r="DN5" s="783"/>
      <c r="DO5" s="783"/>
      <c r="DP5" s="784"/>
      <c r="DQ5" s="782" t="s">
        <v>236</v>
      </c>
      <c r="DR5" s="783"/>
      <c r="DS5" s="783"/>
      <c r="DT5" s="783"/>
      <c r="DU5" s="783"/>
      <c r="DV5" s="783"/>
      <c r="DW5" s="783"/>
      <c r="DX5" s="783"/>
      <c r="DY5" s="783"/>
      <c r="DZ5" s="783"/>
      <c r="EA5" s="783"/>
      <c r="EB5" s="783"/>
      <c r="EC5" s="784"/>
    </row>
    <row r="6" spans="2:143" ht="11.25" customHeight="1" x14ac:dyDescent="0.2">
      <c r="B6" s="675" t="s">
        <v>237</v>
      </c>
      <c r="C6" s="676"/>
      <c r="D6" s="676"/>
      <c r="E6" s="676"/>
      <c r="F6" s="676"/>
      <c r="G6" s="676"/>
      <c r="H6" s="676"/>
      <c r="I6" s="676"/>
      <c r="J6" s="676"/>
      <c r="K6" s="676"/>
      <c r="L6" s="676"/>
      <c r="M6" s="676"/>
      <c r="N6" s="676"/>
      <c r="O6" s="676"/>
      <c r="P6" s="676"/>
      <c r="Q6" s="677"/>
      <c r="R6" s="678">
        <v>119920</v>
      </c>
      <c r="S6" s="679"/>
      <c r="T6" s="679"/>
      <c r="U6" s="679"/>
      <c r="V6" s="679"/>
      <c r="W6" s="679"/>
      <c r="X6" s="679"/>
      <c r="Y6" s="680"/>
      <c r="Z6" s="715">
        <v>0.7</v>
      </c>
      <c r="AA6" s="715"/>
      <c r="AB6" s="715"/>
      <c r="AC6" s="715"/>
      <c r="AD6" s="716">
        <v>119920</v>
      </c>
      <c r="AE6" s="716"/>
      <c r="AF6" s="716"/>
      <c r="AG6" s="716"/>
      <c r="AH6" s="716"/>
      <c r="AI6" s="716"/>
      <c r="AJ6" s="716"/>
      <c r="AK6" s="716"/>
      <c r="AL6" s="681">
        <v>1.2</v>
      </c>
      <c r="AM6" s="682"/>
      <c r="AN6" s="682"/>
      <c r="AO6" s="717"/>
      <c r="AP6" s="675" t="s">
        <v>238</v>
      </c>
      <c r="AQ6" s="676"/>
      <c r="AR6" s="676"/>
      <c r="AS6" s="676"/>
      <c r="AT6" s="676"/>
      <c r="AU6" s="676"/>
      <c r="AV6" s="676"/>
      <c r="AW6" s="676"/>
      <c r="AX6" s="676"/>
      <c r="AY6" s="676"/>
      <c r="AZ6" s="676"/>
      <c r="BA6" s="676"/>
      <c r="BB6" s="676"/>
      <c r="BC6" s="676"/>
      <c r="BD6" s="676"/>
      <c r="BE6" s="676"/>
      <c r="BF6" s="677"/>
      <c r="BG6" s="678">
        <v>4076631</v>
      </c>
      <c r="BH6" s="679"/>
      <c r="BI6" s="679"/>
      <c r="BJ6" s="679"/>
      <c r="BK6" s="679"/>
      <c r="BL6" s="679"/>
      <c r="BM6" s="679"/>
      <c r="BN6" s="680"/>
      <c r="BO6" s="715">
        <v>99.5</v>
      </c>
      <c r="BP6" s="715"/>
      <c r="BQ6" s="715"/>
      <c r="BR6" s="715"/>
      <c r="BS6" s="716">
        <v>6458</v>
      </c>
      <c r="BT6" s="716"/>
      <c r="BU6" s="716"/>
      <c r="BV6" s="716"/>
      <c r="BW6" s="716"/>
      <c r="BX6" s="716"/>
      <c r="BY6" s="716"/>
      <c r="BZ6" s="716"/>
      <c r="CA6" s="716"/>
      <c r="CB6" s="775"/>
      <c r="CD6" s="736" t="s">
        <v>239</v>
      </c>
      <c r="CE6" s="737"/>
      <c r="CF6" s="737"/>
      <c r="CG6" s="737"/>
      <c r="CH6" s="737"/>
      <c r="CI6" s="737"/>
      <c r="CJ6" s="737"/>
      <c r="CK6" s="737"/>
      <c r="CL6" s="737"/>
      <c r="CM6" s="737"/>
      <c r="CN6" s="737"/>
      <c r="CO6" s="737"/>
      <c r="CP6" s="737"/>
      <c r="CQ6" s="738"/>
      <c r="CR6" s="678">
        <v>170481</v>
      </c>
      <c r="CS6" s="679"/>
      <c r="CT6" s="679"/>
      <c r="CU6" s="679"/>
      <c r="CV6" s="679"/>
      <c r="CW6" s="679"/>
      <c r="CX6" s="679"/>
      <c r="CY6" s="680"/>
      <c r="CZ6" s="778">
        <v>1</v>
      </c>
      <c r="DA6" s="749"/>
      <c r="DB6" s="749"/>
      <c r="DC6" s="781"/>
      <c r="DD6" s="684" t="s">
        <v>240</v>
      </c>
      <c r="DE6" s="679"/>
      <c r="DF6" s="679"/>
      <c r="DG6" s="679"/>
      <c r="DH6" s="679"/>
      <c r="DI6" s="679"/>
      <c r="DJ6" s="679"/>
      <c r="DK6" s="679"/>
      <c r="DL6" s="679"/>
      <c r="DM6" s="679"/>
      <c r="DN6" s="679"/>
      <c r="DO6" s="679"/>
      <c r="DP6" s="680"/>
      <c r="DQ6" s="684">
        <v>170481</v>
      </c>
      <c r="DR6" s="679"/>
      <c r="DS6" s="679"/>
      <c r="DT6" s="679"/>
      <c r="DU6" s="679"/>
      <c r="DV6" s="679"/>
      <c r="DW6" s="679"/>
      <c r="DX6" s="679"/>
      <c r="DY6" s="679"/>
      <c r="DZ6" s="679"/>
      <c r="EA6" s="679"/>
      <c r="EB6" s="679"/>
      <c r="EC6" s="722"/>
    </row>
    <row r="7" spans="2:143" ht="11.25" customHeight="1" x14ac:dyDescent="0.2">
      <c r="B7" s="675" t="s">
        <v>241</v>
      </c>
      <c r="C7" s="676"/>
      <c r="D7" s="676"/>
      <c r="E7" s="676"/>
      <c r="F7" s="676"/>
      <c r="G7" s="676"/>
      <c r="H7" s="676"/>
      <c r="I7" s="676"/>
      <c r="J7" s="676"/>
      <c r="K7" s="676"/>
      <c r="L7" s="676"/>
      <c r="M7" s="676"/>
      <c r="N7" s="676"/>
      <c r="O7" s="676"/>
      <c r="P7" s="676"/>
      <c r="Q7" s="677"/>
      <c r="R7" s="678">
        <v>2905</v>
      </c>
      <c r="S7" s="679"/>
      <c r="T7" s="679"/>
      <c r="U7" s="679"/>
      <c r="V7" s="679"/>
      <c r="W7" s="679"/>
      <c r="X7" s="679"/>
      <c r="Y7" s="680"/>
      <c r="Z7" s="715">
        <v>0</v>
      </c>
      <c r="AA7" s="715"/>
      <c r="AB7" s="715"/>
      <c r="AC7" s="715"/>
      <c r="AD7" s="716">
        <v>2905</v>
      </c>
      <c r="AE7" s="716"/>
      <c r="AF7" s="716"/>
      <c r="AG7" s="716"/>
      <c r="AH7" s="716"/>
      <c r="AI7" s="716"/>
      <c r="AJ7" s="716"/>
      <c r="AK7" s="716"/>
      <c r="AL7" s="681">
        <v>0</v>
      </c>
      <c r="AM7" s="682"/>
      <c r="AN7" s="682"/>
      <c r="AO7" s="717"/>
      <c r="AP7" s="675" t="s">
        <v>242</v>
      </c>
      <c r="AQ7" s="676"/>
      <c r="AR7" s="676"/>
      <c r="AS7" s="676"/>
      <c r="AT7" s="676"/>
      <c r="AU7" s="676"/>
      <c r="AV7" s="676"/>
      <c r="AW7" s="676"/>
      <c r="AX7" s="676"/>
      <c r="AY7" s="676"/>
      <c r="AZ7" s="676"/>
      <c r="BA7" s="676"/>
      <c r="BB7" s="676"/>
      <c r="BC7" s="676"/>
      <c r="BD7" s="676"/>
      <c r="BE7" s="676"/>
      <c r="BF7" s="677"/>
      <c r="BG7" s="678">
        <v>1590352</v>
      </c>
      <c r="BH7" s="679"/>
      <c r="BI7" s="679"/>
      <c r="BJ7" s="679"/>
      <c r="BK7" s="679"/>
      <c r="BL7" s="679"/>
      <c r="BM7" s="679"/>
      <c r="BN7" s="680"/>
      <c r="BO7" s="715">
        <v>38.799999999999997</v>
      </c>
      <c r="BP7" s="715"/>
      <c r="BQ7" s="715"/>
      <c r="BR7" s="715"/>
      <c r="BS7" s="716">
        <v>6458</v>
      </c>
      <c r="BT7" s="716"/>
      <c r="BU7" s="716"/>
      <c r="BV7" s="716"/>
      <c r="BW7" s="716"/>
      <c r="BX7" s="716"/>
      <c r="BY7" s="716"/>
      <c r="BZ7" s="716"/>
      <c r="CA7" s="716"/>
      <c r="CB7" s="775"/>
      <c r="CD7" s="711" t="s">
        <v>243</v>
      </c>
      <c r="CE7" s="712"/>
      <c r="CF7" s="712"/>
      <c r="CG7" s="712"/>
      <c r="CH7" s="712"/>
      <c r="CI7" s="712"/>
      <c r="CJ7" s="712"/>
      <c r="CK7" s="712"/>
      <c r="CL7" s="712"/>
      <c r="CM7" s="712"/>
      <c r="CN7" s="712"/>
      <c r="CO7" s="712"/>
      <c r="CP7" s="712"/>
      <c r="CQ7" s="713"/>
      <c r="CR7" s="678">
        <v>3118573</v>
      </c>
      <c r="CS7" s="679"/>
      <c r="CT7" s="679"/>
      <c r="CU7" s="679"/>
      <c r="CV7" s="679"/>
      <c r="CW7" s="679"/>
      <c r="CX7" s="679"/>
      <c r="CY7" s="680"/>
      <c r="CZ7" s="715">
        <v>19</v>
      </c>
      <c r="DA7" s="715"/>
      <c r="DB7" s="715"/>
      <c r="DC7" s="715"/>
      <c r="DD7" s="684">
        <v>31191</v>
      </c>
      <c r="DE7" s="679"/>
      <c r="DF7" s="679"/>
      <c r="DG7" s="679"/>
      <c r="DH7" s="679"/>
      <c r="DI7" s="679"/>
      <c r="DJ7" s="679"/>
      <c r="DK7" s="679"/>
      <c r="DL7" s="679"/>
      <c r="DM7" s="679"/>
      <c r="DN7" s="679"/>
      <c r="DO7" s="679"/>
      <c r="DP7" s="680"/>
      <c r="DQ7" s="684">
        <v>1892330</v>
      </c>
      <c r="DR7" s="679"/>
      <c r="DS7" s="679"/>
      <c r="DT7" s="679"/>
      <c r="DU7" s="679"/>
      <c r="DV7" s="679"/>
      <c r="DW7" s="679"/>
      <c r="DX7" s="679"/>
      <c r="DY7" s="679"/>
      <c r="DZ7" s="679"/>
      <c r="EA7" s="679"/>
      <c r="EB7" s="679"/>
      <c r="EC7" s="722"/>
    </row>
    <row r="8" spans="2:143" ht="11.25" customHeight="1" x14ac:dyDescent="0.2">
      <c r="B8" s="675" t="s">
        <v>244</v>
      </c>
      <c r="C8" s="676"/>
      <c r="D8" s="676"/>
      <c r="E8" s="676"/>
      <c r="F8" s="676"/>
      <c r="G8" s="676"/>
      <c r="H8" s="676"/>
      <c r="I8" s="676"/>
      <c r="J8" s="676"/>
      <c r="K8" s="676"/>
      <c r="L8" s="676"/>
      <c r="M8" s="676"/>
      <c r="N8" s="676"/>
      <c r="O8" s="676"/>
      <c r="P8" s="676"/>
      <c r="Q8" s="677"/>
      <c r="R8" s="678">
        <v>13736</v>
      </c>
      <c r="S8" s="679"/>
      <c r="T8" s="679"/>
      <c r="U8" s="679"/>
      <c r="V8" s="679"/>
      <c r="W8" s="679"/>
      <c r="X8" s="679"/>
      <c r="Y8" s="680"/>
      <c r="Z8" s="715">
        <v>0.1</v>
      </c>
      <c r="AA8" s="715"/>
      <c r="AB8" s="715"/>
      <c r="AC8" s="715"/>
      <c r="AD8" s="716">
        <v>13736</v>
      </c>
      <c r="AE8" s="716"/>
      <c r="AF8" s="716"/>
      <c r="AG8" s="716"/>
      <c r="AH8" s="716"/>
      <c r="AI8" s="716"/>
      <c r="AJ8" s="716"/>
      <c r="AK8" s="716"/>
      <c r="AL8" s="681">
        <v>0.1</v>
      </c>
      <c r="AM8" s="682"/>
      <c r="AN8" s="682"/>
      <c r="AO8" s="717"/>
      <c r="AP8" s="675" t="s">
        <v>245</v>
      </c>
      <c r="AQ8" s="676"/>
      <c r="AR8" s="676"/>
      <c r="AS8" s="676"/>
      <c r="AT8" s="676"/>
      <c r="AU8" s="676"/>
      <c r="AV8" s="676"/>
      <c r="AW8" s="676"/>
      <c r="AX8" s="676"/>
      <c r="AY8" s="676"/>
      <c r="AZ8" s="676"/>
      <c r="BA8" s="676"/>
      <c r="BB8" s="676"/>
      <c r="BC8" s="676"/>
      <c r="BD8" s="676"/>
      <c r="BE8" s="676"/>
      <c r="BF8" s="677"/>
      <c r="BG8" s="678">
        <v>57542</v>
      </c>
      <c r="BH8" s="679"/>
      <c r="BI8" s="679"/>
      <c r="BJ8" s="679"/>
      <c r="BK8" s="679"/>
      <c r="BL8" s="679"/>
      <c r="BM8" s="679"/>
      <c r="BN8" s="680"/>
      <c r="BO8" s="715">
        <v>1.4</v>
      </c>
      <c r="BP8" s="715"/>
      <c r="BQ8" s="715"/>
      <c r="BR8" s="715"/>
      <c r="BS8" s="684" t="s">
        <v>240</v>
      </c>
      <c r="BT8" s="679"/>
      <c r="BU8" s="679"/>
      <c r="BV8" s="679"/>
      <c r="BW8" s="679"/>
      <c r="BX8" s="679"/>
      <c r="BY8" s="679"/>
      <c r="BZ8" s="679"/>
      <c r="CA8" s="679"/>
      <c r="CB8" s="722"/>
      <c r="CD8" s="711" t="s">
        <v>246</v>
      </c>
      <c r="CE8" s="712"/>
      <c r="CF8" s="712"/>
      <c r="CG8" s="712"/>
      <c r="CH8" s="712"/>
      <c r="CI8" s="712"/>
      <c r="CJ8" s="712"/>
      <c r="CK8" s="712"/>
      <c r="CL8" s="712"/>
      <c r="CM8" s="712"/>
      <c r="CN8" s="712"/>
      <c r="CO8" s="712"/>
      <c r="CP8" s="712"/>
      <c r="CQ8" s="713"/>
      <c r="CR8" s="678">
        <v>4888769</v>
      </c>
      <c r="CS8" s="679"/>
      <c r="CT8" s="679"/>
      <c r="CU8" s="679"/>
      <c r="CV8" s="679"/>
      <c r="CW8" s="679"/>
      <c r="CX8" s="679"/>
      <c r="CY8" s="680"/>
      <c r="CZ8" s="715">
        <v>29.8</v>
      </c>
      <c r="DA8" s="715"/>
      <c r="DB8" s="715"/>
      <c r="DC8" s="715"/>
      <c r="DD8" s="684">
        <v>64448</v>
      </c>
      <c r="DE8" s="679"/>
      <c r="DF8" s="679"/>
      <c r="DG8" s="679"/>
      <c r="DH8" s="679"/>
      <c r="DI8" s="679"/>
      <c r="DJ8" s="679"/>
      <c r="DK8" s="679"/>
      <c r="DL8" s="679"/>
      <c r="DM8" s="679"/>
      <c r="DN8" s="679"/>
      <c r="DO8" s="679"/>
      <c r="DP8" s="680"/>
      <c r="DQ8" s="684">
        <v>2494196</v>
      </c>
      <c r="DR8" s="679"/>
      <c r="DS8" s="679"/>
      <c r="DT8" s="679"/>
      <c r="DU8" s="679"/>
      <c r="DV8" s="679"/>
      <c r="DW8" s="679"/>
      <c r="DX8" s="679"/>
      <c r="DY8" s="679"/>
      <c r="DZ8" s="679"/>
      <c r="EA8" s="679"/>
      <c r="EB8" s="679"/>
      <c r="EC8" s="722"/>
    </row>
    <row r="9" spans="2:143" ht="11.25" customHeight="1" x14ac:dyDescent="0.2">
      <c r="B9" s="675" t="s">
        <v>247</v>
      </c>
      <c r="C9" s="676"/>
      <c r="D9" s="676"/>
      <c r="E9" s="676"/>
      <c r="F9" s="676"/>
      <c r="G9" s="676"/>
      <c r="H9" s="676"/>
      <c r="I9" s="676"/>
      <c r="J9" s="676"/>
      <c r="K9" s="676"/>
      <c r="L9" s="676"/>
      <c r="M9" s="676"/>
      <c r="N9" s="676"/>
      <c r="O9" s="676"/>
      <c r="P9" s="676"/>
      <c r="Q9" s="677"/>
      <c r="R9" s="678">
        <v>8887</v>
      </c>
      <c r="S9" s="679"/>
      <c r="T9" s="679"/>
      <c r="U9" s="679"/>
      <c r="V9" s="679"/>
      <c r="W9" s="679"/>
      <c r="X9" s="679"/>
      <c r="Y9" s="680"/>
      <c r="Z9" s="715">
        <v>0.1</v>
      </c>
      <c r="AA9" s="715"/>
      <c r="AB9" s="715"/>
      <c r="AC9" s="715"/>
      <c r="AD9" s="716">
        <v>8887</v>
      </c>
      <c r="AE9" s="716"/>
      <c r="AF9" s="716"/>
      <c r="AG9" s="716"/>
      <c r="AH9" s="716"/>
      <c r="AI9" s="716"/>
      <c r="AJ9" s="716"/>
      <c r="AK9" s="716"/>
      <c r="AL9" s="681">
        <v>0.1</v>
      </c>
      <c r="AM9" s="682"/>
      <c r="AN9" s="682"/>
      <c r="AO9" s="717"/>
      <c r="AP9" s="675" t="s">
        <v>248</v>
      </c>
      <c r="AQ9" s="676"/>
      <c r="AR9" s="676"/>
      <c r="AS9" s="676"/>
      <c r="AT9" s="676"/>
      <c r="AU9" s="676"/>
      <c r="AV9" s="676"/>
      <c r="AW9" s="676"/>
      <c r="AX9" s="676"/>
      <c r="AY9" s="676"/>
      <c r="AZ9" s="676"/>
      <c r="BA9" s="676"/>
      <c r="BB9" s="676"/>
      <c r="BC9" s="676"/>
      <c r="BD9" s="676"/>
      <c r="BE9" s="676"/>
      <c r="BF9" s="677"/>
      <c r="BG9" s="678">
        <v>1381911</v>
      </c>
      <c r="BH9" s="679"/>
      <c r="BI9" s="679"/>
      <c r="BJ9" s="679"/>
      <c r="BK9" s="679"/>
      <c r="BL9" s="679"/>
      <c r="BM9" s="679"/>
      <c r="BN9" s="680"/>
      <c r="BO9" s="715">
        <v>33.700000000000003</v>
      </c>
      <c r="BP9" s="715"/>
      <c r="BQ9" s="715"/>
      <c r="BR9" s="715"/>
      <c r="BS9" s="684" t="s">
        <v>179</v>
      </c>
      <c r="BT9" s="679"/>
      <c r="BU9" s="679"/>
      <c r="BV9" s="679"/>
      <c r="BW9" s="679"/>
      <c r="BX9" s="679"/>
      <c r="BY9" s="679"/>
      <c r="BZ9" s="679"/>
      <c r="CA9" s="679"/>
      <c r="CB9" s="722"/>
      <c r="CD9" s="711" t="s">
        <v>249</v>
      </c>
      <c r="CE9" s="712"/>
      <c r="CF9" s="712"/>
      <c r="CG9" s="712"/>
      <c r="CH9" s="712"/>
      <c r="CI9" s="712"/>
      <c r="CJ9" s="712"/>
      <c r="CK9" s="712"/>
      <c r="CL9" s="712"/>
      <c r="CM9" s="712"/>
      <c r="CN9" s="712"/>
      <c r="CO9" s="712"/>
      <c r="CP9" s="712"/>
      <c r="CQ9" s="713"/>
      <c r="CR9" s="678">
        <v>1340634</v>
      </c>
      <c r="CS9" s="679"/>
      <c r="CT9" s="679"/>
      <c r="CU9" s="679"/>
      <c r="CV9" s="679"/>
      <c r="CW9" s="679"/>
      <c r="CX9" s="679"/>
      <c r="CY9" s="680"/>
      <c r="CZ9" s="715">
        <v>8.1999999999999993</v>
      </c>
      <c r="DA9" s="715"/>
      <c r="DB9" s="715"/>
      <c r="DC9" s="715"/>
      <c r="DD9" s="684">
        <v>138391</v>
      </c>
      <c r="DE9" s="679"/>
      <c r="DF9" s="679"/>
      <c r="DG9" s="679"/>
      <c r="DH9" s="679"/>
      <c r="DI9" s="679"/>
      <c r="DJ9" s="679"/>
      <c r="DK9" s="679"/>
      <c r="DL9" s="679"/>
      <c r="DM9" s="679"/>
      <c r="DN9" s="679"/>
      <c r="DO9" s="679"/>
      <c r="DP9" s="680"/>
      <c r="DQ9" s="684">
        <v>996063</v>
      </c>
      <c r="DR9" s="679"/>
      <c r="DS9" s="679"/>
      <c r="DT9" s="679"/>
      <c r="DU9" s="679"/>
      <c r="DV9" s="679"/>
      <c r="DW9" s="679"/>
      <c r="DX9" s="679"/>
      <c r="DY9" s="679"/>
      <c r="DZ9" s="679"/>
      <c r="EA9" s="679"/>
      <c r="EB9" s="679"/>
      <c r="EC9" s="722"/>
    </row>
    <row r="10" spans="2:143" ht="11.25" customHeight="1" x14ac:dyDescent="0.2">
      <c r="B10" s="675" t="s">
        <v>250</v>
      </c>
      <c r="C10" s="676"/>
      <c r="D10" s="676"/>
      <c r="E10" s="676"/>
      <c r="F10" s="676"/>
      <c r="G10" s="676"/>
      <c r="H10" s="676"/>
      <c r="I10" s="676"/>
      <c r="J10" s="676"/>
      <c r="K10" s="676"/>
      <c r="L10" s="676"/>
      <c r="M10" s="676"/>
      <c r="N10" s="676"/>
      <c r="O10" s="676"/>
      <c r="P10" s="676"/>
      <c r="Q10" s="677"/>
      <c r="R10" s="678" t="s">
        <v>140</v>
      </c>
      <c r="S10" s="679"/>
      <c r="T10" s="679"/>
      <c r="U10" s="679"/>
      <c r="V10" s="679"/>
      <c r="W10" s="679"/>
      <c r="X10" s="679"/>
      <c r="Y10" s="680"/>
      <c r="Z10" s="715" t="s">
        <v>140</v>
      </c>
      <c r="AA10" s="715"/>
      <c r="AB10" s="715"/>
      <c r="AC10" s="715"/>
      <c r="AD10" s="716" t="s">
        <v>240</v>
      </c>
      <c r="AE10" s="716"/>
      <c r="AF10" s="716"/>
      <c r="AG10" s="716"/>
      <c r="AH10" s="716"/>
      <c r="AI10" s="716"/>
      <c r="AJ10" s="716"/>
      <c r="AK10" s="716"/>
      <c r="AL10" s="681" t="s">
        <v>240</v>
      </c>
      <c r="AM10" s="682"/>
      <c r="AN10" s="682"/>
      <c r="AO10" s="717"/>
      <c r="AP10" s="675" t="s">
        <v>251</v>
      </c>
      <c r="AQ10" s="676"/>
      <c r="AR10" s="676"/>
      <c r="AS10" s="676"/>
      <c r="AT10" s="676"/>
      <c r="AU10" s="676"/>
      <c r="AV10" s="676"/>
      <c r="AW10" s="676"/>
      <c r="AX10" s="676"/>
      <c r="AY10" s="676"/>
      <c r="AZ10" s="676"/>
      <c r="BA10" s="676"/>
      <c r="BB10" s="676"/>
      <c r="BC10" s="676"/>
      <c r="BD10" s="676"/>
      <c r="BE10" s="676"/>
      <c r="BF10" s="677"/>
      <c r="BG10" s="678">
        <v>67024</v>
      </c>
      <c r="BH10" s="679"/>
      <c r="BI10" s="679"/>
      <c r="BJ10" s="679"/>
      <c r="BK10" s="679"/>
      <c r="BL10" s="679"/>
      <c r="BM10" s="679"/>
      <c r="BN10" s="680"/>
      <c r="BO10" s="715">
        <v>1.6</v>
      </c>
      <c r="BP10" s="715"/>
      <c r="BQ10" s="715"/>
      <c r="BR10" s="715"/>
      <c r="BS10" s="684" t="s">
        <v>179</v>
      </c>
      <c r="BT10" s="679"/>
      <c r="BU10" s="679"/>
      <c r="BV10" s="679"/>
      <c r="BW10" s="679"/>
      <c r="BX10" s="679"/>
      <c r="BY10" s="679"/>
      <c r="BZ10" s="679"/>
      <c r="CA10" s="679"/>
      <c r="CB10" s="722"/>
      <c r="CD10" s="711" t="s">
        <v>252</v>
      </c>
      <c r="CE10" s="712"/>
      <c r="CF10" s="712"/>
      <c r="CG10" s="712"/>
      <c r="CH10" s="712"/>
      <c r="CI10" s="712"/>
      <c r="CJ10" s="712"/>
      <c r="CK10" s="712"/>
      <c r="CL10" s="712"/>
      <c r="CM10" s="712"/>
      <c r="CN10" s="712"/>
      <c r="CO10" s="712"/>
      <c r="CP10" s="712"/>
      <c r="CQ10" s="713"/>
      <c r="CR10" s="678">
        <v>18270</v>
      </c>
      <c r="CS10" s="679"/>
      <c r="CT10" s="679"/>
      <c r="CU10" s="679"/>
      <c r="CV10" s="679"/>
      <c r="CW10" s="679"/>
      <c r="CX10" s="679"/>
      <c r="CY10" s="680"/>
      <c r="CZ10" s="715">
        <v>0.1</v>
      </c>
      <c r="DA10" s="715"/>
      <c r="DB10" s="715"/>
      <c r="DC10" s="715"/>
      <c r="DD10" s="684" t="s">
        <v>240</v>
      </c>
      <c r="DE10" s="679"/>
      <c r="DF10" s="679"/>
      <c r="DG10" s="679"/>
      <c r="DH10" s="679"/>
      <c r="DI10" s="679"/>
      <c r="DJ10" s="679"/>
      <c r="DK10" s="679"/>
      <c r="DL10" s="679"/>
      <c r="DM10" s="679"/>
      <c r="DN10" s="679"/>
      <c r="DO10" s="679"/>
      <c r="DP10" s="680"/>
      <c r="DQ10" s="684">
        <v>9592</v>
      </c>
      <c r="DR10" s="679"/>
      <c r="DS10" s="679"/>
      <c r="DT10" s="679"/>
      <c r="DU10" s="679"/>
      <c r="DV10" s="679"/>
      <c r="DW10" s="679"/>
      <c r="DX10" s="679"/>
      <c r="DY10" s="679"/>
      <c r="DZ10" s="679"/>
      <c r="EA10" s="679"/>
      <c r="EB10" s="679"/>
      <c r="EC10" s="722"/>
    </row>
    <row r="11" spans="2:143" ht="11.25" customHeight="1" x14ac:dyDescent="0.2">
      <c r="B11" s="675" t="s">
        <v>253</v>
      </c>
      <c r="C11" s="676"/>
      <c r="D11" s="676"/>
      <c r="E11" s="676"/>
      <c r="F11" s="676"/>
      <c r="G11" s="676"/>
      <c r="H11" s="676"/>
      <c r="I11" s="676"/>
      <c r="J11" s="676"/>
      <c r="K11" s="676"/>
      <c r="L11" s="676"/>
      <c r="M11" s="676"/>
      <c r="N11" s="676"/>
      <c r="O11" s="676"/>
      <c r="P11" s="676"/>
      <c r="Q11" s="677"/>
      <c r="R11" s="678">
        <v>545613</v>
      </c>
      <c r="S11" s="679"/>
      <c r="T11" s="679"/>
      <c r="U11" s="679"/>
      <c r="V11" s="679"/>
      <c r="W11" s="679"/>
      <c r="X11" s="679"/>
      <c r="Y11" s="680"/>
      <c r="Z11" s="681">
        <v>3.2</v>
      </c>
      <c r="AA11" s="682"/>
      <c r="AB11" s="682"/>
      <c r="AC11" s="683"/>
      <c r="AD11" s="684">
        <v>545613</v>
      </c>
      <c r="AE11" s="679"/>
      <c r="AF11" s="679"/>
      <c r="AG11" s="679"/>
      <c r="AH11" s="679"/>
      <c r="AI11" s="679"/>
      <c r="AJ11" s="679"/>
      <c r="AK11" s="680"/>
      <c r="AL11" s="681">
        <v>5.6</v>
      </c>
      <c r="AM11" s="682"/>
      <c r="AN11" s="682"/>
      <c r="AO11" s="717"/>
      <c r="AP11" s="675" t="s">
        <v>254</v>
      </c>
      <c r="AQ11" s="676"/>
      <c r="AR11" s="676"/>
      <c r="AS11" s="676"/>
      <c r="AT11" s="676"/>
      <c r="AU11" s="676"/>
      <c r="AV11" s="676"/>
      <c r="AW11" s="676"/>
      <c r="AX11" s="676"/>
      <c r="AY11" s="676"/>
      <c r="AZ11" s="676"/>
      <c r="BA11" s="676"/>
      <c r="BB11" s="676"/>
      <c r="BC11" s="676"/>
      <c r="BD11" s="676"/>
      <c r="BE11" s="676"/>
      <c r="BF11" s="677"/>
      <c r="BG11" s="678">
        <v>83875</v>
      </c>
      <c r="BH11" s="679"/>
      <c r="BI11" s="679"/>
      <c r="BJ11" s="679"/>
      <c r="BK11" s="679"/>
      <c r="BL11" s="679"/>
      <c r="BM11" s="679"/>
      <c r="BN11" s="680"/>
      <c r="BO11" s="715">
        <v>2</v>
      </c>
      <c r="BP11" s="715"/>
      <c r="BQ11" s="715"/>
      <c r="BR11" s="715"/>
      <c r="BS11" s="684">
        <v>6458</v>
      </c>
      <c r="BT11" s="679"/>
      <c r="BU11" s="679"/>
      <c r="BV11" s="679"/>
      <c r="BW11" s="679"/>
      <c r="BX11" s="679"/>
      <c r="BY11" s="679"/>
      <c r="BZ11" s="679"/>
      <c r="CA11" s="679"/>
      <c r="CB11" s="722"/>
      <c r="CD11" s="711" t="s">
        <v>255</v>
      </c>
      <c r="CE11" s="712"/>
      <c r="CF11" s="712"/>
      <c r="CG11" s="712"/>
      <c r="CH11" s="712"/>
      <c r="CI11" s="712"/>
      <c r="CJ11" s="712"/>
      <c r="CK11" s="712"/>
      <c r="CL11" s="712"/>
      <c r="CM11" s="712"/>
      <c r="CN11" s="712"/>
      <c r="CO11" s="712"/>
      <c r="CP11" s="712"/>
      <c r="CQ11" s="713"/>
      <c r="CR11" s="678">
        <v>674064</v>
      </c>
      <c r="CS11" s="679"/>
      <c r="CT11" s="679"/>
      <c r="CU11" s="679"/>
      <c r="CV11" s="679"/>
      <c r="CW11" s="679"/>
      <c r="CX11" s="679"/>
      <c r="CY11" s="680"/>
      <c r="CZ11" s="715">
        <v>4.0999999999999996</v>
      </c>
      <c r="DA11" s="715"/>
      <c r="DB11" s="715"/>
      <c r="DC11" s="715"/>
      <c r="DD11" s="684">
        <v>283091</v>
      </c>
      <c r="DE11" s="679"/>
      <c r="DF11" s="679"/>
      <c r="DG11" s="679"/>
      <c r="DH11" s="679"/>
      <c r="DI11" s="679"/>
      <c r="DJ11" s="679"/>
      <c r="DK11" s="679"/>
      <c r="DL11" s="679"/>
      <c r="DM11" s="679"/>
      <c r="DN11" s="679"/>
      <c r="DO11" s="679"/>
      <c r="DP11" s="680"/>
      <c r="DQ11" s="684">
        <v>266931</v>
      </c>
      <c r="DR11" s="679"/>
      <c r="DS11" s="679"/>
      <c r="DT11" s="679"/>
      <c r="DU11" s="679"/>
      <c r="DV11" s="679"/>
      <c r="DW11" s="679"/>
      <c r="DX11" s="679"/>
      <c r="DY11" s="679"/>
      <c r="DZ11" s="679"/>
      <c r="EA11" s="679"/>
      <c r="EB11" s="679"/>
      <c r="EC11" s="722"/>
    </row>
    <row r="12" spans="2:143" ht="11.25" customHeight="1" x14ac:dyDescent="0.2">
      <c r="B12" s="675" t="s">
        <v>256</v>
      </c>
      <c r="C12" s="676"/>
      <c r="D12" s="676"/>
      <c r="E12" s="676"/>
      <c r="F12" s="676"/>
      <c r="G12" s="676"/>
      <c r="H12" s="676"/>
      <c r="I12" s="676"/>
      <c r="J12" s="676"/>
      <c r="K12" s="676"/>
      <c r="L12" s="676"/>
      <c r="M12" s="676"/>
      <c r="N12" s="676"/>
      <c r="O12" s="676"/>
      <c r="P12" s="676"/>
      <c r="Q12" s="677"/>
      <c r="R12" s="678">
        <v>16032</v>
      </c>
      <c r="S12" s="679"/>
      <c r="T12" s="679"/>
      <c r="U12" s="679"/>
      <c r="V12" s="679"/>
      <c r="W12" s="679"/>
      <c r="X12" s="679"/>
      <c r="Y12" s="680"/>
      <c r="Z12" s="715">
        <v>0.1</v>
      </c>
      <c r="AA12" s="715"/>
      <c r="AB12" s="715"/>
      <c r="AC12" s="715"/>
      <c r="AD12" s="716">
        <v>16032</v>
      </c>
      <c r="AE12" s="716"/>
      <c r="AF12" s="716"/>
      <c r="AG12" s="716"/>
      <c r="AH12" s="716"/>
      <c r="AI12" s="716"/>
      <c r="AJ12" s="716"/>
      <c r="AK12" s="716"/>
      <c r="AL12" s="681">
        <v>0.2</v>
      </c>
      <c r="AM12" s="682"/>
      <c r="AN12" s="682"/>
      <c r="AO12" s="717"/>
      <c r="AP12" s="675" t="s">
        <v>257</v>
      </c>
      <c r="AQ12" s="676"/>
      <c r="AR12" s="676"/>
      <c r="AS12" s="676"/>
      <c r="AT12" s="676"/>
      <c r="AU12" s="676"/>
      <c r="AV12" s="676"/>
      <c r="AW12" s="676"/>
      <c r="AX12" s="676"/>
      <c r="AY12" s="676"/>
      <c r="AZ12" s="676"/>
      <c r="BA12" s="676"/>
      <c r="BB12" s="676"/>
      <c r="BC12" s="676"/>
      <c r="BD12" s="676"/>
      <c r="BE12" s="676"/>
      <c r="BF12" s="677"/>
      <c r="BG12" s="678">
        <v>2144806</v>
      </c>
      <c r="BH12" s="679"/>
      <c r="BI12" s="679"/>
      <c r="BJ12" s="679"/>
      <c r="BK12" s="679"/>
      <c r="BL12" s="679"/>
      <c r="BM12" s="679"/>
      <c r="BN12" s="680"/>
      <c r="BO12" s="715">
        <v>52.4</v>
      </c>
      <c r="BP12" s="715"/>
      <c r="BQ12" s="715"/>
      <c r="BR12" s="715"/>
      <c r="BS12" s="684" t="s">
        <v>179</v>
      </c>
      <c r="BT12" s="679"/>
      <c r="BU12" s="679"/>
      <c r="BV12" s="679"/>
      <c r="BW12" s="679"/>
      <c r="BX12" s="679"/>
      <c r="BY12" s="679"/>
      <c r="BZ12" s="679"/>
      <c r="CA12" s="679"/>
      <c r="CB12" s="722"/>
      <c r="CD12" s="711" t="s">
        <v>258</v>
      </c>
      <c r="CE12" s="712"/>
      <c r="CF12" s="712"/>
      <c r="CG12" s="712"/>
      <c r="CH12" s="712"/>
      <c r="CI12" s="712"/>
      <c r="CJ12" s="712"/>
      <c r="CK12" s="712"/>
      <c r="CL12" s="712"/>
      <c r="CM12" s="712"/>
      <c r="CN12" s="712"/>
      <c r="CO12" s="712"/>
      <c r="CP12" s="712"/>
      <c r="CQ12" s="713"/>
      <c r="CR12" s="678">
        <v>385964</v>
      </c>
      <c r="CS12" s="679"/>
      <c r="CT12" s="679"/>
      <c r="CU12" s="679"/>
      <c r="CV12" s="679"/>
      <c r="CW12" s="679"/>
      <c r="CX12" s="679"/>
      <c r="CY12" s="680"/>
      <c r="CZ12" s="715">
        <v>2.4</v>
      </c>
      <c r="DA12" s="715"/>
      <c r="DB12" s="715"/>
      <c r="DC12" s="715"/>
      <c r="DD12" s="684">
        <v>23609</v>
      </c>
      <c r="DE12" s="679"/>
      <c r="DF12" s="679"/>
      <c r="DG12" s="679"/>
      <c r="DH12" s="679"/>
      <c r="DI12" s="679"/>
      <c r="DJ12" s="679"/>
      <c r="DK12" s="679"/>
      <c r="DL12" s="679"/>
      <c r="DM12" s="679"/>
      <c r="DN12" s="679"/>
      <c r="DO12" s="679"/>
      <c r="DP12" s="680"/>
      <c r="DQ12" s="684">
        <v>163247</v>
      </c>
      <c r="DR12" s="679"/>
      <c r="DS12" s="679"/>
      <c r="DT12" s="679"/>
      <c r="DU12" s="679"/>
      <c r="DV12" s="679"/>
      <c r="DW12" s="679"/>
      <c r="DX12" s="679"/>
      <c r="DY12" s="679"/>
      <c r="DZ12" s="679"/>
      <c r="EA12" s="679"/>
      <c r="EB12" s="679"/>
      <c r="EC12" s="722"/>
    </row>
    <row r="13" spans="2:143" ht="11.25" customHeight="1" x14ac:dyDescent="0.2">
      <c r="B13" s="675" t="s">
        <v>259</v>
      </c>
      <c r="C13" s="676"/>
      <c r="D13" s="676"/>
      <c r="E13" s="676"/>
      <c r="F13" s="676"/>
      <c r="G13" s="676"/>
      <c r="H13" s="676"/>
      <c r="I13" s="676"/>
      <c r="J13" s="676"/>
      <c r="K13" s="676"/>
      <c r="L13" s="676"/>
      <c r="M13" s="676"/>
      <c r="N13" s="676"/>
      <c r="O13" s="676"/>
      <c r="P13" s="676"/>
      <c r="Q13" s="677"/>
      <c r="R13" s="678" t="s">
        <v>240</v>
      </c>
      <c r="S13" s="679"/>
      <c r="T13" s="679"/>
      <c r="U13" s="679"/>
      <c r="V13" s="679"/>
      <c r="W13" s="679"/>
      <c r="X13" s="679"/>
      <c r="Y13" s="680"/>
      <c r="Z13" s="715" t="s">
        <v>240</v>
      </c>
      <c r="AA13" s="715"/>
      <c r="AB13" s="715"/>
      <c r="AC13" s="715"/>
      <c r="AD13" s="716" t="s">
        <v>179</v>
      </c>
      <c r="AE13" s="716"/>
      <c r="AF13" s="716"/>
      <c r="AG13" s="716"/>
      <c r="AH13" s="716"/>
      <c r="AI13" s="716"/>
      <c r="AJ13" s="716"/>
      <c r="AK13" s="716"/>
      <c r="AL13" s="681" t="s">
        <v>240</v>
      </c>
      <c r="AM13" s="682"/>
      <c r="AN13" s="682"/>
      <c r="AO13" s="717"/>
      <c r="AP13" s="675" t="s">
        <v>260</v>
      </c>
      <c r="AQ13" s="676"/>
      <c r="AR13" s="676"/>
      <c r="AS13" s="676"/>
      <c r="AT13" s="676"/>
      <c r="AU13" s="676"/>
      <c r="AV13" s="676"/>
      <c r="AW13" s="676"/>
      <c r="AX13" s="676"/>
      <c r="AY13" s="676"/>
      <c r="AZ13" s="676"/>
      <c r="BA13" s="676"/>
      <c r="BB13" s="676"/>
      <c r="BC13" s="676"/>
      <c r="BD13" s="676"/>
      <c r="BE13" s="676"/>
      <c r="BF13" s="677"/>
      <c r="BG13" s="678">
        <v>2089959</v>
      </c>
      <c r="BH13" s="679"/>
      <c r="BI13" s="679"/>
      <c r="BJ13" s="679"/>
      <c r="BK13" s="679"/>
      <c r="BL13" s="679"/>
      <c r="BM13" s="679"/>
      <c r="BN13" s="680"/>
      <c r="BO13" s="715">
        <v>51</v>
      </c>
      <c r="BP13" s="715"/>
      <c r="BQ13" s="715"/>
      <c r="BR13" s="715"/>
      <c r="BS13" s="684" t="s">
        <v>240</v>
      </c>
      <c r="BT13" s="679"/>
      <c r="BU13" s="679"/>
      <c r="BV13" s="679"/>
      <c r="BW13" s="679"/>
      <c r="BX13" s="679"/>
      <c r="BY13" s="679"/>
      <c r="BZ13" s="679"/>
      <c r="CA13" s="679"/>
      <c r="CB13" s="722"/>
      <c r="CD13" s="711" t="s">
        <v>261</v>
      </c>
      <c r="CE13" s="712"/>
      <c r="CF13" s="712"/>
      <c r="CG13" s="712"/>
      <c r="CH13" s="712"/>
      <c r="CI13" s="712"/>
      <c r="CJ13" s="712"/>
      <c r="CK13" s="712"/>
      <c r="CL13" s="712"/>
      <c r="CM13" s="712"/>
      <c r="CN13" s="712"/>
      <c r="CO13" s="712"/>
      <c r="CP13" s="712"/>
      <c r="CQ13" s="713"/>
      <c r="CR13" s="678">
        <v>1403493</v>
      </c>
      <c r="CS13" s="679"/>
      <c r="CT13" s="679"/>
      <c r="CU13" s="679"/>
      <c r="CV13" s="679"/>
      <c r="CW13" s="679"/>
      <c r="CX13" s="679"/>
      <c r="CY13" s="680"/>
      <c r="CZ13" s="715">
        <v>8.6</v>
      </c>
      <c r="DA13" s="715"/>
      <c r="DB13" s="715"/>
      <c r="DC13" s="715"/>
      <c r="DD13" s="684">
        <v>390414</v>
      </c>
      <c r="DE13" s="679"/>
      <c r="DF13" s="679"/>
      <c r="DG13" s="679"/>
      <c r="DH13" s="679"/>
      <c r="DI13" s="679"/>
      <c r="DJ13" s="679"/>
      <c r="DK13" s="679"/>
      <c r="DL13" s="679"/>
      <c r="DM13" s="679"/>
      <c r="DN13" s="679"/>
      <c r="DO13" s="679"/>
      <c r="DP13" s="680"/>
      <c r="DQ13" s="684">
        <v>1001703</v>
      </c>
      <c r="DR13" s="679"/>
      <c r="DS13" s="679"/>
      <c r="DT13" s="679"/>
      <c r="DU13" s="679"/>
      <c r="DV13" s="679"/>
      <c r="DW13" s="679"/>
      <c r="DX13" s="679"/>
      <c r="DY13" s="679"/>
      <c r="DZ13" s="679"/>
      <c r="EA13" s="679"/>
      <c r="EB13" s="679"/>
      <c r="EC13" s="722"/>
    </row>
    <row r="14" spans="2:143" ht="11.25" customHeight="1" x14ac:dyDescent="0.2">
      <c r="B14" s="675" t="s">
        <v>262</v>
      </c>
      <c r="C14" s="676"/>
      <c r="D14" s="676"/>
      <c r="E14" s="676"/>
      <c r="F14" s="676"/>
      <c r="G14" s="676"/>
      <c r="H14" s="676"/>
      <c r="I14" s="676"/>
      <c r="J14" s="676"/>
      <c r="K14" s="676"/>
      <c r="L14" s="676"/>
      <c r="M14" s="676"/>
      <c r="N14" s="676"/>
      <c r="O14" s="676"/>
      <c r="P14" s="676"/>
      <c r="Q14" s="677"/>
      <c r="R14" s="678">
        <v>22120</v>
      </c>
      <c r="S14" s="679"/>
      <c r="T14" s="679"/>
      <c r="U14" s="679"/>
      <c r="V14" s="679"/>
      <c r="W14" s="679"/>
      <c r="X14" s="679"/>
      <c r="Y14" s="680"/>
      <c r="Z14" s="715">
        <v>0.1</v>
      </c>
      <c r="AA14" s="715"/>
      <c r="AB14" s="715"/>
      <c r="AC14" s="715"/>
      <c r="AD14" s="716">
        <v>22120</v>
      </c>
      <c r="AE14" s="716"/>
      <c r="AF14" s="716"/>
      <c r="AG14" s="716"/>
      <c r="AH14" s="716"/>
      <c r="AI14" s="716"/>
      <c r="AJ14" s="716"/>
      <c r="AK14" s="716"/>
      <c r="AL14" s="681">
        <v>0.2</v>
      </c>
      <c r="AM14" s="682"/>
      <c r="AN14" s="682"/>
      <c r="AO14" s="717"/>
      <c r="AP14" s="675" t="s">
        <v>263</v>
      </c>
      <c r="AQ14" s="676"/>
      <c r="AR14" s="676"/>
      <c r="AS14" s="676"/>
      <c r="AT14" s="676"/>
      <c r="AU14" s="676"/>
      <c r="AV14" s="676"/>
      <c r="AW14" s="676"/>
      <c r="AX14" s="676"/>
      <c r="AY14" s="676"/>
      <c r="AZ14" s="676"/>
      <c r="BA14" s="676"/>
      <c r="BB14" s="676"/>
      <c r="BC14" s="676"/>
      <c r="BD14" s="676"/>
      <c r="BE14" s="676"/>
      <c r="BF14" s="677"/>
      <c r="BG14" s="678">
        <v>138410</v>
      </c>
      <c r="BH14" s="679"/>
      <c r="BI14" s="679"/>
      <c r="BJ14" s="679"/>
      <c r="BK14" s="679"/>
      <c r="BL14" s="679"/>
      <c r="BM14" s="679"/>
      <c r="BN14" s="680"/>
      <c r="BO14" s="715">
        <v>3.4</v>
      </c>
      <c r="BP14" s="715"/>
      <c r="BQ14" s="715"/>
      <c r="BR14" s="715"/>
      <c r="BS14" s="684" t="s">
        <v>140</v>
      </c>
      <c r="BT14" s="679"/>
      <c r="BU14" s="679"/>
      <c r="BV14" s="679"/>
      <c r="BW14" s="679"/>
      <c r="BX14" s="679"/>
      <c r="BY14" s="679"/>
      <c r="BZ14" s="679"/>
      <c r="CA14" s="679"/>
      <c r="CB14" s="722"/>
      <c r="CD14" s="711" t="s">
        <v>264</v>
      </c>
      <c r="CE14" s="712"/>
      <c r="CF14" s="712"/>
      <c r="CG14" s="712"/>
      <c r="CH14" s="712"/>
      <c r="CI14" s="712"/>
      <c r="CJ14" s="712"/>
      <c r="CK14" s="712"/>
      <c r="CL14" s="712"/>
      <c r="CM14" s="712"/>
      <c r="CN14" s="712"/>
      <c r="CO14" s="712"/>
      <c r="CP14" s="712"/>
      <c r="CQ14" s="713"/>
      <c r="CR14" s="678">
        <v>702110</v>
      </c>
      <c r="CS14" s="679"/>
      <c r="CT14" s="679"/>
      <c r="CU14" s="679"/>
      <c r="CV14" s="679"/>
      <c r="CW14" s="679"/>
      <c r="CX14" s="679"/>
      <c r="CY14" s="680"/>
      <c r="CZ14" s="715">
        <v>4.3</v>
      </c>
      <c r="DA14" s="715"/>
      <c r="DB14" s="715"/>
      <c r="DC14" s="715"/>
      <c r="DD14" s="684">
        <v>36478</v>
      </c>
      <c r="DE14" s="679"/>
      <c r="DF14" s="679"/>
      <c r="DG14" s="679"/>
      <c r="DH14" s="679"/>
      <c r="DI14" s="679"/>
      <c r="DJ14" s="679"/>
      <c r="DK14" s="679"/>
      <c r="DL14" s="679"/>
      <c r="DM14" s="679"/>
      <c r="DN14" s="679"/>
      <c r="DO14" s="679"/>
      <c r="DP14" s="680"/>
      <c r="DQ14" s="684">
        <v>635280</v>
      </c>
      <c r="DR14" s="679"/>
      <c r="DS14" s="679"/>
      <c r="DT14" s="679"/>
      <c r="DU14" s="679"/>
      <c r="DV14" s="679"/>
      <c r="DW14" s="679"/>
      <c r="DX14" s="679"/>
      <c r="DY14" s="679"/>
      <c r="DZ14" s="679"/>
      <c r="EA14" s="679"/>
      <c r="EB14" s="679"/>
      <c r="EC14" s="722"/>
    </row>
    <row r="15" spans="2:143" ht="11.25" customHeight="1" x14ac:dyDescent="0.2">
      <c r="B15" s="675" t="s">
        <v>265</v>
      </c>
      <c r="C15" s="676"/>
      <c r="D15" s="676"/>
      <c r="E15" s="676"/>
      <c r="F15" s="676"/>
      <c r="G15" s="676"/>
      <c r="H15" s="676"/>
      <c r="I15" s="676"/>
      <c r="J15" s="676"/>
      <c r="K15" s="676"/>
      <c r="L15" s="676"/>
      <c r="M15" s="676"/>
      <c r="N15" s="676"/>
      <c r="O15" s="676"/>
      <c r="P15" s="676"/>
      <c r="Q15" s="677"/>
      <c r="R15" s="678" t="s">
        <v>179</v>
      </c>
      <c r="S15" s="679"/>
      <c r="T15" s="679"/>
      <c r="U15" s="679"/>
      <c r="V15" s="679"/>
      <c r="W15" s="679"/>
      <c r="X15" s="679"/>
      <c r="Y15" s="680"/>
      <c r="Z15" s="715" t="s">
        <v>140</v>
      </c>
      <c r="AA15" s="715"/>
      <c r="AB15" s="715"/>
      <c r="AC15" s="715"/>
      <c r="AD15" s="716" t="s">
        <v>140</v>
      </c>
      <c r="AE15" s="716"/>
      <c r="AF15" s="716"/>
      <c r="AG15" s="716"/>
      <c r="AH15" s="716"/>
      <c r="AI15" s="716"/>
      <c r="AJ15" s="716"/>
      <c r="AK15" s="716"/>
      <c r="AL15" s="681" t="s">
        <v>240</v>
      </c>
      <c r="AM15" s="682"/>
      <c r="AN15" s="682"/>
      <c r="AO15" s="717"/>
      <c r="AP15" s="675" t="s">
        <v>266</v>
      </c>
      <c r="AQ15" s="676"/>
      <c r="AR15" s="676"/>
      <c r="AS15" s="676"/>
      <c r="AT15" s="676"/>
      <c r="AU15" s="676"/>
      <c r="AV15" s="676"/>
      <c r="AW15" s="676"/>
      <c r="AX15" s="676"/>
      <c r="AY15" s="676"/>
      <c r="AZ15" s="676"/>
      <c r="BA15" s="676"/>
      <c r="BB15" s="676"/>
      <c r="BC15" s="676"/>
      <c r="BD15" s="676"/>
      <c r="BE15" s="676"/>
      <c r="BF15" s="677"/>
      <c r="BG15" s="678">
        <v>203063</v>
      </c>
      <c r="BH15" s="679"/>
      <c r="BI15" s="679"/>
      <c r="BJ15" s="679"/>
      <c r="BK15" s="679"/>
      <c r="BL15" s="679"/>
      <c r="BM15" s="679"/>
      <c r="BN15" s="680"/>
      <c r="BO15" s="715">
        <v>5</v>
      </c>
      <c r="BP15" s="715"/>
      <c r="BQ15" s="715"/>
      <c r="BR15" s="715"/>
      <c r="BS15" s="684" t="s">
        <v>140</v>
      </c>
      <c r="BT15" s="679"/>
      <c r="BU15" s="679"/>
      <c r="BV15" s="679"/>
      <c r="BW15" s="679"/>
      <c r="BX15" s="679"/>
      <c r="BY15" s="679"/>
      <c r="BZ15" s="679"/>
      <c r="CA15" s="679"/>
      <c r="CB15" s="722"/>
      <c r="CD15" s="711" t="s">
        <v>267</v>
      </c>
      <c r="CE15" s="712"/>
      <c r="CF15" s="712"/>
      <c r="CG15" s="712"/>
      <c r="CH15" s="712"/>
      <c r="CI15" s="712"/>
      <c r="CJ15" s="712"/>
      <c r="CK15" s="712"/>
      <c r="CL15" s="712"/>
      <c r="CM15" s="712"/>
      <c r="CN15" s="712"/>
      <c r="CO15" s="712"/>
      <c r="CP15" s="712"/>
      <c r="CQ15" s="713"/>
      <c r="CR15" s="678">
        <v>1348648</v>
      </c>
      <c r="CS15" s="679"/>
      <c r="CT15" s="679"/>
      <c r="CU15" s="679"/>
      <c r="CV15" s="679"/>
      <c r="CW15" s="679"/>
      <c r="CX15" s="679"/>
      <c r="CY15" s="680"/>
      <c r="CZ15" s="715">
        <v>8.1999999999999993</v>
      </c>
      <c r="DA15" s="715"/>
      <c r="DB15" s="715"/>
      <c r="DC15" s="715"/>
      <c r="DD15" s="684">
        <v>50501</v>
      </c>
      <c r="DE15" s="679"/>
      <c r="DF15" s="679"/>
      <c r="DG15" s="679"/>
      <c r="DH15" s="679"/>
      <c r="DI15" s="679"/>
      <c r="DJ15" s="679"/>
      <c r="DK15" s="679"/>
      <c r="DL15" s="679"/>
      <c r="DM15" s="679"/>
      <c r="DN15" s="679"/>
      <c r="DO15" s="679"/>
      <c r="DP15" s="680"/>
      <c r="DQ15" s="684">
        <v>1047385</v>
      </c>
      <c r="DR15" s="679"/>
      <c r="DS15" s="679"/>
      <c r="DT15" s="679"/>
      <c r="DU15" s="679"/>
      <c r="DV15" s="679"/>
      <c r="DW15" s="679"/>
      <c r="DX15" s="679"/>
      <c r="DY15" s="679"/>
      <c r="DZ15" s="679"/>
      <c r="EA15" s="679"/>
      <c r="EB15" s="679"/>
      <c r="EC15" s="722"/>
    </row>
    <row r="16" spans="2:143" ht="11.25" customHeight="1" x14ac:dyDescent="0.2">
      <c r="B16" s="675" t="s">
        <v>268</v>
      </c>
      <c r="C16" s="676"/>
      <c r="D16" s="676"/>
      <c r="E16" s="676"/>
      <c r="F16" s="676"/>
      <c r="G16" s="676"/>
      <c r="H16" s="676"/>
      <c r="I16" s="676"/>
      <c r="J16" s="676"/>
      <c r="K16" s="676"/>
      <c r="L16" s="676"/>
      <c r="M16" s="676"/>
      <c r="N16" s="676"/>
      <c r="O16" s="676"/>
      <c r="P16" s="676"/>
      <c r="Q16" s="677"/>
      <c r="R16" s="678">
        <v>4654</v>
      </c>
      <c r="S16" s="679"/>
      <c r="T16" s="679"/>
      <c r="U16" s="679"/>
      <c r="V16" s="679"/>
      <c r="W16" s="679"/>
      <c r="X16" s="679"/>
      <c r="Y16" s="680"/>
      <c r="Z16" s="715">
        <v>0</v>
      </c>
      <c r="AA16" s="715"/>
      <c r="AB16" s="715"/>
      <c r="AC16" s="715"/>
      <c r="AD16" s="716">
        <v>4654</v>
      </c>
      <c r="AE16" s="716"/>
      <c r="AF16" s="716"/>
      <c r="AG16" s="716"/>
      <c r="AH16" s="716"/>
      <c r="AI16" s="716"/>
      <c r="AJ16" s="716"/>
      <c r="AK16" s="716"/>
      <c r="AL16" s="681">
        <v>0</v>
      </c>
      <c r="AM16" s="682"/>
      <c r="AN16" s="682"/>
      <c r="AO16" s="717"/>
      <c r="AP16" s="675" t="s">
        <v>269</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240</v>
      </c>
      <c r="BP16" s="715"/>
      <c r="BQ16" s="715"/>
      <c r="BR16" s="715"/>
      <c r="BS16" s="684" t="s">
        <v>179</v>
      </c>
      <c r="BT16" s="679"/>
      <c r="BU16" s="679"/>
      <c r="BV16" s="679"/>
      <c r="BW16" s="679"/>
      <c r="BX16" s="679"/>
      <c r="BY16" s="679"/>
      <c r="BZ16" s="679"/>
      <c r="CA16" s="679"/>
      <c r="CB16" s="722"/>
      <c r="CD16" s="711" t="s">
        <v>270</v>
      </c>
      <c r="CE16" s="712"/>
      <c r="CF16" s="712"/>
      <c r="CG16" s="712"/>
      <c r="CH16" s="712"/>
      <c r="CI16" s="712"/>
      <c r="CJ16" s="712"/>
      <c r="CK16" s="712"/>
      <c r="CL16" s="712"/>
      <c r="CM16" s="712"/>
      <c r="CN16" s="712"/>
      <c r="CO16" s="712"/>
      <c r="CP16" s="712"/>
      <c r="CQ16" s="713"/>
      <c r="CR16" s="678">
        <v>4261</v>
      </c>
      <c r="CS16" s="679"/>
      <c r="CT16" s="679"/>
      <c r="CU16" s="679"/>
      <c r="CV16" s="679"/>
      <c r="CW16" s="679"/>
      <c r="CX16" s="679"/>
      <c r="CY16" s="680"/>
      <c r="CZ16" s="715">
        <v>0</v>
      </c>
      <c r="DA16" s="715"/>
      <c r="DB16" s="715"/>
      <c r="DC16" s="715"/>
      <c r="DD16" s="684" t="s">
        <v>240</v>
      </c>
      <c r="DE16" s="679"/>
      <c r="DF16" s="679"/>
      <c r="DG16" s="679"/>
      <c r="DH16" s="679"/>
      <c r="DI16" s="679"/>
      <c r="DJ16" s="679"/>
      <c r="DK16" s="679"/>
      <c r="DL16" s="679"/>
      <c r="DM16" s="679"/>
      <c r="DN16" s="679"/>
      <c r="DO16" s="679"/>
      <c r="DP16" s="680"/>
      <c r="DQ16" s="684">
        <v>1861</v>
      </c>
      <c r="DR16" s="679"/>
      <c r="DS16" s="679"/>
      <c r="DT16" s="679"/>
      <c r="DU16" s="679"/>
      <c r="DV16" s="679"/>
      <c r="DW16" s="679"/>
      <c r="DX16" s="679"/>
      <c r="DY16" s="679"/>
      <c r="DZ16" s="679"/>
      <c r="EA16" s="679"/>
      <c r="EB16" s="679"/>
      <c r="EC16" s="722"/>
    </row>
    <row r="17" spans="2:133" ht="11.25" customHeight="1" x14ac:dyDescent="0.2">
      <c r="B17" s="675" t="s">
        <v>271</v>
      </c>
      <c r="C17" s="676"/>
      <c r="D17" s="676"/>
      <c r="E17" s="676"/>
      <c r="F17" s="676"/>
      <c r="G17" s="676"/>
      <c r="H17" s="676"/>
      <c r="I17" s="676"/>
      <c r="J17" s="676"/>
      <c r="K17" s="676"/>
      <c r="L17" s="676"/>
      <c r="M17" s="676"/>
      <c r="N17" s="676"/>
      <c r="O17" s="676"/>
      <c r="P17" s="676"/>
      <c r="Q17" s="677"/>
      <c r="R17" s="678">
        <v>53364</v>
      </c>
      <c r="S17" s="679"/>
      <c r="T17" s="679"/>
      <c r="U17" s="679"/>
      <c r="V17" s="679"/>
      <c r="W17" s="679"/>
      <c r="X17" s="679"/>
      <c r="Y17" s="680"/>
      <c r="Z17" s="715">
        <v>0.3</v>
      </c>
      <c r="AA17" s="715"/>
      <c r="AB17" s="715"/>
      <c r="AC17" s="715"/>
      <c r="AD17" s="716">
        <v>53364</v>
      </c>
      <c r="AE17" s="716"/>
      <c r="AF17" s="716"/>
      <c r="AG17" s="716"/>
      <c r="AH17" s="716"/>
      <c r="AI17" s="716"/>
      <c r="AJ17" s="716"/>
      <c r="AK17" s="716"/>
      <c r="AL17" s="681">
        <v>0.5</v>
      </c>
      <c r="AM17" s="682"/>
      <c r="AN17" s="682"/>
      <c r="AO17" s="717"/>
      <c r="AP17" s="675" t="s">
        <v>272</v>
      </c>
      <c r="AQ17" s="676"/>
      <c r="AR17" s="676"/>
      <c r="AS17" s="676"/>
      <c r="AT17" s="676"/>
      <c r="AU17" s="676"/>
      <c r="AV17" s="676"/>
      <c r="AW17" s="676"/>
      <c r="AX17" s="676"/>
      <c r="AY17" s="676"/>
      <c r="AZ17" s="676"/>
      <c r="BA17" s="676"/>
      <c r="BB17" s="676"/>
      <c r="BC17" s="676"/>
      <c r="BD17" s="676"/>
      <c r="BE17" s="676"/>
      <c r="BF17" s="677"/>
      <c r="BG17" s="678" t="s">
        <v>240</v>
      </c>
      <c r="BH17" s="679"/>
      <c r="BI17" s="679"/>
      <c r="BJ17" s="679"/>
      <c r="BK17" s="679"/>
      <c r="BL17" s="679"/>
      <c r="BM17" s="679"/>
      <c r="BN17" s="680"/>
      <c r="BO17" s="715" t="s">
        <v>240</v>
      </c>
      <c r="BP17" s="715"/>
      <c r="BQ17" s="715"/>
      <c r="BR17" s="715"/>
      <c r="BS17" s="684" t="s">
        <v>140</v>
      </c>
      <c r="BT17" s="679"/>
      <c r="BU17" s="679"/>
      <c r="BV17" s="679"/>
      <c r="BW17" s="679"/>
      <c r="BX17" s="679"/>
      <c r="BY17" s="679"/>
      <c r="BZ17" s="679"/>
      <c r="CA17" s="679"/>
      <c r="CB17" s="722"/>
      <c r="CD17" s="711" t="s">
        <v>273</v>
      </c>
      <c r="CE17" s="712"/>
      <c r="CF17" s="712"/>
      <c r="CG17" s="712"/>
      <c r="CH17" s="712"/>
      <c r="CI17" s="712"/>
      <c r="CJ17" s="712"/>
      <c r="CK17" s="712"/>
      <c r="CL17" s="712"/>
      <c r="CM17" s="712"/>
      <c r="CN17" s="712"/>
      <c r="CO17" s="712"/>
      <c r="CP17" s="712"/>
      <c r="CQ17" s="713"/>
      <c r="CR17" s="678">
        <v>2344551</v>
      </c>
      <c r="CS17" s="679"/>
      <c r="CT17" s="679"/>
      <c r="CU17" s="679"/>
      <c r="CV17" s="679"/>
      <c r="CW17" s="679"/>
      <c r="CX17" s="679"/>
      <c r="CY17" s="680"/>
      <c r="CZ17" s="715">
        <v>14.3</v>
      </c>
      <c r="DA17" s="715"/>
      <c r="DB17" s="715"/>
      <c r="DC17" s="715"/>
      <c r="DD17" s="684" t="s">
        <v>140</v>
      </c>
      <c r="DE17" s="679"/>
      <c r="DF17" s="679"/>
      <c r="DG17" s="679"/>
      <c r="DH17" s="679"/>
      <c r="DI17" s="679"/>
      <c r="DJ17" s="679"/>
      <c r="DK17" s="679"/>
      <c r="DL17" s="679"/>
      <c r="DM17" s="679"/>
      <c r="DN17" s="679"/>
      <c r="DO17" s="679"/>
      <c r="DP17" s="680"/>
      <c r="DQ17" s="684">
        <v>2325550</v>
      </c>
      <c r="DR17" s="679"/>
      <c r="DS17" s="679"/>
      <c r="DT17" s="679"/>
      <c r="DU17" s="679"/>
      <c r="DV17" s="679"/>
      <c r="DW17" s="679"/>
      <c r="DX17" s="679"/>
      <c r="DY17" s="679"/>
      <c r="DZ17" s="679"/>
      <c r="EA17" s="679"/>
      <c r="EB17" s="679"/>
      <c r="EC17" s="722"/>
    </row>
    <row r="18" spans="2:133" ht="11.25" customHeight="1" x14ac:dyDescent="0.2">
      <c r="B18" s="675" t="s">
        <v>274</v>
      </c>
      <c r="C18" s="676"/>
      <c r="D18" s="676"/>
      <c r="E18" s="676"/>
      <c r="F18" s="676"/>
      <c r="G18" s="676"/>
      <c r="H18" s="676"/>
      <c r="I18" s="676"/>
      <c r="J18" s="676"/>
      <c r="K18" s="676"/>
      <c r="L18" s="676"/>
      <c r="M18" s="676"/>
      <c r="N18" s="676"/>
      <c r="O18" s="676"/>
      <c r="P18" s="676"/>
      <c r="Q18" s="677"/>
      <c r="R18" s="678">
        <v>15792</v>
      </c>
      <c r="S18" s="679"/>
      <c r="T18" s="679"/>
      <c r="U18" s="679"/>
      <c r="V18" s="679"/>
      <c r="W18" s="679"/>
      <c r="X18" s="679"/>
      <c r="Y18" s="680"/>
      <c r="Z18" s="715">
        <v>0.1</v>
      </c>
      <c r="AA18" s="715"/>
      <c r="AB18" s="715"/>
      <c r="AC18" s="715"/>
      <c r="AD18" s="716">
        <v>15792</v>
      </c>
      <c r="AE18" s="716"/>
      <c r="AF18" s="716"/>
      <c r="AG18" s="716"/>
      <c r="AH18" s="716"/>
      <c r="AI18" s="716"/>
      <c r="AJ18" s="716"/>
      <c r="AK18" s="716"/>
      <c r="AL18" s="681">
        <v>0.2</v>
      </c>
      <c r="AM18" s="682"/>
      <c r="AN18" s="682"/>
      <c r="AO18" s="717"/>
      <c r="AP18" s="675" t="s">
        <v>275</v>
      </c>
      <c r="AQ18" s="676"/>
      <c r="AR18" s="676"/>
      <c r="AS18" s="676"/>
      <c r="AT18" s="676"/>
      <c r="AU18" s="676"/>
      <c r="AV18" s="676"/>
      <c r="AW18" s="676"/>
      <c r="AX18" s="676"/>
      <c r="AY18" s="676"/>
      <c r="AZ18" s="676"/>
      <c r="BA18" s="676"/>
      <c r="BB18" s="676"/>
      <c r="BC18" s="676"/>
      <c r="BD18" s="676"/>
      <c r="BE18" s="676"/>
      <c r="BF18" s="677"/>
      <c r="BG18" s="678" t="s">
        <v>179</v>
      </c>
      <c r="BH18" s="679"/>
      <c r="BI18" s="679"/>
      <c r="BJ18" s="679"/>
      <c r="BK18" s="679"/>
      <c r="BL18" s="679"/>
      <c r="BM18" s="679"/>
      <c r="BN18" s="680"/>
      <c r="BO18" s="715" t="s">
        <v>240</v>
      </c>
      <c r="BP18" s="715"/>
      <c r="BQ18" s="715"/>
      <c r="BR18" s="715"/>
      <c r="BS18" s="684" t="s">
        <v>240</v>
      </c>
      <c r="BT18" s="679"/>
      <c r="BU18" s="679"/>
      <c r="BV18" s="679"/>
      <c r="BW18" s="679"/>
      <c r="BX18" s="679"/>
      <c r="BY18" s="679"/>
      <c r="BZ18" s="679"/>
      <c r="CA18" s="679"/>
      <c r="CB18" s="722"/>
      <c r="CD18" s="711" t="s">
        <v>276</v>
      </c>
      <c r="CE18" s="712"/>
      <c r="CF18" s="712"/>
      <c r="CG18" s="712"/>
      <c r="CH18" s="712"/>
      <c r="CI18" s="712"/>
      <c r="CJ18" s="712"/>
      <c r="CK18" s="712"/>
      <c r="CL18" s="712"/>
      <c r="CM18" s="712"/>
      <c r="CN18" s="712"/>
      <c r="CO18" s="712"/>
      <c r="CP18" s="712"/>
      <c r="CQ18" s="713"/>
      <c r="CR18" s="678" t="s">
        <v>240</v>
      </c>
      <c r="CS18" s="679"/>
      <c r="CT18" s="679"/>
      <c r="CU18" s="679"/>
      <c r="CV18" s="679"/>
      <c r="CW18" s="679"/>
      <c r="CX18" s="679"/>
      <c r="CY18" s="680"/>
      <c r="CZ18" s="715" t="s">
        <v>240</v>
      </c>
      <c r="DA18" s="715"/>
      <c r="DB18" s="715"/>
      <c r="DC18" s="715"/>
      <c r="DD18" s="684" t="s">
        <v>240</v>
      </c>
      <c r="DE18" s="679"/>
      <c r="DF18" s="679"/>
      <c r="DG18" s="679"/>
      <c r="DH18" s="679"/>
      <c r="DI18" s="679"/>
      <c r="DJ18" s="679"/>
      <c r="DK18" s="679"/>
      <c r="DL18" s="679"/>
      <c r="DM18" s="679"/>
      <c r="DN18" s="679"/>
      <c r="DO18" s="679"/>
      <c r="DP18" s="680"/>
      <c r="DQ18" s="684" t="s">
        <v>179</v>
      </c>
      <c r="DR18" s="679"/>
      <c r="DS18" s="679"/>
      <c r="DT18" s="679"/>
      <c r="DU18" s="679"/>
      <c r="DV18" s="679"/>
      <c r="DW18" s="679"/>
      <c r="DX18" s="679"/>
      <c r="DY18" s="679"/>
      <c r="DZ18" s="679"/>
      <c r="EA18" s="679"/>
      <c r="EB18" s="679"/>
      <c r="EC18" s="722"/>
    </row>
    <row r="19" spans="2:133" ht="11.25" customHeight="1" x14ac:dyDescent="0.2">
      <c r="B19" s="675" t="s">
        <v>277</v>
      </c>
      <c r="C19" s="676"/>
      <c r="D19" s="676"/>
      <c r="E19" s="676"/>
      <c r="F19" s="676"/>
      <c r="G19" s="676"/>
      <c r="H19" s="676"/>
      <c r="I19" s="676"/>
      <c r="J19" s="676"/>
      <c r="K19" s="676"/>
      <c r="L19" s="676"/>
      <c r="M19" s="676"/>
      <c r="N19" s="676"/>
      <c r="O19" s="676"/>
      <c r="P19" s="676"/>
      <c r="Q19" s="677"/>
      <c r="R19" s="678">
        <v>2754</v>
      </c>
      <c r="S19" s="679"/>
      <c r="T19" s="679"/>
      <c r="U19" s="679"/>
      <c r="V19" s="679"/>
      <c r="W19" s="679"/>
      <c r="X19" s="679"/>
      <c r="Y19" s="680"/>
      <c r="Z19" s="715">
        <v>0</v>
      </c>
      <c r="AA19" s="715"/>
      <c r="AB19" s="715"/>
      <c r="AC19" s="715"/>
      <c r="AD19" s="716">
        <v>2754</v>
      </c>
      <c r="AE19" s="716"/>
      <c r="AF19" s="716"/>
      <c r="AG19" s="716"/>
      <c r="AH19" s="716"/>
      <c r="AI19" s="716"/>
      <c r="AJ19" s="716"/>
      <c r="AK19" s="716"/>
      <c r="AL19" s="681">
        <v>0</v>
      </c>
      <c r="AM19" s="682"/>
      <c r="AN19" s="682"/>
      <c r="AO19" s="717"/>
      <c r="AP19" s="675" t="s">
        <v>278</v>
      </c>
      <c r="AQ19" s="676"/>
      <c r="AR19" s="676"/>
      <c r="AS19" s="676"/>
      <c r="AT19" s="676"/>
      <c r="AU19" s="676"/>
      <c r="AV19" s="676"/>
      <c r="AW19" s="676"/>
      <c r="AX19" s="676"/>
      <c r="AY19" s="676"/>
      <c r="AZ19" s="676"/>
      <c r="BA19" s="676"/>
      <c r="BB19" s="676"/>
      <c r="BC19" s="676"/>
      <c r="BD19" s="676"/>
      <c r="BE19" s="676"/>
      <c r="BF19" s="677"/>
      <c r="BG19" s="678">
        <v>19206</v>
      </c>
      <c r="BH19" s="679"/>
      <c r="BI19" s="679"/>
      <c r="BJ19" s="679"/>
      <c r="BK19" s="679"/>
      <c r="BL19" s="679"/>
      <c r="BM19" s="679"/>
      <c r="BN19" s="680"/>
      <c r="BO19" s="715">
        <v>0.5</v>
      </c>
      <c r="BP19" s="715"/>
      <c r="BQ19" s="715"/>
      <c r="BR19" s="715"/>
      <c r="BS19" s="684" t="s">
        <v>240</v>
      </c>
      <c r="BT19" s="679"/>
      <c r="BU19" s="679"/>
      <c r="BV19" s="679"/>
      <c r="BW19" s="679"/>
      <c r="BX19" s="679"/>
      <c r="BY19" s="679"/>
      <c r="BZ19" s="679"/>
      <c r="CA19" s="679"/>
      <c r="CB19" s="722"/>
      <c r="CD19" s="711" t="s">
        <v>279</v>
      </c>
      <c r="CE19" s="712"/>
      <c r="CF19" s="712"/>
      <c r="CG19" s="712"/>
      <c r="CH19" s="712"/>
      <c r="CI19" s="712"/>
      <c r="CJ19" s="712"/>
      <c r="CK19" s="712"/>
      <c r="CL19" s="712"/>
      <c r="CM19" s="712"/>
      <c r="CN19" s="712"/>
      <c r="CO19" s="712"/>
      <c r="CP19" s="712"/>
      <c r="CQ19" s="713"/>
      <c r="CR19" s="678" t="s">
        <v>140</v>
      </c>
      <c r="CS19" s="679"/>
      <c r="CT19" s="679"/>
      <c r="CU19" s="679"/>
      <c r="CV19" s="679"/>
      <c r="CW19" s="679"/>
      <c r="CX19" s="679"/>
      <c r="CY19" s="680"/>
      <c r="CZ19" s="715" t="s">
        <v>140</v>
      </c>
      <c r="DA19" s="715"/>
      <c r="DB19" s="715"/>
      <c r="DC19" s="715"/>
      <c r="DD19" s="684" t="s">
        <v>140</v>
      </c>
      <c r="DE19" s="679"/>
      <c r="DF19" s="679"/>
      <c r="DG19" s="679"/>
      <c r="DH19" s="679"/>
      <c r="DI19" s="679"/>
      <c r="DJ19" s="679"/>
      <c r="DK19" s="679"/>
      <c r="DL19" s="679"/>
      <c r="DM19" s="679"/>
      <c r="DN19" s="679"/>
      <c r="DO19" s="679"/>
      <c r="DP19" s="680"/>
      <c r="DQ19" s="684" t="s">
        <v>140</v>
      </c>
      <c r="DR19" s="679"/>
      <c r="DS19" s="679"/>
      <c r="DT19" s="679"/>
      <c r="DU19" s="679"/>
      <c r="DV19" s="679"/>
      <c r="DW19" s="679"/>
      <c r="DX19" s="679"/>
      <c r="DY19" s="679"/>
      <c r="DZ19" s="679"/>
      <c r="EA19" s="679"/>
      <c r="EB19" s="679"/>
      <c r="EC19" s="722"/>
    </row>
    <row r="20" spans="2:133" ht="11.25" customHeight="1" x14ac:dyDescent="0.2">
      <c r="B20" s="675" t="s">
        <v>280</v>
      </c>
      <c r="C20" s="676"/>
      <c r="D20" s="676"/>
      <c r="E20" s="676"/>
      <c r="F20" s="676"/>
      <c r="G20" s="676"/>
      <c r="H20" s="676"/>
      <c r="I20" s="676"/>
      <c r="J20" s="676"/>
      <c r="K20" s="676"/>
      <c r="L20" s="676"/>
      <c r="M20" s="676"/>
      <c r="N20" s="676"/>
      <c r="O20" s="676"/>
      <c r="P20" s="676"/>
      <c r="Q20" s="677"/>
      <c r="R20" s="678">
        <v>803</v>
      </c>
      <c r="S20" s="679"/>
      <c r="T20" s="679"/>
      <c r="U20" s="679"/>
      <c r="V20" s="679"/>
      <c r="W20" s="679"/>
      <c r="X20" s="679"/>
      <c r="Y20" s="680"/>
      <c r="Z20" s="715">
        <v>0</v>
      </c>
      <c r="AA20" s="715"/>
      <c r="AB20" s="715"/>
      <c r="AC20" s="715"/>
      <c r="AD20" s="716">
        <v>803</v>
      </c>
      <c r="AE20" s="716"/>
      <c r="AF20" s="716"/>
      <c r="AG20" s="716"/>
      <c r="AH20" s="716"/>
      <c r="AI20" s="716"/>
      <c r="AJ20" s="716"/>
      <c r="AK20" s="716"/>
      <c r="AL20" s="681">
        <v>0</v>
      </c>
      <c r="AM20" s="682"/>
      <c r="AN20" s="682"/>
      <c r="AO20" s="717"/>
      <c r="AP20" s="675" t="s">
        <v>281</v>
      </c>
      <c r="AQ20" s="676"/>
      <c r="AR20" s="676"/>
      <c r="AS20" s="676"/>
      <c r="AT20" s="676"/>
      <c r="AU20" s="676"/>
      <c r="AV20" s="676"/>
      <c r="AW20" s="676"/>
      <c r="AX20" s="676"/>
      <c r="AY20" s="676"/>
      <c r="AZ20" s="676"/>
      <c r="BA20" s="676"/>
      <c r="BB20" s="676"/>
      <c r="BC20" s="676"/>
      <c r="BD20" s="676"/>
      <c r="BE20" s="676"/>
      <c r="BF20" s="677"/>
      <c r="BG20" s="678">
        <v>19206</v>
      </c>
      <c r="BH20" s="679"/>
      <c r="BI20" s="679"/>
      <c r="BJ20" s="679"/>
      <c r="BK20" s="679"/>
      <c r="BL20" s="679"/>
      <c r="BM20" s="679"/>
      <c r="BN20" s="680"/>
      <c r="BO20" s="715">
        <v>0.5</v>
      </c>
      <c r="BP20" s="715"/>
      <c r="BQ20" s="715"/>
      <c r="BR20" s="715"/>
      <c r="BS20" s="684" t="s">
        <v>140</v>
      </c>
      <c r="BT20" s="679"/>
      <c r="BU20" s="679"/>
      <c r="BV20" s="679"/>
      <c r="BW20" s="679"/>
      <c r="BX20" s="679"/>
      <c r="BY20" s="679"/>
      <c r="BZ20" s="679"/>
      <c r="CA20" s="679"/>
      <c r="CB20" s="722"/>
      <c r="CD20" s="711" t="s">
        <v>282</v>
      </c>
      <c r="CE20" s="712"/>
      <c r="CF20" s="712"/>
      <c r="CG20" s="712"/>
      <c r="CH20" s="712"/>
      <c r="CI20" s="712"/>
      <c r="CJ20" s="712"/>
      <c r="CK20" s="712"/>
      <c r="CL20" s="712"/>
      <c r="CM20" s="712"/>
      <c r="CN20" s="712"/>
      <c r="CO20" s="712"/>
      <c r="CP20" s="712"/>
      <c r="CQ20" s="713"/>
      <c r="CR20" s="678">
        <v>16399818</v>
      </c>
      <c r="CS20" s="679"/>
      <c r="CT20" s="679"/>
      <c r="CU20" s="679"/>
      <c r="CV20" s="679"/>
      <c r="CW20" s="679"/>
      <c r="CX20" s="679"/>
      <c r="CY20" s="680"/>
      <c r="CZ20" s="715">
        <v>100</v>
      </c>
      <c r="DA20" s="715"/>
      <c r="DB20" s="715"/>
      <c r="DC20" s="715"/>
      <c r="DD20" s="684">
        <v>1018123</v>
      </c>
      <c r="DE20" s="679"/>
      <c r="DF20" s="679"/>
      <c r="DG20" s="679"/>
      <c r="DH20" s="679"/>
      <c r="DI20" s="679"/>
      <c r="DJ20" s="679"/>
      <c r="DK20" s="679"/>
      <c r="DL20" s="679"/>
      <c r="DM20" s="679"/>
      <c r="DN20" s="679"/>
      <c r="DO20" s="679"/>
      <c r="DP20" s="680"/>
      <c r="DQ20" s="684">
        <v>11004619</v>
      </c>
      <c r="DR20" s="679"/>
      <c r="DS20" s="679"/>
      <c r="DT20" s="679"/>
      <c r="DU20" s="679"/>
      <c r="DV20" s="679"/>
      <c r="DW20" s="679"/>
      <c r="DX20" s="679"/>
      <c r="DY20" s="679"/>
      <c r="DZ20" s="679"/>
      <c r="EA20" s="679"/>
      <c r="EB20" s="679"/>
      <c r="EC20" s="722"/>
    </row>
    <row r="21" spans="2:133" ht="11.25" customHeight="1" x14ac:dyDescent="0.2">
      <c r="B21" s="675" t="s">
        <v>283</v>
      </c>
      <c r="C21" s="676"/>
      <c r="D21" s="676"/>
      <c r="E21" s="676"/>
      <c r="F21" s="676"/>
      <c r="G21" s="676"/>
      <c r="H21" s="676"/>
      <c r="I21" s="676"/>
      <c r="J21" s="676"/>
      <c r="K21" s="676"/>
      <c r="L21" s="676"/>
      <c r="M21" s="676"/>
      <c r="N21" s="676"/>
      <c r="O21" s="676"/>
      <c r="P21" s="676"/>
      <c r="Q21" s="677"/>
      <c r="R21" s="678">
        <v>34015</v>
      </c>
      <c r="S21" s="679"/>
      <c r="T21" s="679"/>
      <c r="U21" s="679"/>
      <c r="V21" s="679"/>
      <c r="W21" s="679"/>
      <c r="X21" s="679"/>
      <c r="Y21" s="680"/>
      <c r="Z21" s="715">
        <v>0.2</v>
      </c>
      <c r="AA21" s="715"/>
      <c r="AB21" s="715"/>
      <c r="AC21" s="715"/>
      <c r="AD21" s="716">
        <v>34015</v>
      </c>
      <c r="AE21" s="716"/>
      <c r="AF21" s="716"/>
      <c r="AG21" s="716"/>
      <c r="AH21" s="716"/>
      <c r="AI21" s="716"/>
      <c r="AJ21" s="716"/>
      <c r="AK21" s="716"/>
      <c r="AL21" s="681">
        <v>0.3</v>
      </c>
      <c r="AM21" s="682"/>
      <c r="AN21" s="682"/>
      <c r="AO21" s="717"/>
      <c r="AP21" s="772" t="s">
        <v>284</v>
      </c>
      <c r="AQ21" s="780"/>
      <c r="AR21" s="780"/>
      <c r="AS21" s="780"/>
      <c r="AT21" s="780"/>
      <c r="AU21" s="780"/>
      <c r="AV21" s="780"/>
      <c r="AW21" s="780"/>
      <c r="AX21" s="780"/>
      <c r="AY21" s="780"/>
      <c r="AZ21" s="780"/>
      <c r="BA21" s="780"/>
      <c r="BB21" s="780"/>
      <c r="BC21" s="780"/>
      <c r="BD21" s="780"/>
      <c r="BE21" s="780"/>
      <c r="BF21" s="774"/>
      <c r="BG21" s="678">
        <v>19183</v>
      </c>
      <c r="BH21" s="679"/>
      <c r="BI21" s="679"/>
      <c r="BJ21" s="679"/>
      <c r="BK21" s="679"/>
      <c r="BL21" s="679"/>
      <c r="BM21" s="679"/>
      <c r="BN21" s="680"/>
      <c r="BO21" s="715">
        <v>0.5</v>
      </c>
      <c r="BP21" s="715"/>
      <c r="BQ21" s="715"/>
      <c r="BR21" s="715"/>
      <c r="BS21" s="684" t="s">
        <v>179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285</v>
      </c>
      <c r="C22" s="676"/>
      <c r="D22" s="676"/>
      <c r="E22" s="676"/>
      <c r="F22" s="676"/>
      <c r="G22" s="676"/>
      <c r="H22" s="676"/>
      <c r="I22" s="676"/>
      <c r="J22" s="676"/>
      <c r="K22" s="676"/>
      <c r="L22" s="676"/>
      <c r="M22" s="676"/>
      <c r="N22" s="676"/>
      <c r="O22" s="676"/>
      <c r="P22" s="676"/>
      <c r="Q22" s="677"/>
      <c r="R22" s="678">
        <v>5606999</v>
      </c>
      <c r="S22" s="679"/>
      <c r="T22" s="679"/>
      <c r="U22" s="679"/>
      <c r="V22" s="679"/>
      <c r="W22" s="679"/>
      <c r="X22" s="679"/>
      <c r="Y22" s="680"/>
      <c r="Z22" s="715">
        <v>33.1</v>
      </c>
      <c r="AA22" s="715"/>
      <c r="AB22" s="715"/>
      <c r="AC22" s="715"/>
      <c r="AD22" s="716">
        <v>4858813</v>
      </c>
      <c r="AE22" s="716"/>
      <c r="AF22" s="716"/>
      <c r="AG22" s="716"/>
      <c r="AH22" s="716"/>
      <c r="AI22" s="716"/>
      <c r="AJ22" s="716"/>
      <c r="AK22" s="716"/>
      <c r="AL22" s="681">
        <v>49.8</v>
      </c>
      <c r="AM22" s="682"/>
      <c r="AN22" s="682"/>
      <c r="AO22" s="717"/>
      <c r="AP22" s="772" t="s">
        <v>286</v>
      </c>
      <c r="AQ22" s="780"/>
      <c r="AR22" s="780"/>
      <c r="AS22" s="780"/>
      <c r="AT22" s="780"/>
      <c r="AU22" s="780"/>
      <c r="AV22" s="780"/>
      <c r="AW22" s="780"/>
      <c r="AX22" s="780"/>
      <c r="AY22" s="780"/>
      <c r="AZ22" s="780"/>
      <c r="BA22" s="780"/>
      <c r="BB22" s="780"/>
      <c r="BC22" s="780"/>
      <c r="BD22" s="780"/>
      <c r="BE22" s="780"/>
      <c r="BF22" s="774"/>
      <c r="BG22" s="678" t="s">
        <v>240</v>
      </c>
      <c r="BH22" s="679"/>
      <c r="BI22" s="679"/>
      <c r="BJ22" s="679"/>
      <c r="BK22" s="679"/>
      <c r="BL22" s="679"/>
      <c r="BM22" s="679"/>
      <c r="BN22" s="680"/>
      <c r="BO22" s="715" t="s">
        <v>240</v>
      </c>
      <c r="BP22" s="715"/>
      <c r="BQ22" s="715"/>
      <c r="BR22" s="715"/>
      <c r="BS22" s="684" t="s">
        <v>240</v>
      </c>
      <c r="BT22" s="679"/>
      <c r="BU22" s="679"/>
      <c r="BV22" s="679"/>
      <c r="BW22" s="679"/>
      <c r="BX22" s="679"/>
      <c r="BY22" s="679"/>
      <c r="BZ22" s="679"/>
      <c r="CA22" s="679"/>
      <c r="CB22" s="722"/>
      <c r="CD22" s="782" t="s">
        <v>287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288</v>
      </c>
      <c r="C23" s="676"/>
      <c r="D23" s="676"/>
      <c r="E23" s="676"/>
      <c r="F23" s="676"/>
      <c r="G23" s="676"/>
      <c r="H23" s="676"/>
      <c r="I23" s="676"/>
      <c r="J23" s="676"/>
      <c r="K23" s="676"/>
      <c r="L23" s="676"/>
      <c r="M23" s="676"/>
      <c r="N23" s="676"/>
      <c r="O23" s="676"/>
      <c r="P23" s="676"/>
      <c r="Q23" s="677"/>
      <c r="R23" s="678">
        <v>4858813</v>
      </c>
      <c r="S23" s="679"/>
      <c r="T23" s="679"/>
      <c r="U23" s="679"/>
      <c r="V23" s="679"/>
      <c r="W23" s="679"/>
      <c r="X23" s="679"/>
      <c r="Y23" s="680"/>
      <c r="Z23" s="715">
        <v>28.7</v>
      </c>
      <c r="AA23" s="715"/>
      <c r="AB23" s="715"/>
      <c r="AC23" s="715"/>
      <c r="AD23" s="716">
        <v>4858813</v>
      </c>
      <c r="AE23" s="716"/>
      <c r="AF23" s="716"/>
      <c r="AG23" s="716"/>
      <c r="AH23" s="716"/>
      <c r="AI23" s="716"/>
      <c r="AJ23" s="716"/>
      <c r="AK23" s="716"/>
      <c r="AL23" s="681">
        <v>49.8</v>
      </c>
      <c r="AM23" s="682"/>
      <c r="AN23" s="682"/>
      <c r="AO23" s="717"/>
      <c r="AP23" s="772" t="s">
        <v>289</v>
      </c>
      <c r="AQ23" s="780"/>
      <c r="AR23" s="780"/>
      <c r="AS23" s="780"/>
      <c r="AT23" s="780"/>
      <c r="AU23" s="780"/>
      <c r="AV23" s="780"/>
      <c r="AW23" s="780"/>
      <c r="AX23" s="780"/>
      <c r="AY23" s="780"/>
      <c r="AZ23" s="780"/>
      <c r="BA23" s="780"/>
      <c r="BB23" s="780"/>
      <c r="BC23" s="780"/>
      <c r="BD23" s="780"/>
      <c r="BE23" s="780"/>
      <c r="BF23" s="774"/>
      <c r="BG23" s="678">
        <v>23</v>
      </c>
      <c r="BH23" s="679"/>
      <c r="BI23" s="679"/>
      <c r="BJ23" s="679"/>
      <c r="BK23" s="679"/>
      <c r="BL23" s="679"/>
      <c r="BM23" s="679"/>
      <c r="BN23" s="680"/>
      <c r="BO23" s="715">
        <v>0</v>
      </c>
      <c r="BP23" s="715"/>
      <c r="BQ23" s="715"/>
      <c r="BR23" s="715"/>
      <c r="BS23" s="684" t="s">
        <v>240</v>
      </c>
      <c r="BT23" s="679"/>
      <c r="BU23" s="679"/>
      <c r="BV23" s="679"/>
      <c r="BW23" s="679"/>
      <c r="BX23" s="679"/>
      <c r="BY23" s="679"/>
      <c r="BZ23" s="679"/>
      <c r="CA23" s="679"/>
      <c r="CB23" s="722"/>
      <c r="CD23" s="782" t="s">
        <v>228</v>
      </c>
      <c r="CE23" s="783"/>
      <c r="CF23" s="783"/>
      <c r="CG23" s="783"/>
      <c r="CH23" s="783"/>
      <c r="CI23" s="783"/>
      <c r="CJ23" s="783"/>
      <c r="CK23" s="783"/>
      <c r="CL23" s="783"/>
      <c r="CM23" s="783"/>
      <c r="CN23" s="783"/>
      <c r="CO23" s="783"/>
      <c r="CP23" s="783"/>
      <c r="CQ23" s="784"/>
      <c r="CR23" s="782" t="s">
        <v>290</v>
      </c>
      <c r="CS23" s="783"/>
      <c r="CT23" s="783"/>
      <c r="CU23" s="783"/>
      <c r="CV23" s="783"/>
      <c r="CW23" s="783"/>
      <c r="CX23" s="783"/>
      <c r="CY23" s="784"/>
      <c r="CZ23" s="782" t="s">
        <v>291</v>
      </c>
      <c r="DA23" s="783"/>
      <c r="DB23" s="783"/>
      <c r="DC23" s="784"/>
      <c r="DD23" s="782" t="s">
        <v>292</v>
      </c>
      <c r="DE23" s="783"/>
      <c r="DF23" s="783"/>
      <c r="DG23" s="783"/>
      <c r="DH23" s="783"/>
      <c r="DI23" s="783"/>
      <c r="DJ23" s="783"/>
      <c r="DK23" s="784"/>
      <c r="DL23" s="791" t="s">
        <v>293</v>
      </c>
      <c r="DM23" s="792"/>
      <c r="DN23" s="792"/>
      <c r="DO23" s="792"/>
      <c r="DP23" s="792"/>
      <c r="DQ23" s="792"/>
      <c r="DR23" s="792"/>
      <c r="DS23" s="792"/>
      <c r="DT23" s="792"/>
      <c r="DU23" s="792"/>
      <c r="DV23" s="793"/>
      <c r="DW23" s="782" t="s">
        <v>294</v>
      </c>
      <c r="DX23" s="783"/>
      <c r="DY23" s="783"/>
      <c r="DZ23" s="783"/>
      <c r="EA23" s="783"/>
      <c r="EB23" s="783"/>
      <c r="EC23" s="784"/>
    </row>
    <row r="24" spans="2:133" ht="11.25" customHeight="1" x14ac:dyDescent="0.2">
      <c r="B24" s="675" t="s">
        <v>295</v>
      </c>
      <c r="C24" s="676"/>
      <c r="D24" s="676"/>
      <c r="E24" s="676"/>
      <c r="F24" s="676"/>
      <c r="G24" s="676"/>
      <c r="H24" s="676"/>
      <c r="I24" s="676"/>
      <c r="J24" s="676"/>
      <c r="K24" s="676"/>
      <c r="L24" s="676"/>
      <c r="M24" s="676"/>
      <c r="N24" s="676"/>
      <c r="O24" s="676"/>
      <c r="P24" s="676"/>
      <c r="Q24" s="677"/>
      <c r="R24" s="678">
        <v>748186</v>
      </c>
      <c r="S24" s="679"/>
      <c r="T24" s="679"/>
      <c r="U24" s="679"/>
      <c r="V24" s="679"/>
      <c r="W24" s="679"/>
      <c r="X24" s="679"/>
      <c r="Y24" s="680"/>
      <c r="Z24" s="715">
        <v>4.4000000000000004</v>
      </c>
      <c r="AA24" s="715"/>
      <c r="AB24" s="715"/>
      <c r="AC24" s="715"/>
      <c r="AD24" s="716" t="s">
        <v>140</v>
      </c>
      <c r="AE24" s="716"/>
      <c r="AF24" s="716"/>
      <c r="AG24" s="716"/>
      <c r="AH24" s="716"/>
      <c r="AI24" s="716"/>
      <c r="AJ24" s="716"/>
      <c r="AK24" s="716"/>
      <c r="AL24" s="681" t="s">
        <v>140</v>
      </c>
      <c r="AM24" s="682"/>
      <c r="AN24" s="682"/>
      <c r="AO24" s="717"/>
      <c r="AP24" s="772" t="s">
        <v>296</v>
      </c>
      <c r="AQ24" s="780"/>
      <c r="AR24" s="780"/>
      <c r="AS24" s="780"/>
      <c r="AT24" s="780"/>
      <c r="AU24" s="780"/>
      <c r="AV24" s="780"/>
      <c r="AW24" s="780"/>
      <c r="AX24" s="780"/>
      <c r="AY24" s="780"/>
      <c r="AZ24" s="780"/>
      <c r="BA24" s="780"/>
      <c r="BB24" s="780"/>
      <c r="BC24" s="780"/>
      <c r="BD24" s="780"/>
      <c r="BE24" s="780"/>
      <c r="BF24" s="774"/>
      <c r="BG24" s="678" t="s">
        <v>240</v>
      </c>
      <c r="BH24" s="679"/>
      <c r="BI24" s="679"/>
      <c r="BJ24" s="679"/>
      <c r="BK24" s="679"/>
      <c r="BL24" s="679"/>
      <c r="BM24" s="679"/>
      <c r="BN24" s="680"/>
      <c r="BO24" s="715" t="s">
        <v>140</v>
      </c>
      <c r="BP24" s="715"/>
      <c r="BQ24" s="715"/>
      <c r="BR24" s="715"/>
      <c r="BS24" s="684" t="s">
        <v>179</v>
      </c>
      <c r="BT24" s="679"/>
      <c r="BU24" s="679"/>
      <c r="BV24" s="679"/>
      <c r="BW24" s="679"/>
      <c r="BX24" s="679"/>
      <c r="BY24" s="679"/>
      <c r="BZ24" s="679"/>
      <c r="CA24" s="679"/>
      <c r="CB24" s="722"/>
      <c r="CD24" s="736" t="s">
        <v>297</v>
      </c>
      <c r="CE24" s="737"/>
      <c r="CF24" s="737"/>
      <c r="CG24" s="737"/>
      <c r="CH24" s="737"/>
      <c r="CI24" s="737"/>
      <c r="CJ24" s="737"/>
      <c r="CK24" s="737"/>
      <c r="CL24" s="737"/>
      <c r="CM24" s="737"/>
      <c r="CN24" s="737"/>
      <c r="CO24" s="737"/>
      <c r="CP24" s="737"/>
      <c r="CQ24" s="738"/>
      <c r="CR24" s="733">
        <v>7559943</v>
      </c>
      <c r="CS24" s="734"/>
      <c r="CT24" s="734"/>
      <c r="CU24" s="734"/>
      <c r="CV24" s="734"/>
      <c r="CW24" s="734"/>
      <c r="CX24" s="734"/>
      <c r="CY24" s="777"/>
      <c r="CZ24" s="778">
        <v>46.1</v>
      </c>
      <c r="DA24" s="749"/>
      <c r="DB24" s="749"/>
      <c r="DC24" s="781"/>
      <c r="DD24" s="776">
        <v>5421701</v>
      </c>
      <c r="DE24" s="734"/>
      <c r="DF24" s="734"/>
      <c r="DG24" s="734"/>
      <c r="DH24" s="734"/>
      <c r="DI24" s="734"/>
      <c r="DJ24" s="734"/>
      <c r="DK24" s="777"/>
      <c r="DL24" s="776">
        <v>5314026</v>
      </c>
      <c r="DM24" s="734"/>
      <c r="DN24" s="734"/>
      <c r="DO24" s="734"/>
      <c r="DP24" s="734"/>
      <c r="DQ24" s="734"/>
      <c r="DR24" s="734"/>
      <c r="DS24" s="734"/>
      <c r="DT24" s="734"/>
      <c r="DU24" s="734"/>
      <c r="DV24" s="777"/>
      <c r="DW24" s="778">
        <v>52.2</v>
      </c>
      <c r="DX24" s="749"/>
      <c r="DY24" s="749"/>
      <c r="DZ24" s="749"/>
      <c r="EA24" s="749"/>
      <c r="EB24" s="749"/>
      <c r="EC24" s="779"/>
    </row>
    <row r="25" spans="2:133" ht="11.25" customHeight="1" x14ac:dyDescent="0.2">
      <c r="B25" s="675" t="s">
        <v>298</v>
      </c>
      <c r="C25" s="676"/>
      <c r="D25" s="676"/>
      <c r="E25" s="676"/>
      <c r="F25" s="676"/>
      <c r="G25" s="676"/>
      <c r="H25" s="676"/>
      <c r="I25" s="676"/>
      <c r="J25" s="676"/>
      <c r="K25" s="676"/>
      <c r="L25" s="676"/>
      <c r="M25" s="676"/>
      <c r="N25" s="676"/>
      <c r="O25" s="676"/>
      <c r="P25" s="676"/>
      <c r="Q25" s="677"/>
      <c r="R25" s="678" t="s">
        <v>240</v>
      </c>
      <c r="S25" s="679"/>
      <c r="T25" s="679"/>
      <c r="U25" s="679"/>
      <c r="V25" s="679"/>
      <c r="W25" s="679"/>
      <c r="X25" s="679"/>
      <c r="Y25" s="680"/>
      <c r="Z25" s="715" t="s">
        <v>179</v>
      </c>
      <c r="AA25" s="715"/>
      <c r="AB25" s="715"/>
      <c r="AC25" s="715"/>
      <c r="AD25" s="716" t="s">
        <v>240</v>
      </c>
      <c r="AE25" s="716"/>
      <c r="AF25" s="716"/>
      <c r="AG25" s="716"/>
      <c r="AH25" s="716"/>
      <c r="AI25" s="716"/>
      <c r="AJ25" s="716"/>
      <c r="AK25" s="716"/>
      <c r="AL25" s="681" t="s">
        <v>240</v>
      </c>
      <c r="AM25" s="682"/>
      <c r="AN25" s="682"/>
      <c r="AO25" s="717"/>
      <c r="AP25" s="772" t="s">
        <v>299</v>
      </c>
      <c r="AQ25" s="780"/>
      <c r="AR25" s="780"/>
      <c r="AS25" s="780"/>
      <c r="AT25" s="780"/>
      <c r="AU25" s="780"/>
      <c r="AV25" s="780"/>
      <c r="AW25" s="780"/>
      <c r="AX25" s="780"/>
      <c r="AY25" s="780"/>
      <c r="AZ25" s="780"/>
      <c r="BA25" s="780"/>
      <c r="BB25" s="780"/>
      <c r="BC25" s="780"/>
      <c r="BD25" s="780"/>
      <c r="BE25" s="780"/>
      <c r="BF25" s="774"/>
      <c r="BG25" s="678" t="s">
        <v>179</v>
      </c>
      <c r="BH25" s="679"/>
      <c r="BI25" s="679"/>
      <c r="BJ25" s="679"/>
      <c r="BK25" s="679"/>
      <c r="BL25" s="679"/>
      <c r="BM25" s="679"/>
      <c r="BN25" s="680"/>
      <c r="BO25" s="715" t="s">
        <v>240</v>
      </c>
      <c r="BP25" s="715"/>
      <c r="BQ25" s="715"/>
      <c r="BR25" s="715"/>
      <c r="BS25" s="684" t="s">
        <v>240</v>
      </c>
      <c r="BT25" s="679"/>
      <c r="BU25" s="679"/>
      <c r="BV25" s="679"/>
      <c r="BW25" s="679"/>
      <c r="BX25" s="679"/>
      <c r="BY25" s="679"/>
      <c r="BZ25" s="679"/>
      <c r="CA25" s="679"/>
      <c r="CB25" s="722"/>
      <c r="CD25" s="711" t="s">
        <v>300</v>
      </c>
      <c r="CE25" s="712"/>
      <c r="CF25" s="712"/>
      <c r="CG25" s="712"/>
      <c r="CH25" s="712"/>
      <c r="CI25" s="712"/>
      <c r="CJ25" s="712"/>
      <c r="CK25" s="712"/>
      <c r="CL25" s="712"/>
      <c r="CM25" s="712"/>
      <c r="CN25" s="712"/>
      <c r="CO25" s="712"/>
      <c r="CP25" s="712"/>
      <c r="CQ25" s="713"/>
      <c r="CR25" s="678">
        <v>2390540</v>
      </c>
      <c r="CS25" s="697"/>
      <c r="CT25" s="697"/>
      <c r="CU25" s="697"/>
      <c r="CV25" s="697"/>
      <c r="CW25" s="697"/>
      <c r="CX25" s="697"/>
      <c r="CY25" s="698"/>
      <c r="CZ25" s="681">
        <v>14.6</v>
      </c>
      <c r="DA25" s="699"/>
      <c r="DB25" s="699"/>
      <c r="DC25" s="700"/>
      <c r="DD25" s="684">
        <v>2238039</v>
      </c>
      <c r="DE25" s="697"/>
      <c r="DF25" s="697"/>
      <c r="DG25" s="697"/>
      <c r="DH25" s="697"/>
      <c r="DI25" s="697"/>
      <c r="DJ25" s="697"/>
      <c r="DK25" s="698"/>
      <c r="DL25" s="684">
        <v>2130364</v>
      </c>
      <c r="DM25" s="697"/>
      <c r="DN25" s="697"/>
      <c r="DO25" s="697"/>
      <c r="DP25" s="697"/>
      <c r="DQ25" s="697"/>
      <c r="DR25" s="697"/>
      <c r="DS25" s="697"/>
      <c r="DT25" s="697"/>
      <c r="DU25" s="697"/>
      <c r="DV25" s="698"/>
      <c r="DW25" s="681">
        <v>20.9</v>
      </c>
      <c r="DX25" s="699"/>
      <c r="DY25" s="699"/>
      <c r="DZ25" s="699"/>
      <c r="EA25" s="699"/>
      <c r="EB25" s="699"/>
      <c r="EC25" s="714"/>
    </row>
    <row r="26" spans="2:133" ht="11.25" customHeight="1" x14ac:dyDescent="0.2">
      <c r="B26" s="675" t="s">
        <v>301</v>
      </c>
      <c r="C26" s="676"/>
      <c r="D26" s="676"/>
      <c r="E26" s="676"/>
      <c r="F26" s="676"/>
      <c r="G26" s="676"/>
      <c r="H26" s="676"/>
      <c r="I26" s="676"/>
      <c r="J26" s="676"/>
      <c r="K26" s="676"/>
      <c r="L26" s="676"/>
      <c r="M26" s="676"/>
      <c r="N26" s="676"/>
      <c r="O26" s="676"/>
      <c r="P26" s="676"/>
      <c r="Q26" s="677"/>
      <c r="R26" s="678">
        <v>10490067</v>
      </c>
      <c r="S26" s="679"/>
      <c r="T26" s="679"/>
      <c r="U26" s="679"/>
      <c r="V26" s="679"/>
      <c r="W26" s="679"/>
      <c r="X26" s="679"/>
      <c r="Y26" s="680"/>
      <c r="Z26" s="715">
        <v>62</v>
      </c>
      <c r="AA26" s="715"/>
      <c r="AB26" s="715"/>
      <c r="AC26" s="715"/>
      <c r="AD26" s="716">
        <v>9741858</v>
      </c>
      <c r="AE26" s="716"/>
      <c r="AF26" s="716"/>
      <c r="AG26" s="716"/>
      <c r="AH26" s="716"/>
      <c r="AI26" s="716"/>
      <c r="AJ26" s="716"/>
      <c r="AK26" s="716"/>
      <c r="AL26" s="681">
        <v>99.9</v>
      </c>
      <c r="AM26" s="682"/>
      <c r="AN26" s="682"/>
      <c r="AO26" s="717"/>
      <c r="AP26" s="772" t="s">
        <v>302</v>
      </c>
      <c r="AQ26" s="773"/>
      <c r="AR26" s="773"/>
      <c r="AS26" s="773"/>
      <c r="AT26" s="773"/>
      <c r="AU26" s="773"/>
      <c r="AV26" s="773"/>
      <c r="AW26" s="773"/>
      <c r="AX26" s="773"/>
      <c r="AY26" s="773"/>
      <c r="AZ26" s="773"/>
      <c r="BA26" s="773"/>
      <c r="BB26" s="773"/>
      <c r="BC26" s="773"/>
      <c r="BD26" s="773"/>
      <c r="BE26" s="773"/>
      <c r="BF26" s="774"/>
      <c r="BG26" s="678" t="s">
        <v>179</v>
      </c>
      <c r="BH26" s="679"/>
      <c r="BI26" s="679"/>
      <c r="BJ26" s="679"/>
      <c r="BK26" s="679"/>
      <c r="BL26" s="679"/>
      <c r="BM26" s="679"/>
      <c r="BN26" s="680"/>
      <c r="BO26" s="715" t="s">
        <v>240</v>
      </c>
      <c r="BP26" s="715"/>
      <c r="BQ26" s="715"/>
      <c r="BR26" s="715"/>
      <c r="BS26" s="684" t="s">
        <v>140</v>
      </c>
      <c r="BT26" s="679"/>
      <c r="BU26" s="679"/>
      <c r="BV26" s="679"/>
      <c r="BW26" s="679"/>
      <c r="BX26" s="679"/>
      <c r="BY26" s="679"/>
      <c r="BZ26" s="679"/>
      <c r="CA26" s="679"/>
      <c r="CB26" s="722"/>
      <c r="CD26" s="711" t="s">
        <v>303</v>
      </c>
      <c r="CE26" s="712"/>
      <c r="CF26" s="712"/>
      <c r="CG26" s="712"/>
      <c r="CH26" s="712"/>
      <c r="CI26" s="712"/>
      <c r="CJ26" s="712"/>
      <c r="CK26" s="712"/>
      <c r="CL26" s="712"/>
      <c r="CM26" s="712"/>
      <c r="CN26" s="712"/>
      <c r="CO26" s="712"/>
      <c r="CP26" s="712"/>
      <c r="CQ26" s="713"/>
      <c r="CR26" s="678">
        <v>1597771</v>
      </c>
      <c r="CS26" s="679"/>
      <c r="CT26" s="679"/>
      <c r="CU26" s="679"/>
      <c r="CV26" s="679"/>
      <c r="CW26" s="679"/>
      <c r="CX26" s="679"/>
      <c r="CY26" s="680"/>
      <c r="CZ26" s="681">
        <v>9.6999999999999993</v>
      </c>
      <c r="DA26" s="699"/>
      <c r="DB26" s="699"/>
      <c r="DC26" s="700"/>
      <c r="DD26" s="684">
        <v>1469200</v>
      </c>
      <c r="DE26" s="679"/>
      <c r="DF26" s="679"/>
      <c r="DG26" s="679"/>
      <c r="DH26" s="679"/>
      <c r="DI26" s="679"/>
      <c r="DJ26" s="679"/>
      <c r="DK26" s="680"/>
      <c r="DL26" s="684" t="s">
        <v>179</v>
      </c>
      <c r="DM26" s="679"/>
      <c r="DN26" s="679"/>
      <c r="DO26" s="679"/>
      <c r="DP26" s="679"/>
      <c r="DQ26" s="679"/>
      <c r="DR26" s="679"/>
      <c r="DS26" s="679"/>
      <c r="DT26" s="679"/>
      <c r="DU26" s="679"/>
      <c r="DV26" s="680"/>
      <c r="DW26" s="681" t="s">
        <v>179</v>
      </c>
      <c r="DX26" s="699"/>
      <c r="DY26" s="699"/>
      <c r="DZ26" s="699"/>
      <c r="EA26" s="699"/>
      <c r="EB26" s="699"/>
      <c r="EC26" s="714"/>
    </row>
    <row r="27" spans="2:133" ht="11.25" customHeight="1" x14ac:dyDescent="0.2">
      <c r="B27" s="675" t="s">
        <v>304</v>
      </c>
      <c r="C27" s="676"/>
      <c r="D27" s="676"/>
      <c r="E27" s="676"/>
      <c r="F27" s="676"/>
      <c r="G27" s="676"/>
      <c r="H27" s="676"/>
      <c r="I27" s="676"/>
      <c r="J27" s="676"/>
      <c r="K27" s="676"/>
      <c r="L27" s="676"/>
      <c r="M27" s="676"/>
      <c r="N27" s="676"/>
      <c r="O27" s="676"/>
      <c r="P27" s="676"/>
      <c r="Q27" s="677"/>
      <c r="R27" s="678">
        <v>2614</v>
      </c>
      <c r="S27" s="679"/>
      <c r="T27" s="679"/>
      <c r="U27" s="679"/>
      <c r="V27" s="679"/>
      <c r="W27" s="679"/>
      <c r="X27" s="679"/>
      <c r="Y27" s="680"/>
      <c r="Z27" s="715">
        <v>0</v>
      </c>
      <c r="AA27" s="715"/>
      <c r="AB27" s="715"/>
      <c r="AC27" s="715"/>
      <c r="AD27" s="716">
        <v>2614</v>
      </c>
      <c r="AE27" s="716"/>
      <c r="AF27" s="716"/>
      <c r="AG27" s="716"/>
      <c r="AH27" s="716"/>
      <c r="AI27" s="716"/>
      <c r="AJ27" s="716"/>
      <c r="AK27" s="716"/>
      <c r="AL27" s="681">
        <v>0</v>
      </c>
      <c r="AM27" s="682"/>
      <c r="AN27" s="682"/>
      <c r="AO27" s="717"/>
      <c r="AP27" s="675" t="s">
        <v>305</v>
      </c>
      <c r="AQ27" s="676"/>
      <c r="AR27" s="676"/>
      <c r="AS27" s="676"/>
      <c r="AT27" s="676"/>
      <c r="AU27" s="676"/>
      <c r="AV27" s="676"/>
      <c r="AW27" s="676"/>
      <c r="AX27" s="676"/>
      <c r="AY27" s="676"/>
      <c r="AZ27" s="676"/>
      <c r="BA27" s="676"/>
      <c r="BB27" s="676"/>
      <c r="BC27" s="676"/>
      <c r="BD27" s="676"/>
      <c r="BE27" s="676"/>
      <c r="BF27" s="677"/>
      <c r="BG27" s="678">
        <v>4095837</v>
      </c>
      <c r="BH27" s="679"/>
      <c r="BI27" s="679"/>
      <c r="BJ27" s="679"/>
      <c r="BK27" s="679"/>
      <c r="BL27" s="679"/>
      <c r="BM27" s="679"/>
      <c r="BN27" s="680"/>
      <c r="BO27" s="715">
        <v>100</v>
      </c>
      <c r="BP27" s="715"/>
      <c r="BQ27" s="715"/>
      <c r="BR27" s="715"/>
      <c r="BS27" s="684">
        <v>6458</v>
      </c>
      <c r="BT27" s="679"/>
      <c r="BU27" s="679"/>
      <c r="BV27" s="679"/>
      <c r="BW27" s="679"/>
      <c r="BX27" s="679"/>
      <c r="BY27" s="679"/>
      <c r="BZ27" s="679"/>
      <c r="CA27" s="679"/>
      <c r="CB27" s="722"/>
      <c r="CD27" s="711" t="s">
        <v>306</v>
      </c>
      <c r="CE27" s="712"/>
      <c r="CF27" s="712"/>
      <c r="CG27" s="712"/>
      <c r="CH27" s="712"/>
      <c r="CI27" s="712"/>
      <c r="CJ27" s="712"/>
      <c r="CK27" s="712"/>
      <c r="CL27" s="712"/>
      <c r="CM27" s="712"/>
      <c r="CN27" s="712"/>
      <c r="CO27" s="712"/>
      <c r="CP27" s="712"/>
      <c r="CQ27" s="713"/>
      <c r="CR27" s="678">
        <v>2824852</v>
      </c>
      <c r="CS27" s="697"/>
      <c r="CT27" s="697"/>
      <c r="CU27" s="697"/>
      <c r="CV27" s="697"/>
      <c r="CW27" s="697"/>
      <c r="CX27" s="697"/>
      <c r="CY27" s="698"/>
      <c r="CZ27" s="681">
        <v>17.2</v>
      </c>
      <c r="DA27" s="699"/>
      <c r="DB27" s="699"/>
      <c r="DC27" s="700"/>
      <c r="DD27" s="684">
        <v>858112</v>
      </c>
      <c r="DE27" s="697"/>
      <c r="DF27" s="697"/>
      <c r="DG27" s="697"/>
      <c r="DH27" s="697"/>
      <c r="DI27" s="697"/>
      <c r="DJ27" s="697"/>
      <c r="DK27" s="698"/>
      <c r="DL27" s="684">
        <v>858112</v>
      </c>
      <c r="DM27" s="697"/>
      <c r="DN27" s="697"/>
      <c r="DO27" s="697"/>
      <c r="DP27" s="697"/>
      <c r="DQ27" s="697"/>
      <c r="DR27" s="697"/>
      <c r="DS27" s="697"/>
      <c r="DT27" s="697"/>
      <c r="DU27" s="697"/>
      <c r="DV27" s="698"/>
      <c r="DW27" s="681">
        <v>8.4</v>
      </c>
      <c r="DX27" s="699"/>
      <c r="DY27" s="699"/>
      <c r="DZ27" s="699"/>
      <c r="EA27" s="699"/>
      <c r="EB27" s="699"/>
      <c r="EC27" s="714"/>
    </row>
    <row r="28" spans="2:133" ht="11.25" customHeight="1" x14ac:dyDescent="0.2">
      <c r="B28" s="675" t="s">
        <v>307</v>
      </c>
      <c r="C28" s="676"/>
      <c r="D28" s="676"/>
      <c r="E28" s="676"/>
      <c r="F28" s="676"/>
      <c r="G28" s="676"/>
      <c r="H28" s="676"/>
      <c r="I28" s="676"/>
      <c r="J28" s="676"/>
      <c r="K28" s="676"/>
      <c r="L28" s="676"/>
      <c r="M28" s="676"/>
      <c r="N28" s="676"/>
      <c r="O28" s="676"/>
      <c r="P28" s="676"/>
      <c r="Q28" s="677"/>
      <c r="R28" s="678">
        <v>159006</v>
      </c>
      <c r="S28" s="679"/>
      <c r="T28" s="679"/>
      <c r="U28" s="679"/>
      <c r="V28" s="679"/>
      <c r="W28" s="679"/>
      <c r="X28" s="679"/>
      <c r="Y28" s="680"/>
      <c r="Z28" s="715">
        <v>0.9</v>
      </c>
      <c r="AA28" s="715"/>
      <c r="AB28" s="715"/>
      <c r="AC28" s="715"/>
      <c r="AD28" s="716" t="s">
        <v>240</v>
      </c>
      <c r="AE28" s="716"/>
      <c r="AF28" s="716"/>
      <c r="AG28" s="716"/>
      <c r="AH28" s="716"/>
      <c r="AI28" s="716"/>
      <c r="AJ28" s="716"/>
      <c r="AK28" s="716"/>
      <c r="AL28" s="681" t="s">
        <v>140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308</v>
      </c>
      <c r="CE28" s="712"/>
      <c r="CF28" s="712"/>
      <c r="CG28" s="712"/>
      <c r="CH28" s="712"/>
      <c r="CI28" s="712"/>
      <c r="CJ28" s="712"/>
      <c r="CK28" s="712"/>
      <c r="CL28" s="712"/>
      <c r="CM28" s="712"/>
      <c r="CN28" s="712"/>
      <c r="CO28" s="712"/>
      <c r="CP28" s="712"/>
      <c r="CQ28" s="713"/>
      <c r="CR28" s="678">
        <v>2344551</v>
      </c>
      <c r="CS28" s="679"/>
      <c r="CT28" s="679"/>
      <c r="CU28" s="679"/>
      <c r="CV28" s="679"/>
      <c r="CW28" s="679"/>
      <c r="CX28" s="679"/>
      <c r="CY28" s="680"/>
      <c r="CZ28" s="681">
        <v>14.3</v>
      </c>
      <c r="DA28" s="699"/>
      <c r="DB28" s="699"/>
      <c r="DC28" s="700"/>
      <c r="DD28" s="684">
        <v>2325550</v>
      </c>
      <c r="DE28" s="679"/>
      <c r="DF28" s="679"/>
      <c r="DG28" s="679"/>
      <c r="DH28" s="679"/>
      <c r="DI28" s="679"/>
      <c r="DJ28" s="679"/>
      <c r="DK28" s="680"/>
      <c r="DL28" s="684">
        <v>2325550</v>
      </c>
      <c r="DM28" s="679"/>
      <c r="DN28" s="679"/>
      <c r="DO28" s="679"/>
      <c r="DP28" s="679"/>
      <c r="DQ28" s="679"/>
      <c r="DR28" s="679"/>
      <c r="DS28" s="679"/>
      <c r="DT28" s="679"/>
      <c r="DU28" s="679"/>
      <c r="DV28" s="680"/>
      <c r="DW28" s="681">
        <v>22.9</v>
      </c>
      <c r="DX28" s="699"/>
      <c r="DY28" s="699"/>
      <c r="DZ28" s="699"/>
      <c r="EA28" s="699"/>
      <c r="EB28" s="699"/>
      <c r="EC28" s="714"/>
    </row>
    <row r="29" spans="2:133" ht="11.25" customHeight="1" x14ac:dyDescent="0.2">
      <c r="B29" s="675" t="s">
        <v>309</v>
      </c>
      <c r="C29" s="676"/>
      <c r="D29" s="676"/>
      <c r="E29" s="676"/>
      <c r="F29" s="676"/>
      <c r="G29" s="676"/>
      <c r="H29" s="676"/>
      <c r="I29" s="676"/>
      <c r="J29" s="676"/>
      <c r="K29" s="676"/>
      <c r="L29" s="676"/>
      <c r="M29" s="676"/>
      <c r="N29" s="676"/>
      <c r="O29" s="676"/>
      <c r="P29" s="676"/>
      <c r="Q29" s="677"/>
      <c r="R29" s="678">
        <v>174142</v>
      </c>
      <c r="S29" s="679"/>
      <c r="T29" s="679"/>
      <c r="U29" s="679"/>
      <c r="V29" s="679"/>
      <c r="W29" s="679"/>
      <c r="X29" s="679"/>
      <c r="Y29" s="680"/>
      <c r="Z29" s="715">
        <v>1</v>
      </c>
      <c r="AA29" s="715"/>
      <c r="AB29" s="715"/>
      <c r="AC29" s="715"/>
      <c r="AD29" s="716">
        <v>7855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310</v>
      </c>
      <c r="CE29" s="764"/>
      <c r="CF29" s="711" t="s">
        <v>311</v>
      </c>
      <c r="CG29" s="712"/>
      <c r="CH29" s="712"/>
      <c r="CI29" s="712"/>
      <c r="CJ29" s="712"/>
      <c r="CK29" s="712"/>
      <c r="CL29" s="712"/>
      <c r="CM29" s="712"/>
      <c r="CN29" s="712"/>
      <c r="CO29" s="712"/>
      <c r="CP29" s="712"/>
      <c r="CQ29" s="713"/>
      <c r="CR29" s="678">
        <v>2344257</v>
      </c>
      <c r="CS29" s="697"/>
      <c r="CT29" s="697"/>
      <c r="CU29" s="697"/>
      <c r="CV29" s="697"/>
      <c r="CW29" s="697"/>
      <c r="CX29" s="697"/>
      <c r="CY29" s="698"/>
      <c r="CZ29" s="681">
        <v>14.3</v>
      </c>
      <c r="DA29" s="699"/>
      <c r="DB29" s="699"/>
      <c r="DC29" s="700"/>
      <c r="DD29" s="684">
        <v>2325256</v>
      </c>
      <c r="DE29" s="697"/>
      <c r="DF29" s="697"/>
      <c r="DG29" s="697"/>
      <c r="DH29" s="697"/>
      <c r="DI29" s="697"/>
      <c r="DJ29" s="697"/>
      <c r="DK29" s="698"/>
      <c r="DL29" s="684">
        <v>2325256</v>
      </c>
      <c r="DM29" s="697"/>
      <c r="DN29" s="697"/>
      <c r="DO29" s="697"/>
      <c r="DP29" s="697"/>
      <c r="DQ29" s="697"/>
      <c r="DR29" s="697"/>
      <c r="DS29" s="697"/>
      <c r="DT29" s="697"/>
      <c r="DU29" s="697"/>
      <c r="DV29" s="698"/>
      <c r="DW29" s="681">
        <v>22.9</v>
      </c>
      <c r="DX29" s="699"/>
      <c r="DY29" s="699"/>
      <c r="DZ29" s="699"/>
      <c r="EA29" s="699"/>
      <c r="EB29" s="699"/>
      <c r="EC29" s="714"/>
    </row>
    <row r="30" spans="2:133" ht="11.25" customHeight="1" x14ac:dyDescent="0.2">
      <c r="B30" s="675" t="s">
        <v>312</v>
      </c>
      <c r="C30" s="676"/>
      <c r="D30" s="676"/>
      <c r="E30" s="676"/>
      <c r="F30" s="676"/>
      <c r="G30" s="676"/>
      <c r="H30" s="676"/>
      <c r="I30" s="676"/>
      <c r="J30" s="676"/>
      <c r="K30" s="676"/>
      <c r="L30" s="676"/>
      <c r="M30" s="676"/>
      <c r="N30" s="676"/>
      <c r="O30" s="676"/>
      <c r="P30" s="676"/>
      <c r="Q30" s="677"/>
      <c r="R30" s="678">
        <v>23622</v>
      </c>
      <c r="S30" s="679"/>
      <c r="T30" s="679"/>
      <c r="U30" s="679"/>
      <c r="V30" s="679"/>
      <c r="W30" s="679"/>
      <c r="X30" s="679"/>
      <c r="Y30" s="680"/>
      <c r="Z30" s="715">
        <v>0.1</v>
      </c>
      <c r="AA30" s="715"/>
      <c r="AB30" s="715"/>
      <c r="AC30" s="715"/>
      <c r="AD30" s="716" t="s">
        <v>240</v>
      </c>
      <c r="AE30" s="716"/>
      <c r="AF30" s="716"/>
      <c r="AG30" s="716"/>
      <c r="AH30" s="716"/>
      <c r="AI30" s="716"/>
      <c r="AJ30" s="716"/>
      <c r="AK30" s="716"/>
      <c r="AL30" s="681" t="s">
        <v>240</v>
      </c>
      <c r="AM30" s="682"/>
      <c r="AN30" s="682"/>
      <c r="AO30" s="717"/>
      <c r="AP30" s="739" t="s">
        <v>228</v>
      </c>
      <c r="AQ30" s="740"/>
      <c r="AR30" s="740"/>
      <c r="AS30" s="740"/>
      <c r="AT30" s="740"/>
      <c r="AU30" s="740"/>
      <c r="AV30" s="740"/>
      <c r="AW30" s="740"/>
      <c r="AX30" s="740"/>
      <c r="AY30" s="740"/>
      <c r="AZ30" s="740"/>
      <c r="BA30" s="740"/>
      <c r="BB30" s="740"/>
      <c r="BC30" s="740"/>
      <c r="BD30" s="740"/>
      <c r="BE30" s="740"/>
      <c r="BF30" s="741"/>
      <c r="BG30" s="739" t="s">
        <v>313</v>
      </c>
      <c r="BH30" s="752"/>
      <c r="BI30" s="752"/>
      <c r="BJ30" s="752"/>
      <c r="BK30" s="752"/>
      <c r="BL30" s="752"/>
      <c r="BM30" s="752"/>
      <c r="BN30" s="752"/>
      <c r="BO30" s="752"/>
      <c r="BP30" s="752"/>
      <c r="BQ30" s="753"/>
      <c r="BR30" s="739" t="s">
        <v>314</v>
      </c>
      <c r="BS30" s="752"/>
      <c r="BT30" s="752"/>
      <c r="BU30" s="752"/>
      <c r="BV30" s="752"/>
      <c r="BW30" s="752"/>
      <c r="BX30" s="752"/>
      <c r="BY30" s="752"/>
      <c r="BZ30" s="752"/>
      <c r="CA30" s="752"/>
      <c r="CB30" s="753"/>
      <c r="CD30" s="765"/>
      <c r="CE30" s="766"/>
      <c r="CF30" s="711" t="s">
        <v>315</v>
      </c>
      <c r="CG30" s="712"/>
      <c r="CH30" s="712"/>
      <c r="CI30" s="712"/>
      <c r="CJ30" s="712"/>
      <c r="CK30" s="712"/>
      <c r="CL30" s="712"/>
      <c r="CM30" s="712"/>
      <c r="CN30" s="712"/>
      <c r="CO30" s="712"/>
      <c r="CP30" s="712"/>
      <c r="CQ30" s="713"/>
      <c r="CR30" s="678">
        <v>2201505</v>
      </c>
      <c r="CS30" s="679"/>
      <c r="CT30" s="679"/>
      <c r="CU30" s="679"/>
      <c r="CV30" s="679"/>
      <c r="CW30" s="679"/>
      <c r="CX30" s="679"/>
      <c r="CY30" s="680"/>
      <c r="CZ30" s="681">
        <v>13.4</v>
      </c>
      <c r="DA30" s="699"/>
      <c r="DB30" s="699"/>
      <c r="DC30" s="700"/>
      <c r="DD30" s="684">
        <v>2184177</v>
      </c>
      <c r="DE30" s="679"/>
      <c r="DF30" s="679"/>
      <c r="DG30" s="679"/>
      <c r="DH30" s="679"/>
      <c r="DI30" s="679"/>
      <c r="DJ30" s="679"/>
      <c r="DK30" s="680"/>
      <c r="DL30" s="684">
        <v>2184177</v>
      </c>
      <c r="DM30" s="679"/>
      <c r="DN30" s="679"/>
      <c r="DO30" s="679"/>
      <c r="DP30" s="679"/>
      <c r="DQ30" s="679"/>
      <c r="DR30" s="679"/>
      <c r="DS30" s="679"/>
      <c r="DT30" s="679"/>
      <c r="DU30" s="679"/>
      <c r="DV30" s="680"/>
      <c r="DW30" s="681">
        <v>21.5</v>
      </c>
      <c r="DX30" s="699"/>
      <c r="DY30" s="699"/>
      <c r="DZ30" s="699"/>
      <c r="EA30" s="699"/>
      <c r="EB30" s="699"/>
      <c r="EC30" s="714"/>
    </row>
    <row r="31" spans="2:133" ht="11.25" customHeight="1" x14ac:dyDescent="0.2">
      <c r="B31" s="675" t="s">
        <v>316</v>
      </c>
      <c r="C31" s="676"/>
      <c r="D31" s="676"/>
      <c r="E31" s="676"/>
      <c r="F31" s="676"/>
      <c r="G31" s="676"/>
      <c r="H31" s="676"/>
      <c r="I31" s="676"/>
      <c r="J31" s="676"/>
      <c r="K31" s="676"/>
      <c r="L31" s="676"/>
      <c r="M31" s="676"/>
      <c r="N31" s="676"/>
      <c r="O31" s="676"/>
      <c r="P31" s="676"/>
      <c r="Q31" s="677"/>
      <c r="R31" s="678">
        <v>1657683</v>
      </c>
      <c r="S31" s="679"/>
      <c r="T31" s="679"/>
      <c r="U31" s="679"/>
      <c r="V31" s="679"/>
      <c r="W31" s="679"/>
      <c r="X31" s="679"/>
      <c r="Y31" s="680"/>
      <c r="Z31" s="715">
        <v>9.8000000000000007</v>
      </c>
      <c r="AA31" s="715"/>
      <c r="AB31" s="715"/>
      <c r="AC31" s="715"/>
      <c r="AD31" s="716" t="s">
        <v>240</v>
      </c>
      <c r="AE31" s="716"/>
      <c r="AF31" s="716"/>
      <c r="AG31" s="716"/>
      <c r="AH31" s="716"/>
      <c r="AI31" s="716"/>
      <c r="AJ31" s="716"/>
      <c r="AK31" s="716"/>
      <c r="AL31" s="681" t="s">
        <v>140</v>
      </c>
      <c r="AM31" s="682"/>
      <c r="AN31" s="682"/>
      <c r="AO31" s="717"/>
      <c r="AP31" s="754" t="s">
        <v>317</v>
      </c>
      <c r="AQ31" s="755"/>
      <c r="AR31" s="755"/>
      <c r="AS31" s="755"/>
      <c r="AT31" s="760" t="s">
        <v>318</v>
      </c>
      <c r="AU31" s="231"/>
      <c r="AV31" s="231"/>
      <c r="AW31" s="231"/>
      <c r="AX31" s="744" t="s">
        <v>192</v>
      </c>
      <c r="AY31" s="745"/>
      <c r="AZ31" s="745"/>
      <c r="BA31" s="745"/>
      <c r="BB31" s="745"/>
      <c r="BC31" s="745"/>
      <c r="BD31" s="745"/>
      <c r="BE31" s="745"/>
      <c r="BF31" s="746"/>
      <c r="BG31" s="747">
        <v>99.5</v>
      </c>
      <c r="BH31" s="748"/>
      <c r="BI31" s="748"/>
      <c r="BJ31" s="748"/>
      <c r="BK31" s="748"/>
      <c r="BL31" s="748"/>
      <c r="BM31" s="749">
        <v>98.4</v>
      </c>
      <c r="BN31" s="748"/>
      <c r="BO31" s="748"/>
      <c r="BP31" s="748"/>
      <c r="BQ31" s="750"/>
      <c r="BR31" s="747">
        <v>99.6</v>
      </c>
      <c r="BS31" s="748"/>
      <c r="BT31" s="748"/>
      <c r="BU31" s="748"/>
      <c r="BV31" s="748"/>
      <c r="BW31" s="748"/>
      <c r="BX31" s="749">
        <v>98.4</v>
      </c>
      <c r="BY31" s="748"/>
      <c r="BZ31" s="748"/>
      <c r="CA31" s="748"/>
      <c r="CB31" s="750"/>
      <c r="CD31" s="765"/>
      <c r="CE31" s="766"/>
      <c r="CF31" s="711" t="s">
        <v>319</v>
      </c>
      <c r="CG31" s="712"/>
      <c r="CH31" s="712"/>
      <c r="CI31" s="712"/>
      <c r="CJ31" s="712"/>
      <c r="CK31" s="712"/>
      <c r="CL31" s="712"/>
      <c r="CM31" s="712"/>
      <c r="CN31" s="712"/>
      <c r="CO31" s="712"/>
      <c r="CP31" s="712"/>
      <c r="CQ31" s="713"/>
      <c r="CR31" s="678">
        <v>142752</v>
      </c>
      <c r="CS31" s="697"/>
      <c r="CT31" s="697"/>
      <c r="CU31" s="697"/>
      <c r="CV31" s="697"/>
      <c r="CW31" s="697"/>
      <c r="CX31" s="697"/>
      <c r="CY31" s="698"/>
      <c r="CZ31" s="681">
        <v>0.9</v>
      </c>
      <c r="DA31" s="699"/>
      <c r="DB31" s="699"/>
      <c r="DC31" s="700"/>
      <c r="DD31" s="684">
        <v>141079</v>
      </c>
      <c r="DE31" s="697"/>
      <c r="DF31" s="697"/>
      <c r="DG31" s="697"/>
      <c r="DH31" s="697"/>
      <c r="DI31" s="697"/>
      <c r="DJ31" s="697"/>
      <c r="DK31" s="698"/>
      <c r="DL31" s="684">
        <v>141079</v>
      </c>
      <c r="DM31" s="697"/>
      <c r="DN31" s="697"/>
      <c r="DO31" s="697"/>
      <c r="DP31" s="697"/>
      <c r="DQ31" s="697"/>
      <c r="DR31" s="697"/>
      <c r="DS31" s="697"/>
      <c r="DT31" s="697"/>
      <c r="DU31" s="697"/>
      <c r="DV31" s="698"/>
      <c r="DW31" s="681">
        <v>1.4</v>
      </c>
      <c r="DX31" s="699"/>
      <c r="DY31" s="699"/>
      <c r="DZ31" s="699"/>
      <c r="EA31" s="699"/>
      <c r="EB31" s="699"/>
      <c r="EC31" s="714"/>
    </row>
    <row r="32" spans="2:133" ht="11.25" customHeight="1" x14ac:dyDescent="0.2">
      <c r="B32" s="769" t="s">
        <v>320</v>
      </c>
      <c r="C32" s="770"/>
      <c r="D32" s="770"/>
      <c r="E32" s="770"/>
      <c r="F32" s="770"/>
      <c r="G32" s="770"/>
      <c r="H32" s="770"/>
      <c r="I32" s="770"/>
      <c r="J32" s="770"/>
      <c r="K32" s="770"/>
      <c r="L32" s="770"/>
      <c r="M32" s="770"/>
      <c r="N32" s="770"/>
      <c r="O32" s="770"/>
      <c r="P32" s="770"/>
      <c r="Q32" s="771"/>
      <c r="R32" s="678" t="s">
        <v>240</v>
      </c>
      <c r="S32" s="679"/>
      <c r="T32" s="679"/>
      <c r="U32" s="679"/>
      <c r="V32" s="679"/>
      <c r="W32" s="679"/>
      <c r="X32" s="679"/>
      <c r="Y32" s="680"/>
      <c r="Z32" s="715" t="s">
        <v>240</v>
      </c>
      <c r="AA32" s="715"/>
      <c r="AB32" s="715"/>
      <c r="AC32" s="715"/>
      <c r="AD32" s="716" t="s">
        <v>140</v>
      </c>
      <c r="AE32" s="716"/>
      <c r="AF32" s="716"/>
      <c r="AG32" s="716"/>
      <c r="AH32" s="716"/>
      <c r="AI32" s="716"/>
      <c r="AJ32" s="716"/>
      <c r="AK32" s="716"/>
      <c r="AL32" s="681" t="s">
        <v>240</v>
      </c>
      <c r="AM32" s="682"/>
      <c r="AN32" s="682"/>
      <c r="AO32" s="717"/>
      <c r="AP32" s="756"/>
      <c r="AQ32" s="757"/>
      <c r="AR32" s="757"/>
      <c r="AS32" s="757"/>
      <c r="AT32" s="761"/>
      <c r="AU32" s="230" t="s">
        <v>321</v>
      </c>
      <c r="AV32" s="230"/>
      <c r="AW32" s="230"/>
      <c r="AX32" s="675" t="s">
        <v>322</v>
      </c>
      <c r="AY32" s="676"/>
      <c r="AZ32" s="676"/>
      <c r="BA32" s="676"/>
      <c r="BB32" s="676"/>
      <c r="BC32" s="676"/>
      <c r="BD32" s="676"/>
      <c r="BE32" s="676"/>
      <c r="BF32" s="677"/>
      <c r="BG32" s="751">
        <v>99.6</v>
      </c>
      <c r="BH32" s="697"/>
      <c r="BI32" s="697"/>
      <c r="BJ32" s="697"/>
      <c r="BK32" s="697"/>
      <c r="BL32" s="697"/>
      <c r="BM32" s="682">
        <v>99.2</v>
      </c>
      <c r="BN32" s="743"/>
      <c r="BO32" s="743"/>
      <c r="BP32" s="743"/>
      <c r="BQ32" s="721"/>
      <c r="BR32" s="751">
        <v>99.7</v>
      </c>
      <c r="BS32" s="697"/>
      <c r="BT32" s="697"/>
      <c r="BU32" s="697"/>
      <c r="BV32" s="697"/>
      <c r="BW32" s="697"/>
      <c r="BX32" s="682">
        <v>99.1</v>
      </c>
      <c r="BY32" s="743"/>
      <c r="BZ32" s="743"/>
      <c r="CA32" s="743"/>
      <c r="CB32" s="721"/>
      <c r="CD32" s="767"/>
      <c r="CE32" s="768"/>
      <c r="CF32" s="711" t="s">
        <v>323</v>
      </c>
      <c r="CG32" s="712"/>
      <c r="CH32" s="712"/>
      <c r="CI32" s="712"/>
      <c r="CJ32" s="712"/>
      <c r="CK32" s="712"/>
      <c r="CL32" s="712"/>
      <c r="CM32" s="712"/>
      <c r="CN32" s="712"/>
      <c r="CO32" s="712"/>
      <c r="CP32" s="712"/>
      <c r="CQ32" s="713"/>
      <c r="CR32" s="678">
        <v>294</v>
      </c>
      <c r="CS32" s="679"/>
      <c r="CT32" s="679"/>
      <c r="CU32" s="679"/>
      <c r="CV32" s="679"/>
      <c r="CW32" s="679"/>
      <c r="CX32" s="679"/>
      <c r="CY32" s="680"/>
      <c r="CZ32" s="681">
        <v>0</v>
      </c>
      <c r="DA32" s="699"/>
      <c r="DB32" s="699"/>
      <c r="DC32" s="700"/>
      <c r="DD32" s="684">
        <v>294</v>
      </c>
      <c r="DE32" s="679"/>
      <c r="DF32" s="679"/>
      <c r="DG32" s="679"/>
      <c r="DH32" s="679"/>
      <c r="DI32" s="679"/>
      <c r="DJ32" s="679"/>
      <c r="DK32" s="680"/>
      <c r="DL32" s="684">
        <v>294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324</v>
      </c>
      <c r="C33" s="676"/>
      <c r="D33" s="676"/>
      <c r="E33" s="676"/>
      <c r="F33" s="676"/>
      <c r="G33" s="676"/>
      <c r="H33" s="676"/>
      <c r="I33" s="676"/>
      <c r="J33" s="676"/>
      <c r="K33" s="676"/>
      <c r="L33" s="676"/>
      <c r="M33" s="676"/>
      <c r="N33" s="676"/>
      <c r="O33" s="676"/>
      <c r="P33" s="676"/>
      <c r="Q33" s="677"/>
      <c r="R33" s="678">
        <v>1080827</v>
      </c>
      <c r="S33" s="679"/>
      <c r="T33" s="679"/>
      <c r="U33" s="679"/>
      <c r="V33" s="679"/>
      <c r="W33" s="679"/>
      <c r="X33" s="679"/>
      <c r="Y33" s="680"/>
      <c r="Z33" s="715">
        <v>6.4</v>
      </c>
      <c r="AA33" s="715"/>
      <c r="AB33" s="715"/>
      <c r="AC33" s="715"/>
      <c r="AD33" s="716" t="s">
        <v>240</v>
      </c>
      <c r="AE33" s="716"/>
      <c r="AF33" s="716"/>
      <c r="AG33" s="716"/>
      <c r="AH33" s="716"/>
      <c r="AI33" s="716"/>
      <c r="AJ33" s="716"/>
      <c r="AK33" s="716"/>
      <c r="AL33" s="681" t="s">
        <v>240</v>
      </c>
      <c r="AM33" s="682"/>
      <c r="AN33" s="682"/>
      <c r="AO33" s="717"/>
      <c r="AP33" s="758"/>
      <c r="AQ33" s="759"/>
      <c r="AR33" s="759"/>
      <c r="AS33" s="759"/>
      <c r="AT33" s="762"/>
      <c r="AU33" s="232"/>
      <c r="AV33" s="232"/>
      <c r="AW33" s="232"/>
      <c r="AX33" s="659" t="s">
        <v>325</v>
      </c>
      <c r="AY33" s="660"/>
      <c r="AZ33" s="660"/>
      <c r="BA33" s="660"/>
      <c r="BB33" s="660"/>
      <c r="BC33" s="660"/>
      <c r="BD33" s="660"/>
      <c r="BE33" s="660"/>
      <c r="BF33" s="661"/>
      <c r="BG33" s="742">
        <v>99.3</v>
      </c>
      <c r="BH33" s="663"/>
      <c r="BI33" s="663"/>
      <c r="BJ33" s="663"/>
      <c r="BK33" s="663"/>
      <c r="BL33" s="663"/>
      <c r="BM33" s="706">
        <v>97.6</v>
      </c>
      <c r="BN33" s="663"/>
      <c r="BO33" s="663"/>
      <c r="BP33" s="663"/>
      <c r="BQ33" s="727"/>
      <c r="BR33" s="742">
        <v>99.5</v>
      </c>
      <c r="BS33" s="663"/>
      <c r="BT33" s="663"/>
      <c r="BU33" s="663"/>
      <c r="BV33" s="663"/>
      <c r="BW33" s="663"/>
      <c r="BX33" s="706">
        <v>97.7</v>
      </c>
      <c r="BY33" s="663"/>
      <c r="BZ33" s="663"/>
      <c r="CA33" s="663"/>
      <c r="CB33" s="727"/>
      <c r="CD33" s="711" t="s">
        <v>326</v>
      </c>
      <c r="CE33" s="712"/>
      <c r="CF33" s="712"/>
      <c r="CG33" s="712"/>
      <c r="CH33" s="712"/>
      <c r="CI33" s="712"/>
      <c r="CJ33" s="712"/>
      <c r="CK33" s="712"/>
      <c r="CL33" s="712"/>
      <c r="CM33" s="712"/>
      <c r="CN33" s="712"/>
      <c r="CO33" s="712"/>
      <c r="CP33" s="712"/>
      <c r="CQ33" s="713"/>
      <c r="CR33" s="678">
        <v>7817491</v>
      </c>
      <c r="CS33" s="697"/>
      <c r="CT33" s="697"/>
      <c r="CU33" s="697"/>
      <c r="CV33" s="697"/>
      <c r="CW33" s="697"/>
      <c r="CX33" s="697"/>
      <c r="CY33" s="698"/>
      <c r="CZ33" s="681">
        <v>47.7</v>
      </c>
      <c r="DA33" s="699"/>
      <c r="DB33" s="699"/>
      <c r="DC33" s="700"/>
      <c r="DD33" s="684">
        <v>5431994</v>
      </c>
      <c r="DE33" s="697"/>
      <c r="DF33" s="697"/>
      <c r="DG33" s="697"/>
      <c r="DH33" s="697"/>
      <c r="DI33" s="697"/>
      <c r="DJ33" s="697"/>
      <c r="DK33" s="698"/>
      <c r="DL33" s="684">
        <v>4010200</v>
      </c>
      <c r="DM33" s="697"/>
      <c r="DN33" s="697"/>
      <c r="DO33" s="697"/>
      <c r="DP33" s="697"/>
      <c r="DQ33" s="697"/>
      <c r="DR33" s="697"/>
      <c r="DS33" s="697"/>
      <c r="DT33" s="697"/>
      <c r="DU33" s="697"/>
      <c r="DV33" s="698"/>
      <c r="DW33" s="681">
        <v>39.4</v>
      </c>
      <c r="DX33" s="699"/>
      <c r="DY33" s="699"/>
      <c r="DZ33" s="699"/>
      <c r="EA33" s="699"/>
      <c r="EB33" s="699"/>
      <c r="EC33" s="714"/>
    </row>
    <row r="34" spans="2:133" ht="11.25" customHeight="1" x14ac:dyDescent="0.2">
      <c r="B34" s="675" t="s">
        <v>327</v>
      </c>
      <c r="C34" s="676"/>
      <c r="D34" s="676"/>
      <c r="E34" s="676"/>
      <c r="F34" s="676"/>
      <c r="G34" s="676"/>
      <c r="H34" s="676"/>
      <c r="I34" s="676"/>
      <c r="J34" s="676"/>
      <c r="K34" s="676"/>
      <c r="L34" s="676"/>
      <c r="M34" s="676"/>
      <c r="N34" s="676"/>
      <c r="O34" s="676"/>
      <c r="P34" s="676"/>
      <c r="Q34" s="677"/>
      <c r="R34" s="678">
        <v>14799</v>
      </c>
      <c r="S34" s="679"/>
      <c r="T34" s="679"/>
      <c r="U34" s="679"/>
      <c r="V34" s="679"/>
      <c r="W34" s="679"/>
      <c r="X34" s="679"/>
      <c r="Y34" s="680"/>
      <c r="Z34" s="715">
        <v>0.1</v>
      </c>
      <c r="AA34" s="715"/>
      <c r="AB34" s="715"/>
      <c r="AC34" s="715"/>
      <c r="AD34" s="716" t="s">
        <v>140</v>
      </c>
      <c r="AE34" s="716"/>
      <c r="AF34" s="716"/>
      <c r="AG34" s="716"/>
      <c r="AH34" s="716"/>
      <c r="AI34" s="716"/>
      <c r="AJ34" s="716"/>
      <c r="AK34" s="716"/>
      <c r="AL34" s="681" t="s">
        <v>240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328</v>
      </c>
      <c r="CE34" s="712"/>
      <c r="CF34" s="712"/>
      <c r="CG34" s="712"/>
      <c r="CH34" s="712"/>
      <c r="CI34" s="712"/>
      <c r="CJ34" s="712"/>
      <c r="CK34" s="712"/>
      <c r="CL34" s="712"/>
      <c r="CM34" s="712"/>
      <c r="CN34" s="712"/>
      <c r="CO34" s="712"/>
      <c r="CP34" s="712"/>
      <c r="CQ34" s="713"/>
      <c r="CR34" s="678">
        <v>2779424</v>
      </c>
      <c r="CS34" s="679"/>
      <c r="CT34" s="679"/>
      <c r="CU34" s="679"/>
      <c r="CV34" s="679"/>
      <c r="CW34" s="679"/>
      <c r="CX34" s="679"/>
      <c r="CY34" s="680"/>
      <c r="CZ34" s="681">
        <v>16.899999999999999</v>
      </c>
      <c r="DA34" s="699"/>
      <c r="DB34" s="699"/>
      <c r="DC34" s="700"/>
      <c r="DD34" s="684">
        <v>1994138</v>
      </c>
      <c r="DE34" s="679"/>
      <c r="DF34" s="679"/>
      <c r="DG34" s="679"/>
      <c r="DH34" s="679"/>
      <c r="DI34" s="679"/>
      <c r="DJ34" s="679"/>
      <c r="DK34" s="680"/>
      <c r="DL34" s="684">
        <v>1412011</v>
      </c>
      <c r="DM34" s="679"/>
      <c r="DN34" s="679"/>
      <c r="DO34" s="679"/>
      <c r="DP34" s="679"/>
      <c r="DQ34" s="679"/>
      <c r="DR34" s="679"/>
      <c r="DS34" s="679"/>
      <c r="DT34" s="679"/>
      <c r="DU34" s="679"/>
      <c r="DV34" s="680"/>
      <c r="DW34" s="681">
        <v>13.9</v>
      </c>
      <c r="DX34" s="699"/>
      <c r="DY34" s="699"/>
      <c r="DZ34" s="699"/>
      <c r="EA34" s="699"/>
      <c r="EB34" s="699"/>
      <c r="EC34" s="714"/>
    </row>
    <row r="35" spans="2:133" ht="11.25" customHeight="1" x14ac:dyDescent="0.2">
      <c r="B35" s="675" t="s">
        <v>329</v>
      </c>
      <c r="C35" s="676"/>
      <c r="D35" s="676"/>
      <c r="E35" s="676"/>
      <c r="F35" s="676"/>
      <c r="G35" s="676"/>
      <c r="H35" s="676"/>
      <c r="I35" s="676"/>
      <c r="J35" s="676"/>
      <c r="K35" s="676"/>
      <c r="L35" s="676"/>
      <c r="M35" s="676"/>
      <c r="N35" s="676"/>
      <c r="O35" s="676"/>
      <c r="P35" s="676"/>
      <c r="Q35" s="677"/>
      <c r="R35" s="678">
        <v>773467</v>
      </c>
      <c r="S35" s="679"/>
      <c r="T35" s="679"/>
      <c r="U35" s="679"/>
      <c r="V35" s="679"/>
      <c r="W35" s="679"/>
      <c r="X35" s="679"/>
      <c r="Y35" s="680"/>
      <c r="Z35" s="715">
        <v>4.5999999999999996</v>
      </c>
      <c r="AA35" s="715"/>
      <c r="AB35" s="715"/>
      <c r="AC35" s="715"/>
      <c r="AD35" s="716" t="s">
        <v>240</v>
      </c>
      <c r="AE35" s="716"/>
      <c r="AF35" s="716"/>
      <c r="AG35" s="716"/>
      <c r="AH35" s="716"/>
      <c r="AI35" s="716"/>
      <c r="AJ35" s="716"/>
      <c r="AK35" s="716"/>
      <c r="AL35" s="681" t="s">
        <v>179</v>
      </c>
      <c r="AM35" s="682"/>
      <c r="AN35" s="682"/>
      <c r="AO35" s="717"/>
      <c r="AP35" s="235"/>
      <c r="AQ35" s="739" t="s">
        <v>330</v>
      </c>
      <c r="AR35" s="740"/>
      <c r="AS35" s="740"/>
      <c r="AT35" s="740"/>
      <c r="AU35" s="740"/>
      <c r="AV35" s="740"/>
      <c r="AW35" s="740"/>
      <c r="AX35" s="740"/>
      <c r="AY35" s="740"/>
      <c r="AZ35" s="740"/>
      <c r="BA35" s="740"/>
      <c r="BB35" s="740"/>
      <c r="BC35" s="740"/>
      <c r="BD35" s="740"/>
      <c r="BE35" s="740"/>
      <c r="BF35" s="741"/>
      <c r="BG35" s="739" t="s">
        <v>331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332</v>
      </c>
      <c r="CE35" s="712"/>
      <c r="CF35" s="712"/>
      <c r="CG35" s="712"/>
      <c r="CH35" s="712"/>
      <c r="CI35" s="712"/>
      <c r="CJ35" s="712"/>
      <c r="CK35" s="712"/>
      <c r="CL35" s="712"/>
      <c r="CM35" s="712"/>
      <c r="CN35" s="712"/>
      <c r="CO35" s="712"/>
      <c r="CP35" s="712"/>
      <c r="CQ35" s="713"/>
      <c r="CR35" s="678">
        <v>56596</v>
      </c>
      <c r="CS35" s="697"/>
      <c r="CT35" s="697"/>
      <c r="CU35" s="697"/>
      <c r="CV35" s="697"/>
      <c r="CW35" s="697"/>
      <c r="CX35" s="697"/>
      <c r="CY35" s="698"/>
      <c r="CZ35" s="681">
        <v>0.3</v>
      </c>
      <c r="DA35" s="699"/>
      <c r="DB35" s="699"/>
      <c r="DC35" s="700"/>
      <c r="DD35" s="684">
        <v>39214</v>
      </c>
      <c r="DE35" s="697"/>
      <c r="DF35" s="697"/>
      <c r="DG35" s="697"/>
      <c r="DH35" s="697"/>
      <c r="DI35" s="697"/>
      <c r="DJ35" s="697"/>
      <c r="DK35" s="698"/>
      <c r="DL35" s="684">
        <v>39214</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2">
      <c r="B36" s="675" t="s">
        <v>333</v>
      </c>
      <c r="C36" s="676"/>
      <c r="D36" s="676"/>
      <c r="E36" s="676"/>
      <c r="F36" s="676"/>
      <c r="G36" s="676"/>
      <c r="H36" s="676"/>
      <c r="I36" s="676"/>
      <c r="J36" s="676"/>
      <c r="K36" s="676"/>
      <c r="L36" s="676"/>
      <c r="M36" s="676"/>
      <c r="N36" s="676"/>
      <c r="O36" s="676"/>
      <c r="P36" s="676"/>
      <c r="Q36" s="677"/>
      <c r="R36" s="678">
        <v>768091</v>
      </c>
      <c r="S36" s="679"/>
      <c r="T36" s="679"/>
      <c r="U36" s="679"/>
      <c r="V36" s="679"/>
      <c r="W36" s="679"/>
      <c r="X36" s="679"/>
      <c r="Y36" s="680"/>
      <c r="Z36" s="715">
        <v>4.5</v>
      </c>
      <c r="AA36" s="715"/>
      <c r="AB36" s="715"/>
      <c r="AC36" s="715"/>
      <c r="AD36" s="716" t="s">
        <v>240</v>
      </c>
      <c r="AE36" s="716"/>
      <c r="AF36" s="716"/>
      <c r="AG36" s="716"/>
      <c r="AH36" s="716"/>
      <c r="AI36" s="716"/>
      <c r="AJ36" s="716"/>
      <c r="AK36" s="716"/>
      <c r="AL36" s="681" t="s">
        <v>240</v>
      </c>
      <c r="AM36" s="682"/>
      <c r="AN36" s="682"/>
      <c r="AO36" s="717"/>
      <c r="AP36" s="235"/>
      <c r="AQ36" s="730" t="s">
        <v>334</v>
      </c>
      <c r="AR36" s="731"/>
      <c r="AS36" s="731"/>
      <c r="AT36" s="731"/>
      <c r="AU36" s="731"/>
      <c r="AV36" s="731"/>
      <c r="AW36" s="731"/>
      <c r="AX36" s="731"/>
      <c r="AY36" s="732"/>
      <c r="AZ36" s="733">
        <v>1985928</v>
      </c>
      <c r="BA36" s="734"/>
      <c r="BB36" s="734"/>
      <c r="BC36" s="734"/>
      <c r="BD36" s="734"/>
      <c r="BE36" s="734"/>
      <c r="BF36" s="735"/>
      <c r="BG36" s="736" t="s">
        <v>335</v>
      </c>
      <c r="BH36" s="737"/>
      <c r="BI36" s="737"/>
      <c r="BJ36" s="737"/>
      <c r="BK36" s="737"/>
      <c r="BL36" s="737"/>
      <c r="BM36" s="737"/>
      <c r="BN36" s="737"/>
      <c r="BO36" s="737"/>
      <c r="BP36" s="737"/>
      <c r="BQ36" s="737"/>
      <c r="BR36" s="737"/>
      <c r="BS36" s="737"/>
      <c r="BT36" s="737"/>
      <c r="BU36" s="738"/>
      <c r="BV36" s="733">
        <v>60172</v>
      </c>
      <c r="BW36" s="734"/>
      <c r="BX36" s="734"/>
      <c r="BY36" s="734"/>
      <c r="BZ36" s="734"/>
      <c r="CA36" s="734"/>
      <c r="CB36" s="735"/>
      <c r="CD36" s="711" t="s">
        <v>336</v>
      </c>
      <c r="CE36" s="712"/>
      <c r="CF36" s="712"/>
      <c r="CG36" s="712"/>
      <c r="CH36" s="712"/>
      <c r="CI36" s="712"/>
      <c r="CJ36" s="712"/>
      <c r="CK36" s="712"/>
      <c r="CL36" s="712"/>
      <c r="CM36" s="712"/>
      <c r="CN36" s="712"/>
      <c r="CO36" s="712"/>
      <c r="CP36" s="712"/>
      <c r="CQ36" s="713"/>
      <c r="CR36" s="678">
        <v>2223830</v>
      </c>
      <c r="CS36" s="679"/>
      <c r="CT36" s="679"/>
      <c r="CU36" s="679"/>
      <c r="CV36" s="679"/>
      <c r="CW36" s="679"/>
      <c r="CX36" s="679"/>
      <c r="CY36" s="680"/>
      <c r="CZ36" s="681">
        <v>13.6</v>
      </c>
      <c r="DA36" s="699"/>
      <c r="DB36" s="699"/>
      <c r="DC36" s="700"/>
      <c r="DD36" s="684">
        <v>1627163</v>
      </c>
      <c r="DE36" s="679"/>
      <c r="DF36" s="679"/>
      <c r="DG36" s="679"/>
      <c r="DH36" s="679"/>
      <c r="DI36" s="679"/>
      <c r="DJ36" s="679"/>
      <c r="DK36" s="680"/>
      <c r="DL36" s="684">
        <v>1339697</v>
      </c>
      <c r="DM36" s="679"/>
      <c r="DN36" s="679"/>
      <c r="DO36" s="679"/>
      <c r="DP36" s="679"/>
      <c r="DQ36" s="679"/>
      <c r="DR36" s="679"/>
      <c r="DS36" s="679"/>
      <c r="DT36" s="679"/>
      <c r="DU36" s="679"/>
      <c r="DV36" s="680"/>
      <c r="DW36" s="681">
        <v>13.2</v>
      </c>
      <c r="DX36" s="699"/>
      <c r="DY36" s="699"/>
      <c r="DZ36" s="699"/>
      <c r="EA36" s="699"/>
      <c r="EB36" s="699"/>
      <c r="EC36" s="714"/>
    </row>
    <row r="37" spans="2:133" ht="11.25" customHeight="1" x14ac:dyDescent="0.2">
      <c r="B37" s="675" t="s">
        <v>337</v>
      </c>
      <c r="C37" s="676"/>
      <c r="D37" s="676"/>
      <c r="E37" s="676"/>
      <c r="F37" s="676"/>
      <c r="G37" s="676"/>
      <c r="H37" s="676"/>
      <c r="I37" s="676"/>
      <c r="J37" s="676"/>
      <c r="K37" s="676"/>
      <c r="L37" s="676"/>
      <c r="M37" s="676"/>
      <c r="N37" s="676"/>
      <c r="O37" s="676"/>
      <c r="P37" s="676"/>
      <c r="Q37" s="677"/>
      <c r="R37" s="678">
        <v>467900</v>
      </c>
      <c r="S37" s="679"/>
      <c r="T37" s="679"/>
      <c r="U37" s="679"/>
      <c r="V37" s="679"/>
      <c r="W37" s="679"/>
      <c r="X37" s="679"/>
      <c r="Y37" s="680"/>
      <c r="Z37" s="715">
        <v>2.8</v>
      </c>
      <c r="AA37" s="715"/>
      <c r="AB37" s="715"/>
      <c r="AC37" s="715"/>
      <c r="AD37" s="716" t="s">
        <v>240</v>
      </c>
      <c r="AE37" s="716"/>
      <c r="AF37" s="716"/>
      <c r="AG37" s="716"/>
      <c r="AH37" s="716"/>
      <c r="AI37" s="716"/>
      <c r="AJ37" s="716"/>
      <c r="AK37" s="716"/>
      <c r="AL37" s="681" t="s">
        <v>240</v>
      </c>
      <c r="AM37" s="682"/>
      <c r="AN37" s="682"/>
      <c r="AO37" s="717"/>
      <c r="AQ37" s="718" t="s">
        <v>338</v>
      </c>
      <c r="AR37" s="719"/>
      <c r="AS37" s="719"/>
      <c r="AT37" s="719"/>
      <c r="AU37" s="719"/>
      <c r="AV37" s="719"/>
      <c r="AW37" s="719"/>
      <c r="AX37" s="719"/>
      <c r="AY37" s="720"/>
      <c r="AZ37" s="678">
        <v>708500</v>
      </c>
      <c r="BA37" s="679"/>
      <c r="BB37" s="679"/>
      <c r="BC37" s="679"/>
      <c r="BD37" s="697"/>
      <c r="BE37" s="697"/>
      <c r="BF37" s="721"/>
      <c r="BG37" s="711" t="s">
        <v>339</v>
      </c>
      <c r="BH37" s="712"/>
      <c r="BI37" s="712"/>
      <c r="BJ37" s="712"/>
      <c r="BK37" s="712"/>
      <c r="BL37" s="712"/>
      <c r="BM37" s="712"/>
      <c r="BN37" s="712"/>
      <c r="BO37" s="712"/>
      <c r="BP37" s="712"/>
      <c r="BQ37" s="712"/>
      <c r="BR37" s="712"/>
      <c r="BS37" s="712"/>
      <c r="BT37" s="712"/>
      <c r="BU37" s="713"/>
      <c r="BV37" s="678">
        <v>29732</v>
      </c>
      <c r="BW37" s="679"/>
      <c r="BX37" s="679"/>
      <c r="BY37" s="679"/>
      <c r="BZ37" s="679"/>
      <c r="CA37" s="679"/>
      <c r="CB37" s="722"/>
      <c r="CD37" s="711" t="s">
        <v>340</v>
      </c>
      <c r="CE37" s="712"/>
      <c r="CF37" s="712"/>
      <c r="CG37" s="712"/>
      <c r="CH37" s="712"/>
      <c r="CI37" s="712"/>
      <c r="CJ37" s="712"/>
      <c r="CK37" s="712"/>
      <c r="CL37" s="712"/>
      <c r="CM37" s="712"/>
      <c r="CN37" s="712"/>
      <c r="CO37" s="712"/>
      <c r="CP37" s="712"/>
      <c r="CQ37" s="713"/>
      <c r="CR37" s="678">
        <v>775279</v>
      </c>
      <c r="CS37" s="697"/>
      <c r="CT37" s="697"/>
      <c r="CU37" s="697"/>
      <c r="CV37" s="697"/>
      <c r="CW37" s="697"/>
      <c r="CX37" s="697"/>
      <c r="CY37" s="698"/>
      <c r="CZ37" s="681">
        <v>4.7</v>
      </c>
      <c r="DA37" s="699"/>
      <c r="DB37" s="699"/>
      <c r="DC37" s="700"/>
      <c r="DD37" s="684">
        <v>771180</v>
      </c>
      <c r="DE37" s="697"/>
      <c r="DF37" s="697"/>
      <c r="DG37" s="697"/>
      <c r="DH37" s="697"/>
      <c r="DI37" s="697"/>
      <c r="DJ37" s="697"/>
      <c r="DK37" s="698"/>
      <c r="DL37" s="684">
        <v>731434</v>
      </c>
      <c r="DM37" s="697"/>
      <c r="DN37" s="697"/>
      <c r="DO37" s="697"/>
      <c r="DP37" s="697"/>
      <c r="DQ37" s="697"/>
      <c r="DR37" s="697"/>
      <c r="DS37" s="697"/>
      <c r="DT37" s="697"/>
      <c r="DU37" s="697"/>
      <c r="DV37" s="698"/>
      <c r="DW37" s="681">
        <v>7.2</v>
      </c>
      <c r="DX37" s="699"/>
      <c r="DY37" s="699"/>
      <c r="DZ37" s="699"/>
      <c r="EA37" s="699"/>
      <c r="EB37" s="699"/>
      <c r="EC37" s="714"/>
    </row>
    <row r="38" spans="2:133" ht="11.25" customHeight="1" x14ac:dyDescent="0.2">
      <c r="B38" s="675" t="s">
        <v>341</v>
      </c>
      <c r="C38" s="676"/>
      <c r="D38" s="676"/>
      <c r="E38" s="676"/>
      <c r="F38" s="676"/>
      <c r="G38" s="676"/>
      <c r="H38" s="676"/>
      <c r="I38" s="676"/>
      <c r="J38" s="676"/>
      <c r="K38" s="676"/>
      <c r="L38" s="676"/>
      <c r="M38" s="676"/>
      <c r="N38" s="676"/>
      <c r="O38" s="676"/>
      <c r="P38" s="676"/>
      <c r="Q38" s="677"/>
      <c r="R38" s="678">
        <v>229458</v>
      </c>
      <c r="S38" s="679"/>
      <c r="T38" s="679"/>
      <c r="U38" s="679"/>
      <c r="V38" s="679"/>
      <c r="W38" s="679"/>
      <c r="X38" s="679"/>
      <c r="Y38" s="680"/>
      <c r="Z38" s="715">
        <v>1.4</v>
      </c>
      <c r="AA38" s="715"/>
      <c r="AB38" s="715"/>
      <c r="AC38" s="715"/>
      <c r="AD38" s="716">
        <v>47</v>
      </c>
      <c r="AE38" s="716"/>
      <c r="AF38" s="716"/>
      <c r="AG38" s="716"/>
      <c r="AH38" s="716"/>
      <c r="AI38" s="716"/>
      <c r="AJ38" s="716"/>
      <c r="AK38" s="716"/>
      <c r="AL38" s="681">
        <v>0</v>
      </c>
      <c r="AM38" s="682"/>
      <c r="AN38" s="682"/>
      <c r="AO38" s="717"/>
      <c r="AQ38" s="718" t="s">
        <v>342</v>
      </c>
      <c r="AR38" s="719"/>
      <c r="AS38" s="719"/>
      <c r="AT38" s="719"/>
      <c r="AU38" s="719"/>
      <c r="AV38" s="719"/>
      <c r="AW38" s="719"/>
      <c r="AX38" s="719"/>
      <c r="AY38" s="720"/>
      <c r="AZ38" s="678">
        <v>240000</v>
      </c>
      <c r="BA38" s="679"/>
      <c r="BB38" s="679"/>
      <c r="BC38" s="679"/>
      <c r="BD38" s="697"/>
      <c r="BE38" s="697"/>
      <c r="BF38" s="721"/>
      <c r="BG38" s="711" t="s">
        <v>343</v>
      </c>
      <c r="BH38" s="712"/>
      <c r="BI38" s="712"/>
      <c r="BJ38" s="712"/>
      <c r="BK38" s="712"/>
      <c r="BL38" s="712"/>
      <c r="BM38" s="712"/>
      <c r="BN38" s="712"/>
      <c r="BO38" s="712"/>
      <c r="BP38" s="712"/>
      <c r="BQ38" s="712"/>
      <c r="BR38" s="712"/>
      <c r="BS38" s="712"/>
      <c r="BT38" s="712"/>
      <c r="BU38" s="713"/>
      <c r="BV38" s="678">
        <v>5153</v>
      </c>
      <c r="BW38" s="679"/>
      <c r="BX38" s="679"/>
      <c r="BY38" s="679"/>
      <c r="BZ38" s="679"/>
      <c r="CA38" s="679"/>
      <c r="CB38" s="722"/>
      <c r="CD38" s="711" t="s">
        <v>344</v>
      </c>
      <c r="CE38" s="712"/>
      <c r="CF38" s="712"/>
      <c r="CG38" s="712"/>
      <c r="CH38" s="712"/>
      <c r="CI38" s="712"/>
      <c r="CJ38" s="712"/>
      <c r="CK38" s="712"/>
      <c r="CL38" s="712"/>
      <c r="CM38" s="712"/>
      <c r="CN38" s="712"/>
      <c r="CO38" s="712"/>
      <c r="CP38" s="712"/>
      <c r="CQ38" s="713"/>
      <c r="CR38" s="678">
        <v>1966007</v>
      </c>
      <c r="CS38" s="679"/>
      <c r="CT38" s="679"/>
      <c r="CU38" s="679"/>
      <c r="CV38" s="679"/>
      <c r="CW38" s="679"/>
      <c r="CX38" s="679"/>
      <c r="CY38" s="680"/>
      <c r="CZ38" s="681">
        <v>12</v>
      </c>
      <c r="DA38" s="699"/>
      <c r="DB38" s="699"/>
      <c r="DC38" s="700"/>
      <c r="DD38" s="684">
        <v>1741627</v>
      </c>
      <c r="DE38" s="679"/>
      <c r="DF38" s="679"/>
      <c r="DG38" s="679"/>
      <c r="DH38" s="679"/>
      <c r="DI38" s="679"/>
      <c r="DJ38" s="679"/>
      <c r="DK38" s="680"/>
      <c r="DL38" s="684">
        <v>1219278</v>
      </c>
      <c r="DM38" s="679"/>
      <c r="DN38" s="679"/>
      <c r="DO38" s="679"/>
      <c r="DP38" s="679"/>
      <c r="DQ38" s="679"/>
      <c r="DR38" s="679"/>
      <c r="DS38" s="679"/>
      <c r="DT38" s="679"/>
      <c r="DU38" s="679"/>
      <c r="DV38" s="680"/>
      <c r="DW38" s="681">
        <v>12</v>
      </c>
      <c r="DX38" s="699"/>
      <c r="DY38" s="699"/>
      <c r="DZ38" s="699"/>
      <c r="EA38" s="699"/>
      <c r="EB38" s="699"/>
      <c r="EC38" s="714"/>
    </row>
    <row r="39" spans="2:133" ht="11.25" customHeight="1" x14ac:dyDescent="0.2">
      <c r="B39" s="675" t="s">
        <v>345</v>
      </c>
      <c r="C39" s="676"/>
      <c r="D39" s="676"/>
      <c r="E39" s="676"/>
      <c r="F39" s="676"/>
      <c r="G39" s="676"/>
      <c r="H39" s="676"/>
      <c r="I39" s="676"/>
      <c r="J39" s="676"/>
      <c r="K39" s="676"/>
      <c r="L39" s="676"/>
      <c r="M39" s="676"/>
      <c r="N39" s="676"/>
      <c r="O39" s="676"/>
      <c r="P39" s="676"/>
      <c r="Q39" s="677"/>
      <c r="R39" s="678">
        <v>1083300</v>
      </c>
      <c r="S39" s="679"/>
      <c r="T39" s="679"/>
      <c r="U39" s="679"/>
      <c r="V39" s="679"/>
      <c r="W39" s="679"/>
      <c r="X39" s="679"/>
      <c r="Y39" s="680"/>
      <c r="Z39" s="715">
        <v>6.4</v>
      </c>
      <c r="AA39" s="715"/>
      <c r="AB39" s="715"/>
      <c r="AC39" s="715"/>
      <c r="AD39" s="716" t="s">
        <v>240</v>
      </c>
      <c r="AE39" s="716"/>
      <c r="AF39" s="716"/>
      <c r="AG39" s="716"/>
      <c r="AH39" s="716"/>
      <c r="AI39" s="716"/>
      <c r="AJ39" s="716"/>
      <c r="AK39" s="716"/>
      <c r="AL39" s="681" t="s">
        <v>179</v>
      </c>
      <c r="AM39" s="682"/>
      <c r="AN39" s="682"/>
      <c r="AO39" s="717"/>
      <c r="AQ39" s="718" t="s">
        <v>346</v>
      </c>
      <c r="AR39" s="719"/>
      <c r="AS39" s="719"/>
      <c r="AT39" s="719"/>
      <c r="AU39" s="719"/>
      <c r="AV39" s="719"/>
      <c r="AW39" s="719"/>
      <c r="AX39" s="719"/>
      <c r="AY39" s="720"/>
      <c r="AZ39" s="678">
        <v>17801</v>
      </c>
      <c r="BA39" s="679"/>
      <c r="BB39" s="679"/>
      <c r="BC39" s="679"/>
      <c r="BD39" s="697"/>
      <c r="BE39" s="697"/>
      <c r="BF39" s="721"/>
      <c r="BG39" s="711" t="s">
        <v>347</v>
      </c>
      <c r="BH39" s="712"/>
      <c r="BI39" s="712"/>
      <c r="BJ39" s="712"/>
      <c r="BK39" s="712"/>
      <c r="BL39" s="712"/>
      <c r="BM39" s="712"/>
      <c r="BN39" s="712"/>
      <c r="BO39" s="712"/>
      <c r="BP39" s="712"/>
      <c r="BQ39" s="712"/>
      <c r="BR39" s="712"/>
      <c r="BS39" s="712"/>
      <c r="BT39" s="712"/>
      <c r="BU39" s="713"/>
      <c r="BV39" s="678">
        <v>8776</v>
      </c>
      <c r="BW39" s="679"/>
      <c r="BX39" s="679"/>
      <c r="BY39" s="679"/>
      <c r="BZ39" s="679"/>
      <c r="CA39" s="679"/>
      <c r="CB39" s="722"/>
      <c r="CD39" s="711" t="s">
        <v>348</v>
      </c>
      <c r="CE39" s="712"/>
      <c r="CF39" s="712"/>
      <c r="CG39" s="712"/>
      <c r="CH39" s="712"/>
      <c r="CI39" s="712"/>
      <c r="CJ39" s="712"/>
      <c r="CK39" s="712"/>
      <c r="CL39" s="712"/>
      <c r="CM39" s="712"/>
      <c r="CN39" s="712"/>
      <c r="CO39" s="712"/>
      <c r="CP39" s="712"/>
      <c r="CQ39" s="713"/>
      <c r="CR39" s="678">
        <v>671634</v>
      </c>
      <c r="CS39" s="697"/>
      <c r="CT39" s="697"/>
      <c r="CU39" s="697"/>
      <c r="CV39" s="697"/>
      <c r="CW39" s="697"/>
      <c r="CX39" s="697"/>
      <c r="CY39" s="698"/>
      <c r="CZ39" s="681">
        <v>4.0999999999999996</v>
      </c>
      <c r="DA39" s="699"/>
      <c r="DB39" s="699"/>
      <c r="DC39" s="700"/>
      <c r="DD39" s="684">
        <v>29852</v>
      </c>
      <c r="DE39" s="697"/>
      <c r="DF39" s="697"/>
      <c r="DG39" s="697"/>
      <c r="DH39" s="697"/>
      <c r="DI39" s="697"/>
      <c r="DJ39" s="697"/>
      <c r="DK39" s="698"/>
      <c r="DL39" s="684" t="s">
        <v>140</v>
      </c>
      <c r="DM39" s="697"/>
      <c r="DN39" s="697"/>
      <c r="DO39" s="697"/>
      <c r="DP39" s="697"/>
      <c r="DQ39" s="697"/>
      <c r="DR39" s="697"/>
      <c r="DS39" s="697"/>
      <c r="DT39" s="697"/>
      <c r="DU39" s="697"/>
      <c r="DV39" s="698"/>
      <c r="DW39" s="681" t="s">
        <v>240</v>
      </c>
      <c r="DX39" s="699"/>
      <c r="DY39" s="699"/>
      <c r="DZ39" s="699"/>
      <c r="EA39" s="699"/>
      <c r="EB39" s="699"/>
      <c r="EC39" s="714"/>
    </row>
    <row r="40" spans="2:133" ht="11.25" customHeight="1" x14ac:dyDescent="0.2">
      <c r="B40" s="675" t="s">
        <v>349</v>
      </c>
      <c r="C40" s="676"/>
      <c r="D40" s="676"/>
      <c r="E40" s="676"/>
      <c r="F40" s="676"/>
      <c r="G40" s="676"/>
      <c r="H40" s="676"/>
      <c r="I40" s="676"/>
      <c r="J40" s="676"/>
      <c r="K40" s="676"/>
      <c r="L40" s="676"/>
      <c r="M40" s="676"/>
      <c r="N40" s="676"/>
      <c r="O40" s="676"/>
      <c r="P40" s="676"/>
      <c r="Q40" s="677"/>
      <c r="R40" s="678" t="s">
        <v>240</v>
      </c>
      <c r="S40" s="679"/>
      <c r="T40" s="679"/>
      <c r="U40" s="679"/>
      <c r="V40" s="679"/>
      <c r="W40" s="679"/>
      <c r="X40" s="679"/>
      <c r="Y40" s="680"/>
      <c r="Z40" s="715" t="s">
        <v>140</v>
      </c>
      <c r="AA40" s="715"/>
      <c r="AB40" s="715"/>
      <c r="AC40" s="715"/>
      <c r="AD40" s="716" t="s">
        <v>140</v>
      </c>
      <c r="AE40" s="716"/>
      <c r="AF40" s="716"/>
      <c r="AG40" s="716"/>
      <c r="AH40" s="716"/>
      <c r="AI40" s="716"/>
      <c r="AJ40" s="716"/>
      <c r="AK40" s="716"/>
      <c r="AL40" s="681" t="s">
        <v>240</v>
      </c>
      <c r="AM40" s="682"/>
      <c r="AN40" s="682"/>
      <c r="AO40" s="717"/>
      <c r="AQ40" s="718" t="s">
        <v>350</v>
      </c>
      <c r="AR40" s="719"/>
      <c r="AS40" s="719"/>
      <c r="AT40" s="719"/>
      <c r="AU40" s="719"/>
      <c r="AV40" s="719"/>
      <c r="AW40" s="719"/>
      <c r="AX40" s="719"/>
      <c r="AY40" s="720"/>
      <c r="AZ40" s="678">
        <v>2100</v>
      </c>
      <c r="BA40" s="679"/>
      <c r="BB40" s="679"/>
      <c r="BC40" s="679"/>
      <c r="BD40" s="697"/>
      <c r="BE40" s="697"/>
      <c r="BF40" s="721"/>
      <c r="BG40" s="723" t="s">
        <v>351</v>
      </c>
      <c r="BH40" s="724"/>
      <c r="BI40" s="724"/>
      <c r="BJ40" s="724"/>
      <c r="BK40" s="724"/>
      <c r="BL40" s="236"/>
      <c r="BM40" s="712" t="s">
        <v>352</v>
      </c>
      <c r="BN40" s="712"/>
      <c r="BO40" s="712"/>
      <c r="BP40" s="712"/>
      <c r="BQ40" s="712"/>
      <c r="BR40" s="712"/>
      <c r="BS40" s="712"/>
      <c r="BT40" s="712"/>
      <c r="BU40" s="713"/>
      <c r="BV40" s="678">
        <v>114</v>
      </c>
      <c r="BW40" s="679"/>
      <c r="BX40" s="679"/>
      <c r="BY40" s="679"/>
      <c r="BZ40" s="679"/>
      <c r="CA40" s="679"/>
      <c r="CB40" s="722"/>
      <c r="CD40" s="711" t="s">
        <v>353</v>
      </c>
      <c r="CE40" s="712"/>
      <c r="CF40" s="712"/>
      <c r="CG40" s="712"/>
      <c r="CH40" s="712"/>
      <c r="CI40" s="712"/>
      <c r="CJ40" s="712"/>
      <c r="CK40" s="712"/>
      <c r="CL40" s="712"/>
      <c r="CM40" s="712"/>
      <c r="CN40" s="712"/>
      <c r="CO40" s="712"/>
      <c r="CP40" s="712"/>
      <c r="CQ40" s="713"/>
      <c r="CR40" s="678">
        <v>120000</v>
      </c>
      <c r="CS40" s="679"/>
      <c r="CT40" s="679"/>
      <c r="CU40" s="679"/>
      <c r="CV40" s="679"/>
      <c r="CW40" s="679"/>
      <c r="CX40" s="679"/>
      <c r="CY40" s="680"/>
      <c r="CZ40" s="681">
        <v>0.7</v>
      </c>
      <c r="DA40" s="699"/>
      <c r="DB40" s="699"/>
      <c r="DC40" s="700"/>
      <c r="DD40" s="684" t="s">
        <v>240</v>
      </c>
      <c r="DE40" s="679"/>
      <c r="DF40" s="679"/>
      <c r="DG40" s="679"/>
      <c r="DH40" s="679"/>
      <c r="DI40" s="679"/>
      <c r="DJ40" s="679"/>
      <c r="DK40" s="680"/>
      <c r="DL40" s="684" t="s">
        <v>179</v>
      </c>
      <c r="DM40" s="679"/>
      <c r="DN40" s="679"/>
      <c r="DO40" s="679"/>
      <c r="DP40" s="679"/>
      <c r="DQ40" s="679"/>
      <c r="DR40" s="679"/>
      <c r="DS40" s="679"/>
      <c r="DT40" s="679"/>
      <c r="DU40" s="679"/>
      <c r="DV40" s="680"/>
      <c r="DW40" s="681" t="s">
        <v>240</v>
      </c>
      <c r="DX40" s="699"/>
      <c r="DY40" s="699"/>
      <c r="DZ40" s="699"/>
      <c r="EA40" s="699"/>
      <c r="EB40" s="699"/>
      <c r="EC40" s="714"/>
    </row>
    <row r="41" spans="2:133" ht="11.25" customHeight="1" x14ac:dyDescent="0.2">
      <c r="B41" s="675" t="s">
        <v>354</v>
      </c>
      <c r="C41" s="676"/>
      <c r="D41" s="676"/>
      <c r="E41" s="676"/>
      <c r="F41" s="676"/>
      <c r="G41" s="676"/>
      <c r="H41" s="676"/>
      <c r="I41" s="676"/>
      <c r="J41" s="676"/>
      <c r="K41" s="676"/>
      <c r="L41" s="676"/>
      <c r="M41" s="676"/>
      <c r="N41" s="676"/>
      <c r="O41" s="676"/>
      <c r="P41" s="676"/>
      <c r="Q41" s="677"/>
      <c r="R41" s="678">
        <v>420100</v>
      </c>
      <c r="S41" s="679"/>
      <c r="T41" s="679"/>
      <c r="U41" s="679"/>
      <c r="V41" s="679"/>
      <c r="W41" s="679"/>
      <c r="X41" s="679"/>
      <c r="Y41" s="680"/>
      <c r="Z41" s="715">
        <v>2.5</v>
      </c>
      <c r="AA41" s="715"/>
      <c r="AB41" s="715"/>
      <c r="AC41" s="715"/>
      <c r="AD41" s="716" t="s">
        <v>240</v>
      </c>
      <c r="AE41" s="716"/>
      <c r="AF41" s="716"/>
      <c r="AG41" s="716"/>
      <c r="AH41" s="716"/>
      <c r="AI41" s="716"/>
      <c r="AJ41" s="716"/>
      <c r="AK41" s="716"/>
      <c r="AL41" s="681" t="s">
        <v>140</v>
      </c>
      <c r="AM41" s="682"/>
      <c r="AN41" s="682"/>
      <c r="AO41" s="717"/>
      <c r="AQ41" s="718" t="s">
        <v>355</v>
      </c>
      <c r="AR41" s="719"/>
      <c r="AS41" s="719"/>
      <c r="AT41" s="719"/>
      <c r="AU41" s="719"/>
      <c r="AV41" s="719"/>
      <c r="AW41" s="719"/>
      <c r="AX41" s="719"/>
      <c r="AY41" s="720"/>
      <c r="AZ41" s="678">
        <v>337085</v>
      </c>
      <c r="BA41" s="679"/>
      <c r="BB41" s="679"/>
      <c r="BC41" s="679"/>
      <c r="BD41" s="697"/>
      <c r="BE41" s="697"/>
      <c r="BF41" s="721"/>
      <c r="BG41" s="723"/>
      <c r="BH41" s="724"/>
      <c r="BI41" s="724"/>
      <c r="BJ41" s="724"/>
      <c r="BK41" s="724"/>
      <c r="BL41" s="236"/>
      <c r="BM41" s="712" t="s">
        <v>356</v>
      </c>
      <c r="BN41" s="712"/>
      <c r="BO41" s="712"/>
      <c r="BP41" s="712"/>
      <c r="BQ41" s="712"/>
      <c r="BR41" s="712"/>
      <c r="BS41" s="712"/>
      <c r="BT41" s="712"/>
      <c r="BU41" s="713"/>
      <c r="BV41" s="678" t="s">
        <v>240</v>
      </c>
      <c r="BW41" s="679"/>
      <c r="BX41" s="679"/>
      <c r="BY41" s="679"/>
      <c r="BZ41" s="679"/>
      <c r="CA41" s="679"/>
      <c r="CB41" s="722"/>
      <c r="CD41" s="711" t="s">
        <v>357</v>
      </c>
      <c r="CE41" s="712"/>
      <c r="CF41" s="712"/>
      <c r="CG41" s="712"/>
      <c r="CH41" s="712"/>
      <c r="CI41" s="712"/>
      <c r="CJ41" s="712"/>
      <c r="CK41" s="712"/>
      <c r="CL41" s="712"/>
      <c r="CM41" s="712"/>
      <c r="CN41" s="712"/>
      <c r="CO41" s="712"/>
      <c r="CP41" s="712"/>
      <c r="CQ41" s="713"/>
      <c r="CR41" s="678" t="s">
        <v>240</v>
      </c>
      <c r="CS41" s="697"/>
      <c r="CT41" s="697"/>
      <c r="CU41" s="697"/>
      <c r="CV41" s="697"/>
      <c r="CW41" s="697"/>
      <c r="CX41" s="697"/>
      <c r="CY41" s="698"/>
      <c r="CZ41" s="681" t="s">
        <v>140</v>
      </c>
      <c r="DA41" s="699"/>
      <c r="DB41" s="699"/>
      <c r="DC41" s="700"/>
      <c r="DD41" s="684" t="s">
        <v>240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358</v>
      </c>
      <c r="C42" s="660"/>
      <c r="D42" s="660"/>
      <c r="E42" s="660"/>
      <c r="F42" s="660"/>
      <c r="G42" s="660"/>
      <c r="H42" s="660"/>
      <c r="I42" s="660"/>
      <c r="J42" s="660"/>
      <c r="K42" s="660"/>
      <c r="L42" s="660"/>
      <c r="M42" s="660"/>
      <c r="N42" s="660"/>
      <c r="O42" s="660"/>
      <c r="P42" s="660"/>
      <c r="Q42" s="661"/>
      <c r="R42" s="662">
        <v>16924976</v>
      </c>
      <c r="S42" s="701"/>
      <c r="T42" s="701"/>
      <c r="U42" s="701"/>
      <c r="V42" s="701"/>
      <c r="W42" s="701"/>
      <c r="X42" s="701"/>
      <c r="Y42" s="703"/>
      <c r="Z42" s="704">
        <v>100</v>
      </c>
      <c r="AA42" s="704"/>
      <c r="AB42" s="704"/>
      <c r="AC42" s="704"/>
      <c r="AD42" s="705">
        <v>9752374</v>
      </c>
      <c r="AE42" s="705"/>
      <c r="AF42" s="705"/>
      <c r="AG42" s="705"/>
      <c r="AH42" s="705"/>
      <c r="AI42" s="705"/>
      <c r="AJ42" s="705"/>
      <c r="AK42" s="705"/>
      <c r="AL42" s="665">
        <v>100</v>
      </c>
      <c r="AM42" s="706"/>
      <c r="AN42" s="706"/>
      <c r="AO42" s="707"/>
      <c r="AQ42" s="708" t="s">
        <v>359</v>
      </c>
      <c r="AR42" s="709"/>
      <c r="AS42" s="709"/>
      <c r="AT42" s="709"/>
      <c r="AU42" s="709"/>
      <c r="AV42" s="709"/>
      <c r="AW42" s="709"/>
      <c r="AX42" s="709"/>
      <c r="AY42" s="710"/>
      <c r="AZ42" s="662">
        <v>680442</v>
      </c>
      <c r="BA42" s="701"/>
      <c r="BB42" s="701"/>
      <c r="BC42" s="701"/>
      <c r="BD42" s="663"/>
      <c r="BE42" s="663"/>
      <c r="BF42" s="727"/>
      <c r="BG42" s="725"/>
      <c r="BH42" s="726"/>
      <c r="BI42" s="726"/>
      <c r="BJ42" s="726"/>
      <c r="BK42" s="726"/>
      <c r="BL42" s="237"/>
      <c r="BM42" s="728" t="s">
        <v>360</v>
      </c>
      <c r="BN42" s="728"/>
      <c r="BO42" s="728"/>
      <c r="BP42" s="728"/>
      <c r="BQ42" s="728"/>
      <c r="BR42" s="728"/>
      <c r="BS42" s="728"/>
      <c r="BT42" s="728"/>
      <c r="BU42" s="729"/>
      <c r="BV42" s="662">
        <v>307</v>
      </c>
      <c r="BW42" s="701"/>
      <c r="BX42" s="701"/>
      <c r="BY42" s="701"/>
      <c r="BZ42" s="701"/>
      <c r="CA42" s="701"/>
      <c r="CB42" s="702"/>
      <c r="CD42" s="675" t="s">
        <v>361</v>
      </c>
      <c r="CE42" s="676"/>
      <c r="CF42" s="676"/>
      <c r="CG42" s="676"/>
      <c r="CH42" s="676"/>
      <c r="CI42" s="676"/>
      <c r="CJ42" s="676"/>
      <c r="CK42" s="676"/>
      <c r="CL42" s="676"/>
      <c r="CM42" s="676"/>
      <c r="CN42" s="676"/>
      <c r="CO42" s="676"/>
      <c r="CP42" s="676"/>
      <c r="CQ42" s="677"/>
      <c r="CR42" s="678">
        <v>1022384</v>
      </c>
      <c r="CS42" s="679"/>
      <c r="CT42" s="679"/>
      <c r="CU42" s="679"/>
      <c r="CV42" s="679"/>
      <c r="CW42" s="679"/>
      <c r="CX42" s="679"/>
      <c r="CY42" s="680"/>
      <c r="CZ42" s="681">
        <v>6.2</v>
      </c>
      <c r="DA42" s="682"/>
      <c r="DB42" s="682"/>
      <c r="DC42" s="683"/>
      <c r="DD42" s="684">
        <v>150924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362</v>
      </c>
      <c r="CE43" s="676"/>
      <c r="CF43" s="676"/>
      <c r="CG43" s="676"/>
      <c r="CH43" s="676"/>
      <c r="CI43" s="676"/>
      <c r="CJ43" s="676"/>
      <c r="CK43" s="676"/>
      <c r="CL43" s="676"/>
      <c r="CM43" s="676"/>
      <c r="CN43" s="676"/>
      <c r="CO43" s="676"/>
      <c r="CP43" s="676"/>
      <c r="CQ43" s="677"/>
      <c r="CR43" s="678">
        <v>8472</v>
      </c>
      <c r="CS43" s="697"/>
      <c r="CT43" s="697"/>
      <c r="CU43" s="697"/>
      <c r="CV43" s="697"/>
      <c r="CW43" s="697"/>
      <c r="CX43" s="697"/>
      <c r="CY43" s="698"/>
      <c r="CZ43" s="681">
        <v>0.1</v>
      </c>
      <c r="DA43" s="699"/>
      <c r="DB43" s="699"/>
      <c r="DC43" s="700"/>
      <c r="DD43" s="684">
        <v>8472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310</v>
      </c>
      <c r="CE44" s="692"/>
      <c r="CF44" s="675" t="s">
        <v>363</v>
      </c>
      <c r="CG44" s="676"/>
      <c r="CH44" s="676"/>
      <c r="CI44" s="676"/>
      <c r="CJ44" s="676"/>
      <c r="CK44" s="676"/>
      <c r="CL44" s="676"/>
      <c r="CM44" s="676"/>
      <c r="CN44" s="676"/>
      <c r="CO44" s="676"/>
      <c r="CP44" s="676"/>
      <c r="CQ44" s="677"/>
      <c r="CR44" s="678">
        <v>1018123</v>
      </c>
      <c r="CS44" s="679"/>
      <c r="CT44" s="679"/>
      <c r="CU44" s="679"/>
      <c r="CV44" s="679"/>
      <c r="CW44" s="679"/>
      <c r="CX44" s="679"/>
      <c r="CY44" s="680"/>
      <c r="CZ44" s="681">
        <v>6.2</v>
      </c>
      <c r="DA44" s="682"/>
      <c r="DB44" s="682"/>
      <c r="DC44" s="683"/>
      <c r="DD44" s="684">
        <v>149063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364</v>
      </c>
      <c r="CG45" s="676"/>
      <c r="CH45" s="676"/>
      <c r="CI45" s="676"/>
      <c r="CJ45" s="676"/>
      <c r="CK45" s="676"/>
      <c r="CL45" s="676"/>
      <c r="CM45" s="676"/>
      <c r="CN45" s="676"/>
      <c r="CO45" s="676"/>
      <c r="CP45" s="676"/>
      <c r="CQ45" s="677"/>
      <c r="CR45" s="678">
        <v>207188</v>
      </c>
      <c r="CS45" s="697"/>
      <c r="CT45" s="697"/>
      <c r="CU45" s="697"/>
      <c r="CV45" s="697"/>
      <c r="CW45" s="697"/>
      <c r="CX45" s="697"/>
      <c r="CY45" s="698"/>
      <c r="CZ45" s="681">
        <v>1.3</v>
      </c>
      <c r="DA45" s="699"/>
      <c r="DB45" s="699"/>
      <c r="DC45" s="700"/>
      <c r="DD45" s="684">
        <v>12880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366</v>
      </c>
      <c r="CG46" s="676"/>
      <c r="CH46" s="676"/>
      <c r="CI46" s="676"/>
      <c r="CJ46" s="676"/>
      <c r="CK46" s="676"/>
      <c r="CL46" s="676"/>
      <c r="CM46" s="676"/>
      <c r="CN46" s="676"/>
      <c r="CO46" s="676"/>
      <c r="CP46" s="676"/>
      <c r="CQ46" s="677"/>
      <c r="CR46" s="678">
        <v>649232</v>
      </c>
      <c r="CS46" s="679"/>
      <c r="CT46" s="679"/>
      <c r="CU46" s="679"/>
      <c r="CV46" s="679"/>
      <c r="CW46" s="679"/>
      <c r="CX46" s="679"/>
      <c r="CY46" s="680"/>
      <c r="CZ46" s="681">
        <v>4</v>
      </c>
      <c r="DA46" s="682"/>
      <c r="DB46" s="682"/>
      <c r="DC46" s="683"/>
      <c r="DD46" s="684">
        <v>114899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368</v>
      </c>
      <c r="CG47" s="676"/>
      <c r="CH47" s="676"/>
      <c r="CI47" s="676"/>
      <c r="CJ47" s="676"/>
      <c r="CK47" s="676"/>
      <c r="CL47" s="676"/>
      <c r="CM47" s="676"/>
      <c r="CN47" s="676"/>
      <c r="CO47" s="676"/>
      <c r="CP47" s="676"/>
      <c r="CQ47" s="677"/>
      <c r="CR47" s="678">
        <v>4261</v>
      </c>
      <c r="CS47" s="697"/>
      <c r="CT47" s="697"/>
      <c r="CU47" s="697"/>
      <c r="CV47" s="697"/>
      <c r="CW47" s="697"/>
      <c r="CX47" s="697"/>
      <c r="CY47" s="698"/>
      <c r="CZ47" s="681">
        <v>0</v>
      </c>
      <c r="DA47" s="699"/>
      <c r="DB47" s="699"/>
      <c r="DC47" s="700"/>
      <c r="DD47" s="684">
        <v>1861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369</v>
      </c>
      <c r="CD48" s="695"/>
      <c r="CE48" s="696"/>
      <c r="CF48" s="675" t="s">
        <v>370</v>
      </c>
      <c r="CG48" s="676"/>
      <c r="CH48" s="676"/>
      <c r="CI48" s="676"/>
      <c r="CJ48" s="676"/>
      <c r="CK48" s="676"/>
      <c r="CL48" s="676"/>
      <c r="CM48" s="676"/>
      <c r="CN48" s="676"/>
      <c r="CO48" s="676"/>
      <c r="CP48" s="676"/>
      <c r="CQ48" s="677"/>
      <c r="CR48" s="678" t="s">
        <v>140</v>
      </c>
      <c r="CS48" s="679"/>
      <c r="CT48" s="679"/>
      <c r="CU48" s="679"/>
      <c r="CV48" s="679"/>
      <c r="CW48" s="679"/>
      <c r="CX48" s="679"/>
      <c r="CY48" s="680"/>
      <c r="CZ48" s="681" t="s">
        <v>240</v>
      </c>
      <c r="DA48" s="682"/>
      <c r="DB48" s="682"/>
      <c r="DC48" s="683"/>
      <c r="DD48" s="684" t="s">
        <v>240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371</v>
      </c>
      <c r="CE49" s="660"/>
      <c r="CF49" s="660"/>
      <c r="CG49" s="660"/>
      <c r="CH49" s="660"/>
      <c r="CI49" s="660"/>
      <c r="CJ49" s="660"/>
      <c r="CK49" s="660"/>
      <c r="CL49" s="660"/>
      <c r="CM49" s="660"/>
      <c r="CN49" s="660"/>
      <c r="CO49" s="660"/>
      <c r="CP49" s="660"/>
      <c r="CQ49" s="661"/>
      <c r="CR49" s="662">
        <v>16399818</v>
      </c>
      <c r="CS49" s="663"/>
      <c r="CT49" s="663"/>
      <c r="CU49" s="663"/>
      <c r="CV49" s="663"/>
      <c r="CW49" s="663"/>
      <c r="CX49" s="663"/>
      <c r="CY49" s="664"/>
      <c r="CZ49" s="665">
        <v>100</v>
      </c>
      <c r="DA49" s="666"/>
      <c r="DB49" s="666"/>
      <c r="DC49" s="667"/>
      <c r="DD49" s="668">
        <v>11004619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wWZxgA8l/0787JPgDaXbK+uoc1+IifrrP6ApcYIb4CG4BoJXUQla4SwJcM4phxznOLY+mW/kXbItvC9z3mJkA==" saltValue="JkDQ8lbnQZLHSDY9l4Ox/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373</v>
      </c>
      <c r="DK2" s="1204"/>
      <c r="DL2" s="1204"/>
      <c r="DM2" s="1204"/>
      <c r="DN2" s="1204"/>
      <c r="DO2" s="1205"/>
      <c r="DP2" s="250"/>
      <c r="DQ2" s="1203" t="s">
        <v>374</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377</v>
      </c>
      <c r="B5" s="1089"/>
      <c r="C5" s="1089"/>
      <c r="D5" s="1089"/>
      <c r="E5" s="1089"/>
      <c r="F5" s="1089"/>
      <c r="G5" s="1089"/>
      <c r="H5" s="1089"/>
      <c r="I5" s="1089"/>
      <c r="J5" s="1089"/>
      <c r="K5" s="1089"/>
      <c r="L5" s="1089"/>
      <c r="M5" s="1089"/>
      <c r="N5" s="1089"/>
      <c r="O5" s="1089"/>
      <c r="P5" s="1090"/>
      <c r="Q5" s="1094" t="s">
        <v>378</v>
      </c>
      <c r="R5" s="1095"/>
      <c r="S5" s="1095"/>
      <c r="T5" s="1095"/>
      <c r="U5" s="1096"/>
      <c r="V5" s="1094" t="s">
        <v>379</v>
      </c>
      <c r="W5" s="1095"/>
      <c r="X5" s="1095"/>
      <c r="Y5" s="1095"/>
      <c r="Z5" s="1096"/>
      <c r="AA5" s="1094" t="s">
        <v>380</v>
      </c>
      <c r="AB5" s="1095"/>
      <c r="AC5" s="1095"/>
      <c r="AD5" s="1095"/>
      <c r="AE5" s="1095"/>
      <c r="AF5" s="1206" t="s">
        <v>381</v>
      </c>
      <c r="AG5" s="1095"/>
      <c r="AH5" s="1095"/>
      <c r="AI5" s="1095"/>
      <c r="AJ5" s="1110"/>
      <c r="AK5" s="1095" t="s">
        <v>382</v>
      </c>
      <c r="AL5" s="1095"/>
      <c r="AM5" s="1095"/>
      <c r="AN5" s="1095"/>
      <c r="AO5" s="1096"/>
      <c r="AP5" s="1094" t="s">
        <v>383</v>
      </c>
      <c r="AQ5" s="1095"/>
      <c r="AR5" s="1095"/>
      <c r="AS5" s="1095"/>
      <c r="AT5" s="1096"/>
      <c r="AU5" s="1094" t="s">
        <v>384</v>
      </c>
      <c r="AV5" s="1095"/>
      <c r="AW5" s="1095"/>
      <c r="AX5" s="1095"/>
      <c r="AY5" s="1110"/>
      <c r="AZ5" s="257"/>
      <c r="BA5" s="257"/>
      <c r="BB5" s="257"/>
      <c r="BC5" s="257"/>
      <c r="BD5" s="257"/>
      <c r="BE5" s="258"/>
      <c r="BF5" s="258"/>
      <c r="BG5" s="258"/>
      <c r="BH5" s="258"/>
      <c r="BI5" s="258"/>
      <c r="BJ5" s="258"/>
      <c r="BK5" s="258"/>
      <c r="BL5" s="258"/>
      <c r="BM5" s="258"/>
      <c r="BN5" s="258"/>
      <c r="BO5" s="258"/>
      <c r="BP5" s="258"/>
      <c r="BQ5" s="1088" t="s">
        <v>385</v>
      </c>
      <c r="BR5" s="1089"/>
      <c r="BS5" s="1089"/>
      <c r="BT5" s="1089"/>
      <c r="BU5" s="1089"/>
      <c r="BV5" s="1089"/>
      <c r="BW5" s="1089"/>
      <c r="BX5" s="1089"/>
      <c r="BY5" s="1089"/>
      <c r="BZ5" s="1089"/>
      <c r="CA5" s="1089"/>
      <c r="CB5" s="1089"/>
      <c r="CC5" s="1089"/>
      <c r="CD5" s="1089"/>
      <c r="CE5" s="1089"/>
      <c r="CF5" s="1089"/>
      <c r="CG5" s="1090"/>
      <c r="CH5" s="1094" t="s">
        <v>386</v>
      </c>
      <c r="CI5" s="1095"/>
      <c r="CJ5" s="1095"/>
      <c r="CK5" s="1095"/>
      <c r="CL5" s="1096"/>
      <c r="CM5" s="1094" t="s">
        <v>387</v>
      </c>
      <c r="CN5" s="1095"/>
      <c r="CO5" s="1095"/>
      <c r="CP5" s="1095"/>
      <c r="CQ5" s="1096"/>
      <c r="CR5" s="1094" t="s">
        <v>388</v>
      </c>
      <c r="CS5" s="1095"/>
      <c r="CT5" s="1095"/>
      <c r="CU5" s="1095"/>
      <c r="CV5" s="1096"/>
      <c r="CW5" s="1094" t="s">
        <v>389</v>
      </c>
      <c r="CX5" s="1095"/>
      <c r="CY5" s="1095"/>
      <c r="CZ5" s="1095"/>
      <c r="DA5" s="1096"/>
      <c r="DB5" s="1094" t="s">
        <v>390</v>
      </c>
      <c r="DC5" s="1095"/>
      <c r="DD5" s="1095"/>
      <c r="DE5" s="1095"/>
      <c r="DF5" s="1096"/>
      <c r="DG5" s="1191" t="s">
        <v>391</v>
      </c>
      <c r="DH5" s="1192"/>
      <c r="DI5" s="1192"/>
      <c r="DJ5" s="1192"/>
      <c r="DK5" s="1193"/>
      <c r="DL5" s="1191" t="s">
        <v>392</v>
      </c>
      <c r="DM5" s="1192"/>
      <c r="DN5" s="1192"/>
      <c r="DO5" s="1192"/>
      <c r="DP5" s="1193"/>
      <c r="DQ5" s="1094" t="s">
        <v>393</v>
      </c>
      <c r="DR5" s="1095"/>
      <c r="DS5" s="1095"/>
      <c r="DT5" s="1095"/>
      <c r="DU5" s="1096"/>
      <c r="DV5" s="1094" t="s">
        <v>384</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394</v>
      </c>
      <c r="C7" s="1144"/>
      <c r="D7" s="1144"/>
      <c r="E7" s="1144"/>
      <c r="F7" s="1144"/>
      <c r="G7" s="1144"/>
      <c r="H7" s="1144"/>
      <c r="I7" s="1144"/>
      <c r="J7" s="1144"/>
      <c r="K7" s="1144"/>
      <c r="L7" s="1144"/>
      <c r="M7" s="1144"/>
      <c r="N7" s="1144"/>
      <c r="O7" s="1144"/>
      <c r="P7" s="1145"/>
      <c r="Q7" s="1197">
        <v>16925</v>
      </c>
      <c r="R7" s="1198"/>
      <c r="S7" s="1198"/>
      <c r="T7" s="1198"/>
      <c r="U7" s="1198"/>
      <c r="V7" s="1198">
        <v>16400</v>
      </c>
      <c r="W7" s="1198"/>
      <c r="X7" s="1198"/>
      <c r="Y7" s="1198"/>
      <c r="Z7" s="1198"/>
      <c r="AA7" s="1198">
        <v>525</v>
      </c>
      <c r="AB7" s="1198"/>
      <c r="AC7" s="1198"/>
      <c r="AD7" s="1198"/>
      <c r="AE7" s="1199"/>
      <c r="AF7" s="1200">
        <v>411</v>
      </c>
      <c r="AG7" s="1201"/>
      <c r="AH7" s="1201"/>
      <c r="AI7" s="1201"/>
      <c r="AJ7" s="1202"/>
      <c r="AK7" s="1184">
        <v>768</v>
      </c>
      <c r="AL7" s="1185"/>
      <c r="AM7" s="1185"/>
      <c r="AN7" s="1185"/>
      <c r="AO7" s="1185"/>
      <c r="AP7" s="1185">
        <v>22134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592</v>
      </c>
      <c r="BT7" s="1189"/>
      <c r="BU7" s="1189"/>
      <c r="BV7" s="1189"/>
      <c r="BW7" s="1189"/>
      <c r="BX7" s="1189"/>
      <c r="BY7" s="1189"/>
      <c r="BZ7" s="1189"/>
      <c r="CA7" s="1189"/>
      <c r="CB7" s="1189"/>
      <c r="CC7" s="1189"/>
      <c r="CD7" s="1189"/>
      <c r="CE7" s="1189"/>
      <c r="CF7" s="1189"/>
      <c r="CG7" s="1190"/>
      <c r="CH7" s="1181">
        <v>0</v>
      </c>
      <c r="CI7" s="1182"/>
      <c r="CJ7" s="1182"/>
      <c r="CK7" s="1182"/>
      <c r="CL7" s="1183"/>
      <c r="CM7" s="1181">
        <v>9</v>
      </c>
      <c r="CN7" s="1182"/>
      <c r="CO7" s="1182"/>
      <c r="CP7" s="1182"/>
      <c r="CQ7" s="1183"/>
      <c r="CR7" s="1181">
        <v>8</v>
      </c>
      <c r="CS7" s="1182"/>
      <c r="CT7" s="1182"/>
      <c r="CU7" s="1182"/>
      <c r="CV7" s="1183"/>
      <c r="CW7" s="1181" t="s">
        <v>579</v>
      </c>
      <c r="CX7" s="1182"/>
      <c r="CY7" s="1182"/>
      <c r="CZ7" s="1182"/>
      <c r="DA7" s="1183"/>
      <c r="DB7" s="1181" t="s">
        <v>579</v>
      </c>
      <c r="DC7" s="1182"/>
      <c r="DD7" s="1182"/>
      <c r="DE7" s="1182"/>
      <c r="DF7" s="1183"/>
      <c r="DG7" s="1181">
        <v>203</v>
      </c>
      <c r="DH7" s="1182"/>
      <c r="DI7" s="1182"/>
      <c r="DJ7" s="1182"/>
      <c r="DK7" s="1183"/>
      <c r="DL7" s="1181">
        <v>0</v>
      </c>
      <c r="DM7" s="1182"/>
      <c r="DN7" s="1182"/>
      <c r="DO7" s="1182"/>
      <c r="DP7" s="1183"/>
      <c r="DQ7" s="1181" t="s">
        <v>579</v>
      </c>
      <c r="DR7" s="1182"/>
      <c r="DS7" s="1182"/>
      <c r="DT7" s="1182"/>
      <c r="DU7" s="1183"/>
      <c r="DV7" s="1208"/>
      <c r="DW7" s="1209"/>
      <c r="DX7" s="1209"/>
      <c r="DY7" s="1209"/>
      <c r="DZ7" s="1210"/>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396</v>
      </c>
      <c r="B23" s="1037" t="s">
        <v>397</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411</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140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377</v>
      </c>
      <c r="B26" s="1089"/>
      <c r="C26" s="1089"/>
      <c r="D26" s="1089"/>
      <c r="E26" s="1089"/>
      <c r="F26" s="1089"/>
      <c r="G26" s="1089"/>
      <c r="H26" s="1089"/>
      <c r="I26" s="1089"/>
      <c r="J26" s="1089"/>
      <c r="K26" s="1089"/>
      <c r="L26" s="1089"/>
      <c r="M26" s="1089"/>
      <c r="N26" s="1089"/>
      <c r="O26" s="1089"/>
      <c r="P26" s="1090"/>
      <c r="Q26" s="1094" t="s">
        <v>400</v>
      </c>
      <c r="R26" s="1095"/>
      <c r="S26" s="1095"/>
      <c r="T26" s="1095"/>
      <c r="U26" s="1096"/>
      <c r="V26" s="1094" t="s">
        <v>401</v>
      </c>
      <c r="W26" s="1095"/>
      <c r="X26" s="1095"/>
      <c r="Y26" s="1095"/>
      <c r="Z26" s="1096"/>
      <c r="AA26" s="1094" t="s">
        <v>402</v>
      </c>
      <c r="AB26" s="1095"/>
      <c r="AC26" s="1095"/>
      <c r="AD26" s="1095"/>
      <c r="AE26" s="1095"/>
      <c r="AF26" s="1152" t="s">
        <v>403</v>
      </c>
      <c r="AG26" s="1101"/>
      <c r="AH26" s="1101"/>
      <c r="AI26" s="1101"/>
      <c r="AJ26" s="1153"/>
      <c r="AK26" s="1095" t="s">
        <v>404</v>
      </c>
      <c r="AL26" s="1095"/>
      <c r="AM26" s="1095"/>
      <c r="AN26" s="1095"/>
      <c r="AO26" s="1096"/>
      <c r="AP26" s="1094" t="s">
        <v>405</v>
      </c>
      <c r="AQ26" s="1095"/>
      <c r="AR26" s="1095"/>
      <c r="AS26" s="1095"/>
      <c r="AT26" s="1096"/>
      <c r="AU26" s="1094" t="s">
        <v>406</v>
      </c>
      <c r="AV26" s="1095"/>
      <c r="AW26" s="1095"/>
      <c r="AX26" s="1095"/>
      <c r="AY26" s="1096"/>
      <c r="AZ26" s="1094" t="s">
        <v>407</v>
      </c>
      <c r="BA26" s="1095"/>
      <c r="BB26" s="1095"/>
      <c r="BC26" s="1095"/>
      <c r="BD26" s="1096"/>
      <c r="BE26" s="1094" t="s">
        <v>384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408</v>
      </c>
      <c r="C28" s="1144"/>
      <c r="D28" s="1144"/>
      <c r="E28" s="1144"/>
      <c r="F28" s="1144"/>
      <c r="G28" s="1144"/>
      <c r="H28" s="1144"/>
      <c r="I28" s="1144"/>
      <c r="J28" s="1144"/>
      <c r="K28" s="1144"/>
      <c r="L28" s="1144"/>
      <c r="M28" s="1144"/>
      <c r="N28" s="1144"/>
      <c r="O28" s="1144"/>
      <c r="P28" s="1145"/>
      <c r="Q28" s="1146">
        <v>4154</v>
      </c>
      <c r="R28" s="1147"/>
      <c r="S28" s="1147"/>
      <c r="T28" s="1147"/>
      <c r="U28" s="1147"/>
      <c r="V28" s="1147">
        <v>4094</v>
      </c>
      <c r="W28" s="1147"/>
      <c r="X28" s="1147"/>
      <c r="Y28" s="1147"/>
      <c r="Z28" s="1147"/>
      <c r="AA28" s="1147">
        <v>60</v>
      </c>
      <c r="AB28" s="1147"/>
      <c r="AC28" s="1147"/>
      <c r="AD28" s="1147"/>
      <c r="AE28" s="1148"/>
      <c r="AF28" s="1149">
        <v>60</v>
      </c>
      <c r="AG28" s="1147"/>
      <c r="AH28" s="1147"/>
      <c r="AI28" s="1147"/>
      <c r="AJ28" s="1150"/>
      <c r="AK28" s="1151">
        <v>301</v>
      </c>
      <c r="AL28" s="1139"/>
      <c r="AM28" s="1139"/>
      <c r="AN28" s="1139"/>
      <c r="AO28" s="1139"/>
      <c r="AP28" s="1139" t="s">
        <v>579</v>
      </c>
      <c r="AQ28" s="1139"/>
      <c r="AR28" s="1139"/>
      <c r="AS28" s="1139"/>
      <c r="AT28" s="1139"/>
      <c r="AU28" s="1139" t="s">
        <v>579</v>
      </c>
      <c r="AV28" s="1139"/>
      <c r="AW28" s="1139"/>
      <c r="AX28" s="1139"/>
      <c r="AY28" s="1139"/>
      <c r="AZ28" s="1140" t="s">
        <v>579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409</v>
      </c>
      <c r="C29" s="1131"/>
      <c r="D29" s="1131"/>
      <c r="E29" s="1131"/>
      <c r="F29" s="1131"/>
      <c r="G29" s="1131"/>
      <c r="H29" s="1131"/>
      <c r="I29" s="1131"/>
      <c r="J29" s="1131"/>
      <c r="K29" s="1131"/>
      <c r="L29" s="1131"/>
      <c r="M29" s="1131"/>
      <c r="N29" s="1131"/>
      <c r="O29" s="1131"/>
      <c r="P29" s="1132"/>
      <c r="Q29" s="1136">
        <v>55</v>
      </c>
      <c r="R29" s="1137"/>
      <c r="S29" s="1137"/>
      <c r="T29" s="1137"/>
      <c r="U29" s="1137"/>
      <c r="V29" s="1137">
        <v>55</v>
      </c>
      <c r="W29" s="1137"/>
      <c r="X29" s="1137"/>
      <c r="Y29" s="1137"/>
      <c r="Z29" s="1137"/>
      <c r="AA29" s="1137">
        <v>0</v>
      </c>
      <c r="AB29" s="1137"/>
      <c r="AC29" s="1137"/>
      <c r="AD29" s="1137"/>
      <c r="AE29" s="1138"/>
      <c r="AF29" s="1112">
        <v>0</v>
      </c>
      <c r="AG29" s="1113"/>
      <c r="AH29" s="1113"/>
      <c r="AI29" s="1113"/>
      <c r="AJ29" s="1114"/>
      <c r="AK29" s="1073">
        <v>36</v>
      </c>
      <c r="AL29" s="1064"/>
      <c r="AM29" s="1064"/>
      <c r="AN29" s="1064"/>
      <c r="AO29" s="1064"/>
      <c r="AP29" s="1064" t="s">
        <v>579</v>
      </c>
      <c r="AQ29" s="1064"/>
      <c r="AR29" s="1064"/>
      <c r="AS29" s="1064"/>
      <c r="AT29" s="1064"/>
      <c r="AU29" s="1064" t="s">
        <v>579</v>
      </c>
      <c r="AV29" s="1064"/>
      <c r="AW29" s="1064"/>
      <c r="AX29" s="1064"/>
      <c r="AY29" s="1064"/>
      <c r="AZ29" s="1135" t="s">
        <v>579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410</v>
      </c>
      <c r="C30" s="1131"/>
      <c r="D30" s="1131"/>
      <c r="E30" s="1131"/>
      <c r="F30" s="1131"/>
      <c r="G30" s="1131"/>
      <c r="H30" s="1131"/>
      <c r="I30" s="1131"/>
      <c r="J30" s="1131"/>
      <c r="K30" s="1131"/>
      <c r="L30" s="1131"/>
      <c r="M30" s="1131"/>
      <c r="N30" s="1131"/>
      <c r="O30" s="1131"/>
      <c r="P30" s="1132"/>
      <c r="Q30" s="1136">
        <v>444</v>
      </c>
      <c r="R30" s="1137"/>
      <c r="S30" s="1137"/>
      <c r="T30" s="1137"/>
      <c r="U30" s="1137"/>
      <c r="V30" s="1137">
        <v>442</v>
      </c>
      <c r="W30" s="1137"/>
      <c r="X30" s="1137"/>
      <c r="Y30" s="1137"/>
      <c r="Z30" s="1137"/>
      <c r="AA30" s="1137">
        <v>2</v>
      </c>
      <c r="AB30" s="1137"/>
      <c r="AC30" s="1137"/>
      <c r="AD30" s="1137"/>
      <c r="AE30" s="1138"/>
      <c r="AF30" s="1112">
        <v>2</v>
      </c>
      <c r="AG30" s="1113"/>
      <c r="AH30" s="1113"/>
      <c r="AI30" s="1113"/>
      <c r="AJ30" s="1114"/>
      <c r="AK30" s="1073">
        <v>89</v>
      </c>
      <c r="AL30" s="1064"/>
      <c r="AM30" s="1064"/>
      <c r="AN30" s="1064"/>
      <c r="AO30" s="1064"/>
      <c r="AP30" s="1064" t="s">
        <v>579</v>
      </c>
      <c r="AQ30" s="1064"/>
      <c r="AR30" s="1064"/>
      <c r="AS30" s="1064"/>
      <c r="AT30" s="1064"/>
      <c r="AU30" s="1064" t="s">
        <v>579</v>
      </c>
      <c r="AV30" s="1064"/>
      <c r="AW30" s="1064"/>
      <c r="AX30" s="1064"/>
      <c r="AY30" s="1064"/>
      <c r="AZ30" s="1135" t="s">
        <v>579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411</v>
      </c>
      <c r="C31" s="1131"/>
      <c r="D31" s="1131"/>
      <c r="E31" s="1131"/>
      <c r="F31" s="1131"/>
      <c r="G31" s="1131"/>
      <c r="H31" s="1131"/>
      <c r="I31" s="1131"/>
      <c r="J31" s="1131"/>
      <c r="K31" s="1131"/>
      <c r="L31" s="1131"/>
      <c r="M31" s="1131"/>
      <c r="N31" s="1131"/>
      <c r="O31" s="1131"/>
      <c r="P31" s="1132"/>
      <c r="Q31" s="1136">
        <v>3856</v>
      </c>
      <c r="R31" s="1137"/>
      <c r="S31" s="1137"/>
      <c r="T31" s="1137"/>
      <c r="U31" s="1137"/>
      <c r="V31" s="1137">
        <v>3700</v>
      </c>
      <c r="W31" s="1137"/>
      <c r="X31" s="1137"/>
      <c r="Y31" s="1137"/>
      <c r="Z31" s="1137"/>
      <c r="AA31" s="1137">
        <v>156</v>
      </c>
      <c r="AB31" s="1137"/>
      <c r="AC31" s="1137"/>
      <c r="AD31" s="1137"/>
      <c r="AE31" s="1138"/>
      <c r="AF31" s="1112">
        <v>156</v>
      </c>
      <c r="AG31" s="1113"/>
      <c r="AH31" s="1113"/>
      <c r="AI31" s="1113"/>
      <c r="AJ31" s="1114"/>
      <c r="AK31" s="1073">
        <v>573</v>
      </c>
      <c r="AL31" s="1064"/>
      <c r="AM31" s="1064"/>
      <c r="AN31" s="1064"/>
      <c r="AO31" s="1064"/>
      <c r="AP31" s="1064" t="s">
        <v>579</v>
      </c>
      <c r="AQ31" s="1064"/>
      <c r="AR31" s="1064"/>
      <c r="AS31" s="1064"/>
      <c r="AT31" s="1064"/>
      <c r="AU31" s="1064" t="s">
        <v>579</v>
      </c>
      <c r="AV31" s="1064"/>
      <c r="AW31" s="1064"/>
      <c r="AX31" s="1064"/>
      <c r="AY31" s="1064"/>
      <c r="AZ31" s="1135" t="s">
        <v>579</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412</v>
      </c>
      <c r="C32" s="1131"/>
      <c r="D32" s="1131"/>
      <c r="E32" s="1131"/>
      <c r="F32" s="1131"/>
      <c r="G32" s="1131"/>
      <c r="H32" s="1131"/>
      <c r="I32" s="1131"/>
      <c r="J32" s="1131"/>
      <c r="K32" s="1131"/>
      <c r="L32" s="1131"/>
      <c r="M32" s="1131"/>
      <c r="N32" s="1131"/>
      <c r="O32" s="1131"/>
      <c r="P32" s="1132"/>
      <c r="Q32" s="1136">
        <v>11</v>
      </c>
      <c r="R32" s="1137"/>
      <c r="S32" s="1137"/>
      <c r="T32" s="1137"/>
      <c r="U32" s="1137"/>
      <c r="V32" s="1137">
        <v>6</v>
      </c>
      <c r="W32" s="1137"/>
      <c r="X32" s="1137"/>
      <c r="Y32" s="1137"/>
      <c r="Z32" s="1137"/>
      <c r="AA32" s="1137">
        <v>5</v>
      </c>
      <c r="AB32" s="1137"/>
      <c r="AC32" s="1137"/>
      <c r="AD32" s="1137"/>
      <c r="AE32" s="1138"/>
      <c r="AF32" s="1112">
        <v>5</v>
      </c>
      <c r="AG32" s="1113"/>
      <c r="AH32" s="1113"/>
      <c r="AI32" s="1113"/>
      <c r="AJ32" s="1114"/>
      <c r="AK32" s="1073" t="s">
        <v>579</v>
      </c>
      <c r="AL32" s="1064"/>
      <c r="AM32" s="1064"/>
      <c r="AN32" s="1064"/>
      <c r="AO32" s="1064"/>
      <c r="AP32" s="1064" t="s">
        <v>579</v>
      </c>
      <c r="AQ32" s="1064"/>
      <c r="AR32" s="1064"/>
      <c r="AS32" s="1064"/>
      <c r="AT32" s="1064"/>
      <c r="AU32" s="1064" t="s">
        <v>579</v>
      </c>
      <c r="AV32" s="1064"/>
      <c r="AW32" s="1064"/>
      <c r="AX32" s="1064"/>
      <c r="AY32" s="1064"/>
      <c r="AZ32" s="1135" t="s">
        <v>579</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413</v>
      </c>
      <c r="C33" s="1131"/>
      <c r="D33" s="1131"/>
      <c r="E33" s="1131"/>
      <c r="F33" s="1131"/>
      <c r="G33" s="1131"/>
      <c r="H33" s="1131"/>
      <c r="I33" s="1131"/>
      <c r="J33" s="1131"/>
      <c r="K33" s="1131"/>
      <c r="L33" s="1131"/>
      <c r="M33" s="1131"/>
      <c r="N33" s="1131"/>
      <c r="O33" s="1131"/>
      <c r="P33" s="1132"/>
      <c r="Q33" s="1136">
        <v>426</v>
      </c>
      <c r="R33" s="1137"/>
      <c r="S33" s="1137"/>
      <c r="T33" s="1137"/>
      <c r="U33" s="1137"/>
      <c r="V33" s="1137">
        <v>402</v>
      </c>
      <c r="W33" s="1137"/>
      <c r="X33" s="1137"/>
      <c r="Y33" s="1137"/>
      <c r="Z33" s="1137"/>
      <c r="AA33" s="1137">
        <v>24</v>
      </c>
      <c r="AB33" s="1137"/>
      <c r="AC33" s="1137"/>
      <c r="AD33" s="1137"/>
      <c r="AE33" s="1138"/>
      <c r="AF33" s="1112">
        <v>847</v>
      </c>
      <c r="AG33" s="1113"/>
      <c r="AH33" s="1113"/>
      <c r="AI33" s="1113"/>
      <c r="AJ33" s="1114"/>
      <c r="AK33" s="1073">
        <v>2</v>
      </c>
      <c r="AL33" s="1064"/>
      <c r="AM33" s="1064"/>
      <c r="AN33" s="1064"/>
      <c r="AO33" s="1064"/>
      <c r="AP33" s="1064">
        <v>837</v>
      </c>
      <c r="AQ33" s="1064"/>
      <c r="AR33" s="1064"/>
      <c r="AS33" s="1064"/>
      <c r="AT33" s="1064"/>
      <c r="AU33" s="1064">
        <v>4</v>
      </c>
      <c r="AV33" s="1064"/>
      <c r="AW33" s="1064"/>
      <c r="AX33" s="1064"/>
      <c r="AY33" s="1064"/>
      <c r="AZ33" s="1135" t="s">
        <v>579</v>
      </c>
      <c r="BA33" s="1135"/>
      <c r="BB33" s="1135"/>
      <c r="BC33" s="1135"/>
      <c r="BD33" s="1135"/>
      <c r="BE33" s="1125" t="s">
        <v>414</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415</v>
      </c>
      <c r="C34" s="1131"/>
      <c r="D34" s="1131"/>
      <c r="E34" s="1131"/>
      <c r="F34" s="1131"/>
      <c r="G34" s="1131"/>
      <c r="H34" s="1131"/>
      <c r="I34" s="1131"/>
      <c r="J34" s="1131"/>
      <c r="K34" s="1131"/>
      <c r="L34" s="1131"/>
      <c r="M34" s="1131"/>
      <c r="N34" s="1131"/>
      <c r="O34" s="1131"/>
      <c r="P34" s="1132"/>
      <c r="Q34" s="1136">
        <v>784</v>
      </c>
      <c r="R34" s="1137"/>
      <c r="S34" s="1137"/>
      <c r="T34" s="1137"/>
      <c r="U34" s="1137"/>
      <c r="V34" s="1137">
        <v>774</v>
      </c>
      <c r="W34" s="1137"/>
      <c r="X34" s="1137"/>
      <c r="Y34" s="1137"/>
      <c r="Z34" s="1137"/>
      <c r="AA34" s="1137">
        <v>10</v>
      </c>
      <c r="AB34" s="1137"/>
      <c r="AC34" s="1137"/>
      <c r="AD34" s="1137"/>
      <c r="AE34" s="1138"/>
      <c r="AF34" s="1112">
        <v>189</v>
      </c>
      <c r="AG34" s="1113"/>
      <c r="AH34" s="1113"/>
      <c r="AI34" s="1113"/>
      <c r="AJ34" s="1114"/>
      <c r="AK34" s="1073">
        <v>0</v>
      </c>
      <c r="AL34" s="1064"/>
      <c r="AM34" s="1064"/>
      <c r="AN34" s="1064"/>
      <c r="AO34" s="1064"/>
      <c r="AP34" s="1064" t="s">
        <v>579</v>
      </c>
      <c r="AQ34" s="1064"/>
      <c r="AR34" s="1064"/>
      <c r="AS34" s="1064"/>
      <c r="AT34" s="1064"/>
      <c r="AU34" s="1064" t="s">
        <v>579</v>
      </c>
      <c r="AV34" s="1064"/>
      <c r="AW34" s="1064"/>
      <c r="AX34" s="1064"/>
      <c r="AY34" s="1064"/>
      <c r="AZ34" s="1135" t="s">
        <v>579</v>
      </c>
      <c r="BA34" s="1135"/>
      <c r="BB34" s="1135"/>
      <c r="BC34" s="1135"/>
      <c r="BD34" s="1135"/>
      <c r="BE34" s="1125" t="s">
        <v>414</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416</v>
      </c>
      <c r="C35" s="1131"/>
      <c r="D35" s="1131"/>
      <c r="E35" s="1131"/>
      <c r="F35" s="1131"/>
      <c r="G35" s="1131"/>
      <c r="H35" s="1131"/>
      <c r="I35" s="1131"/>
      <c r="J35" s="1131"/>
      <c r="K35" s="1131"/>
      <c r="L35" s="1131"/>
      <c r="M35" s="1131"/>
      <c r="N35" s="1131"/>
      <c r="O35" s="1131"/>
      <c r="P35" s="1132"/>
      <c r="Q35" s="1136">
        <v>20</v>
      </c>
      <c r="R35" s="1137"/>
      <c r="S35" s="1137"/>
      <c r="T35" s="1137"/>
      <c r="U35" s="1137"/>
      <c r="V35" s="1137">
        <v>20</v>
      </c>
      <c r="W35" s="1137"/>
      <c r="X35" s="1137"/>
      <c r="Y35" s="1137"/>
      <c r="Z35" s="1137"/>
      <c r="AA35" s="1137">
        <v>0</v>
      </c>
      <c r="AB35" s="1137"/>
      <c r="AC35" s="1137"/>
      <c r="AD35" s="1137"/>
      <c r="AE35" s="1138"/>
      <c r="AF35" s="1112">
        <v>62</v>
      </c>
      <c r="AG35" s="1113"/>
      <c r="AH35" s="1113"/>
      <c r="AI35" s="1113"/>
      <c r="AJ35" s="1114"/>
      <c r="AK35" s="1073">
        <v>18</v>
      </c>
      <c r="AL35" s="1064"/>
      <c r="AM35" s="1064"/>
      <c r="AN35" s="1064"/>
      <c r="AO35" s="1064"/>
      <c r="AP35" s="1064">
        <v>46</v>
      </c>
      <c r="AQ35" s="1064"/>
      <c r="AR35" s="1064"/>
      <c r="AS35" s="1064"/>
      <c r="AT35" s="1064"/>
      <c r="AU35" s="1064">
        <v>46</v>
      </c>
      <c r="AV35" s="1064"/>
      <c r="AW35" s="1064"/>
      <c r="AX35" s="1064"/>
      <c r="AY35" s="1064"/>
      <c r="AZ35" s="1135" t="s">
        <v>579</v>
      </c>
      <c r="BA35" s="1135"/>
      <c r="BB35" s="1135"/>
      <c r="BC35" s="1135"/>
      <c r="BD35" s="1135"/>
      <c r="BE35" s="1125" t="s">
        <v>414</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t="s">
        <v>156</v>
      </c>
      <c r="C36" s="1131"/>
      <c r="D36" s="1131"/>
      <c r="E36" s="1131"/>
      <c r="F36" s="1131"/>
      <c r="G36" s="1131"/>
      <c r="H36" s="1131"/>
      <c r="I36" s="1131"/>
      <c r="J36" s="1131"/>
      <c r="K36" s="1131"/>
      <c r="L36" s="1131"/>
      <c r="M36" s="1131"/>
      <c r="N36" s="1131"/>
      <c r="O36" s="1131"/>
      <c r="P36" s="1132"/>
      <c r="Q36" s="1136">
        <v>1299</v>
      </c>
      <c r="R36" s="1137"/>
      <c r="S36" s="1137"/>
      <c r="T36" s="1137"/>
      <c r="U36" s="1137"/>
      <c r="V36" s="1137">
        <v>1318</v>
      </c>
      <c r="W36" s="1137"/>
      <c r="X36" s="1137"/>
      <c r="Y36" s="1137"/>
      <c r="Z36" s="1137"/>
      <c r="AA36" s="1137">
        <v>-19</v>
      </c>
      <c r="AB36" s="1137"/>
      <c r="AC36" s="1137"/>
      <c r="AD36" s="1137"/>
      <c r="AE36" s="1138"/>
      <c r="AF36" s="1112">
        <v>-19</v>
      </c>
      <c r="AG36" s="1113"/>
      <c r="AH36" s="1113"/>
      <c r="AI36" s="1113"/>
      <c r="AJ36" s="1114"/>
      <c r="AK36" s="1073">
        <v>709</v>
      </c>
      <c r="AL36" s="1064"/>
      <c r="AM36" s="1064"/>
      <c r="AN36" s="1064"/>
      <c r="AO36" s="1064"/>
      <c r="AP36" s="1064">
        <v>7355</v>
      </c>
      <c r="AQ36" s="1064"/>
      <c r="AR36" s="1064"/>
      <c r="AS36" s="1064"/>
      <c r="AT36" s="1064"/>
      <c r="AU36" s="1064">
        <v>6766</v>
      </c>
      <c r="AV36" s="1064"/>
      <c r="AW36" s="1064"/>
      <c r="AX36" s="1064"/>
      <c r="AY36" s="1064"/>
      <c r="AZ36" s="1135">
        <v>10.4</v>
      </c>
      <c r="BA36" s="1135"/>
      <c r="BB36" s="1135"/>
      <c r="BC36" s="1135"/>
      <c r="BD36" s="1135"/>
      <c r="BE36" s="1125" t="s">
        <v>417</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t="s">
        <v>418</v>
      </c>
      <c r="C37" s="1131"/>
      <c r="D37" s="1131"/>
      <c r="E37" s="1131"/>
      <c r="F37" s="1131"/>
      <c r="G37" s="1131"/>
      <c r="H37" s="1131"/>
      <c r="I37" s="1131"/>
      <c r="J37" s="1131"/>
      <c r="K37" s="1131"/>
      <c r="L37" s="1131"/>
      <c r="M37" s="1131"/>
      <c r="N37" s="1131"/>
      <c r="O37" s="1131"/>
      <c r="P37" s="1132"/>
      <c r="Q37" s="1136">
        <v>725</v>
      </c>
      <c r="R37" s="1137"/>
      <c r="S37" s="1137"/>
      <c r="T37" s="1137"/>
      <c r="U37" s="1137"/>
      <c r="V37" s="1137">
        <v>721</v>
      </c>
      <c r="W37" s="1137"/>
      <c r="X37" s="1137"/>
      <c r="Y37" s="1137"/>
      <c r="Z37" s="1137"/>
      <c r="AA37" s="1137">
        <v>4</v>
      </c>
      <c r="AB37" s="1137"/>
      <c r="AC37" s="1137"/>
      <c r="AD37" s="1137"/>
      <c r="AE37" s="1138"/>
      <c r="AF37" s="1112">
        <v>4</v>
      </c>
      <c r="AG37" s="1113"/>
      <c r="AH37" s="1113"/>
      <c r="AI37" s="1113"/>
      <c r="AJ37" s="1114"/>
      <c r="AK37" s="1073">
        <v>240</v>
      </c>
      <c r="AL37" s="1064"/>
      <c r="AM37" s="1064"/>
      <c r="AN37" s="1064"/>
      <c r="AO37" s="1064"/>
      <c r="AP37" s="1064">
        <v>2907</v>
      </c>
      <c r="AQ37" s="1064"/>
      <c r="AR37" s="1064"/>
      <c r="AS37" s="1064"/>
      <c r="AT37" s="1064"/>
      <c r="AU37" s="1064">
        <v>2078</v>
      </c>
      <c r="AV37" s="1064"/>
      <c r="AW37" s="1064"/>
      <c r="AX37" s="1064"/>
      <c r="AY37" s="1064"/>
      <c r="AZ37" s="1135" t="s">
        <v>579</v>
      </c>
      <c r="BA37" s="1135"/>
      <c r="BB37" s="1135"/>
      <c r="BC37" s="1135"/>
      <c r="BD37" s="1135"/>
      <c r="BE37" s="1125" t="s">
        <v>417</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396</v>
      </c>
      <c r="B63" s="1037" t="s">
        <v>420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1307</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140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422</v>
      </c>
      <c r="B66" s="1089"/>
      <c r="C66" s="1089"/>
      <c r="D66" s="1089"/>
      <c r="E66" s="1089"/>
      <c r="F66" s="1089"/>
      <c r="G66" s="1089"/>
      <c r="H66" s="1089"/>
      <c r="I66" s="1089"/>
      <c r="J66" s="1089"/>
      <c r="K66" s="1089"/>
      <c r="L66" s="1089"/>
      <c r="M66" s="1089"/>
      <c r="N66" s="1089"/>
      <c r="O66" s="1089"/>
      <c r="P66" s="1090"/>
      <c r="Q66" s="1094" t="s">
        <v>400</v>
      </c>
      <c r="R66" s="1095"/>
      <c r="S66" s="1095"/>
      <c r="T66" s="1095"/>
      <c r="U66" s="1096"/>
      <c r="V66" s="1094" t="s">
        <v>401</v>
      </c>
      <c r="W66" s="1095"/>
      <c r="X66" s="1095"/>
      <c r="Y66" s="1095"/>
      <c r="Z66" s="1096"/>
      <c r="AA66" s="1094" t="s">
        <v>402</v>
      </c>
      <c r="AB66" s="1095"/>
      <c r="AC66" s="1095"/>
      <c r="AD66" s="1095"/>
      <c r="AE66" s="1096"/>
      <c r="AF66" s="1100" t="s">
        <v>403</v>
      </c>
      <c r="AG66" s="1101"/>
      <c r="AH66" s="1101"/>
      <c r="AI66" s="1101"/>
      <c r="AJ66" s="1102"/>
      <c r="AK66" s="1094" t="s">
        <v>423</v>
      </c>
      <c r="AL66" s="1089"/>
      <c r="AM66" s="1089"/>
      <c r="AN66" s="1089"/>
      <c r="AO66" s="1090"/>
      <c r="AP66" s="1094" t="s">
        <v>405</v>
      </c>
      <c r="AQ66" s="1095"/>
      <c r="AR66" s="1095"/>
      <c r="AS66" s="1095"/>
      <c r="AT66" s="1096"/>
      <c r="AU66" s="1094" t="s">
        <v>424</v>
      </c>
      <c r="AV66" s="1095"/>
      <c r="AW66" s="1095"/>
      <c r="AX66" s="1095"/>
      <c r="AY66" s="1096"/>
      <c r="AZ66" s="1094" t="s">
        <v>384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580</v>
      </c>
      <c r="C68" s="1079"/>
      <c r="D68" s="1079"/>
      <c r="E68" s="1079"/>
      <c r="F68" s="1079"/>
      <c r="G68" s="1079"/>
      <c r="H68" s="1079"/>
      <c r="I68" s="1079"/>
      <c r="J68" s="1079"/>
      <c r="K68" s="1079"/>
      <c r="L68" s="1079"/>
      <c r="M68" s="1079"/>
      <c r="N68" s="1079"/>
      <c r="O68" s="1079"/>
      <c r="P68" s="1080"/>
      <c r="Q68" s="1081">
        <v>1595</v>
      </c>
      <c r="R68" s="1075"/>
      <c r="S68" s="1075"/>
      <c r="T68" s="1075"/>
      <c r="U68" s="1075"/>
      <c r="V68" s="1075">
        <v>1572</v>
      </c>
      <c r="W68" s="1075"/>
      <c r="X68" s="1075"/>
      <c r="Y68" s="1075"/>
      <c r="Z68" s="1075"/>
      <c r="AA68" s="1075">
        <v>23</v>
      </c>
      <c r="AB68" s="1075"/>
      <c r="AC68" s="1075"/>
      <c r="AD68" s="1075"/>
      <c r="AE68" s="1075"/>
      <c r="AF68" s="1075">
        <v>23</v>
      </c>
      <c r="AG68" s="1075"/>
      <c r="AH68" s="1075"/>
      <c r="AI68" s="1075"/>
      <c r="AJ68" s="1075"/>
      <c r="AK68" s="1075">
        <v>41</v>
      </c>
      <c r="AL68" s="1075"/>
      <c r="AM68" s="1075"/>
      <c r="AN68" s="1075"/>
      <c r="AO68" s="1075"/>
      <c r="AP68" s="1075">
        <v>1163</v>
      </c>
      <c r="AQ68" s="1075"/>
      <c r="AR68" s="1075"/>
      <c r="AS68" s="1075"/>
      <c r="AT68" s="1075"/>
      <c r="AU68" s="1075">
        <v>558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581</v>
      </c>
      <c r="C69" s="1068"/>
      <c r="D69" s="1068"/>
      <c r="E69" s="1068"/>
      <c r="F69" s="1068"/>
      <c r="G69" s="1068"/>
      <c r="H69" s="1068"/>
      <c r="I69" s="1068"/>
      <c r="J69" s="1068"/>
      <c r="K69" s="1068"/>
      <c r="L69" s="1068"/>
      <c r="M69" s="1068"/>
      <c r="N69" s="1068"/>
      <c r="O69" s="1068"/>
      <c r="P69" s="1069"/>
      <c r="Q69" s="1070">
        <v>4635</v>
      </c>
      <c r="R69" s="1064"/>
      <c r="S69" s="1064"/>
      <c r="T69" s="1064"/>
      <c r="U69" s="1064"/>
      <c r="V69" s="1064">
        <v>4629</v>
      </c>
      <c r="W69" s="1064"/>
      <c r="X69" s="1064"/>
      <c r="Y69" s="1064"/>
      <c r="Z69" s="1064"/>
      <c r="AA69" s="1064">
        <v>6</v>
      </c>
      <c r="AB69" s="1064"/>
      <c r="AC69" s="1064"/>
      <c r="AD69" s="1064"/>
      <c r="AE69" s="1064"/>
      <c r="AF69" s="1064">
        <v>6</v>
      </c>
      <c r="AG69" s="1064"/>
      <c r="AH69" s="1064"/>
      <c r="AI69" s="1064"/>
      <c r="AJ69" s="1064"/>
      <c r="AK69" s="1064">
        <v>62</v>
      </c>
      <c r="AL69" s="1064"/>
      <c r="AM69" s="1064"/>
      <c r="AN69" s="1064"/>
      <c r="AO69" s="1064"/>
      <c r="AP69" s="1064" t="s">
        <v>579</v>
      </c>
      <c r="AQ69" s="1064"/>
      <c r="AR69" s="1064"/>
      <c r="AS69" s="1064"/>
      <c r="AT69" s="1064"/>
      <c r="AU69" s="1064" t="s">
        <v>579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582</v>
      </c>
      <c r="C70" s="1068"/>
      <c r="D70" s="1068"/>
      <c r="E70" s="1068"/>
      <c r="F70" s="1068"/>
      <c r="G70" s="1068"/>
      <c r="H70" s="1068"/>
      <c r="I70" s="1068"/>
      <c r="J70" s="1068"/>
      <c r="K70" s="1068"/>
      <c r="L70" s="1068"/>
      <c r="M70" s="1068"/>
      <c r="N70" s="1068"/>
      <c r="O70" s="1068"/>
      <c r="P70" s="1069"/>
      <c r="Q70" s="1070">
        <v>380</v>
      </c>
      <c r="R70" s="1064"/>
      <c r="S70" s="1064"/>
      <c r="T70" s="1064"/>
      <c r="U70" s="1064"/>
      <c r="V70" s="1064">
        <v>375</v>
      </c>
      <c r="W70" s="1064"/>
      <c r="X70" s="1064"/>
      <c r="Y70" s="1064"/>
      <c r="Z70" s="1064"/>
      <c r="AA70" s="1064">
        <v>5</v>
      </c>
      <c r="AB70" s="1064"/>
      <c r="AC70" s="1064"/>
      <c r="AD70" s="1064"/>
      <c r="AE70" s="1064"/>
      <c r="AF70" s="1064">
        <v>5</v>
      </c>
      <c r="AG70" s="1064"/>
      <c r="AH70" s="1064"/>
      <c r="AI70" s="1064"/>
      <c r="AJ70" s="1064"/>
      <c r="AK70" s="1064">
        <v>8</v>
      </c>
      <c r="AL70" s="1064"/>
      <c r="AM70" s="1064"/>
      <c r="AN70" s="1064"/>
      <c r="AO70" s="1064"/>
      <c r="AP70" s="1064" t="s">
        <v>579</v>
      </c>
      <c r="AQ70" s="1064"/>
      <c r="AR70" s="1064"/>
      <c r="AS70" s="1064"/>
      <c r="AT70" s="1064"/>
      <c r="AU70" s="1064" t="s">
        <v>579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583</v>
      </c>
      <c r="C71" s="1068"/>
      <c r="D71" s="1068"/>
      <c r="E71" s="1068"/>
      <c r="F71" s="1068"/>
      <c r="G71" s="1068"/>
      <c r="H71" s="1068"/>
      <c r="I71" s="1068"/>
      <c r="J71" s="1068"/>
      <c r="K71" s="1068"/>
      <c r="L71" s="1068"/>
      <c r="M71" s="1068"/>
      <c r="N71" s="1068"/>
      <c r="O71" s="1068"/>
      <c r="P71" s="1069"/>
      <c r="Q71" s="1070">
        <v>476</v>
      </c>
      <c r="R71" s="1064"/>
      <c r="S71" s="1064"/>
      <c r="T71" s="1064"/>
      <c r="U71" s="1064"/>
      <c r="V71" s="1064">
        <v>449</v>
      </c>
      <c r="W71" s="1064"/>
      <c r="X71" s="1064"/>
      <c r="Y71" s="1064"/>
      <c r="Z71" s="1064"/>
      <c r="AA71" s="1064">
        <v>27</v>
      </c>
      <c r="AB71" s="1064"/>
      <c r="AC71" s="1064"/>
      <c r="AD71" s="1064"/>
      <c r="AE71" s="1064"/>
      <c r="AF71" s="1064">
        <v>27</v>
      </c>
      <c r="AG71" s="1064"/>
      <c r="AH71" s="1064"/>
      <c r="AI71" s="1064"/>
      <c r="AJ71" s="1064"/>
      <c r="AK71" s="1064" t="s">
        <v>579</v>
      </c>
      <c r="AL71" s="1064"/>
      <c r="AM71" s="1064"/>
      <c r="AN71" s="1064"/>
      <c r="AO71" s="1064"/>
      <c r="AP71" s="1064">
        <v>4048</v>
      </c>
      <c r="AQ71" s="1064"/>
      <c r="AR71" s="1064"/>
      <c r="AS71" s="1064"/>
      <c r="AT71" s="1064"/>
      <c r="AU71" s="1064">
        <v>70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584</v>
      </c>
      <c r="C72" s="1068"/>
      <c r="D72" s="1068"/>
      <c r="E72" s="1068"/>
      <c r="F72" s="1068"/>
      <c r="G72" s="1068"/>
      <c r="H72" s="1068"/>
      <c r="I72" s="1068"/>
      <c r="J72" s="1068"/>
      <c r="K72" s="1068"/>
      <c r="L72" s="1068"/>
      <c r="M72" s="1068"/>
      <c r="N72" s="1068"/>
      <c r="O72" s="1068"/>
      <c r="P72" s="1069"/>
      <c r="Q72" s="1070">
        <v>10</v>
      </c>
      <c r="R72" s="1064"/>
      <c r="S72" s="1064"/>
      <c r="T72" s="1064"/>
      <c r="U72" s="1064"/>
      <c r="V72" s="1064">
        <v>8</v>
      </c>
      <c r="W72" s="1064"/>
      <c r="X72" s="1064"/>
      <c r="Y72" s="1064"/>
      <c r="Z72" s="1064"/>
      <c r="AA72" s="1064">
        <v>2</v>
      </c>
      <c r="AB72" s="1064"/>
      <c r="AC72" s="1064"/>
      <c r="AD72" s="1064"/>
      <c r="AE72" s="1064"/>
      <c r="AF72" s="1064">
        <v>2</v>
      </c>
      <c r="AG72" s="1064"/>
      <c r="AH72" s="1064"/>
      <c r="AI72" s="1064"/>
      <c r="AJ72" s="1064"/>
      <c r="AK72" s="1064" t="s">
        <v>579</v>
      </c>
      <c r="AL72" s="1064"/>
      <c r="AM72" s="1064"/>
      <c r="AN72" s="1064"/>
      <c r="AO72" s="1064"/>
      <c r="AP72" s="1064" t="s">
        <v>579</v>
      </c>
      <c r="AQ72" s="1064"/>
      <c r="AR72" s="1064"/>
      <c r="AS72" s="1064"/>
      <c r="AT72" s="1064"/>
      <c r="AU72" s="1064" t="s">
        <v>579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585</v>
      </c>
      <c r="C73" s="1068"/>
      <c r="D73" s="1068"/>
      <c r="E73" s="1068"/>
      <c r="F73" s="1068"/>
      <c r="G73" s="1068"/>
      <c r="H73" s="1068"/>
      <c r="I73" s="1068"/>
      <c r="J73" s="1068"/>
      <c r="K73" s="1068"/>
      <c r="L73" s="1068"/>
      <c r="M73" s="1068"/>
      <c r="N73" s="1068"/>
      <c r="O73" s="1068"/>
      <c r="P73" s="1069"/>
      <c r="Q73" s="1070">
        <v>54</v>
      </c>
      <c r="R73" s="1064"/>
      <c r="S73" s="1064"/>
      <c r="T73" s="1064"/>
      <c r="U73" s="1064"/>
      <c r="V73" s="1064">
        <v>52</v>
      </c>
      <c r="W73" s="1064"/>
      <c r="X73" s="1064"/>
      <c r="Y73" s="1064"/>
      <c r="Z73" s="1064"/>
      <c r="AA73" s="1064">
        <v>2</v>
      </c>
      <c r="AB73" s="1064"/>
      <c r="AC73" s="1064"/>
      <c r="AD73" s="1064"/>
      <c r="AE73" s="1064"/>
      <c r="AF73" s="1064">
        <v>2</v>
      </c>
      <c r="AG73" s="1064"/>
      <c r="AH73" s="1064"/>
      <c r="AI73" s="1064"/>
      <c r="AJ73" s="1064"/>
      <c r="AK73" s="1064" t="s">
        <v>579</v>
      </c>
      <c r="AL73" s="1064"/>
      <c r="AM73" s="1064"/>
      <c r="AN73" s="1064"/>
      <c r="AO73" s="1064"/>
      <c r="AP73" s="1064" t="s">
        <v>579</v>
      </c>
      <c r="AQ73" s="1064"/>
      <c r="AR73" s="1064"/>
      <c r="AS73" s="1064"/>
      <c r="AT73" s="1064"/>
      <c r="AU73" s="1064" t="s">
        <v>579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586</v>
      </c>
      <c r="C74" s="1068"/>
      <c r="D74" s="1068"/>
      <c r="E74" s="1068"/>
      <c r="F74" s="1068"/>
      <c r="G74" s="1068"/>
      <c r="H74" s="1068"/>
      <c r="I74" s="1068"/>
      <c r="J74" s="1068"/>
      <c r="K74" s="1068"/>
      <c r="L74" s="1068"/>
      <c r="M74" s="1068"/>
      <c r="N74" s="1068"/>
      <c r="O74" s="1068"/>
      <c r="P74" s="1069"/>
      <c r="Q74" s="1070">
        <v>1087</v>
      </c>
      <c r="R74" s="1064"/>
      <c r="S74" s="1064"/>
      <c r="T74" s="1064"/>
      <c r="U74" s="1064"/>
      <c r="V74" s="1064">
        <v>1009</v>
      </c>
      <c r="W74" s="1064"/>
      <c r="X74" s="1064"/>
      <c r="Y74" s="1064"/>
      <c r="Z74" s="1064"/>
      <c r="AA74" s="1064">
        <v>78</v>
      </c>
      <c r="AB74" s="1064"/>
      <c r="AC74" s="1064"/>
      <c r="AD74" s="1064"/>
      <c r="AE74" s="1064"/>
      <c r="AF74" s="1064">
        <v>3526</v>
      </c>
      <c r="AG74" s="1064"/>
      <c r="AH74" s="1064"/>
      <c r="AI74" s="1064"/>
      <c r="AJ74" s="1064"/>
      <c r="AK74" s="1064" t="s">
        <v>579</v>
      </c>
      <c r="AL74" s="1064"/>
      <c r="AM74" s="1064"/>
      <c r="AN74" s="1064"/>
      <c r="AO74" s="1064"/>
      <c r="AP74" s="1064">
        <v>1826</v>
      </c>
      <c r="AQ74" s="1064"/>
      <c r="AR74" s="1064"/>
      <c r="AS74" s="1064"/>
      <c r="AT74" s="1064"/>
      <c r="AU74" s="1064">
        <v>0</v>
      </c>
      <c r="AV74" s="1064"/>
      <c r="AW74" s="1064"/>
      <c r="AX74" s="1064"/>
      <c r="AY74" s="1064"/>
      <c r="AZ74" s="1065" t="s">
        <v>587</v>
      </c>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588</v>
      </c>
      <c r="C75" s="1068"/>
      <c r="D75" s="1068"/>
      <c r="E75" s="1068"/>
      <c r="F75" s="1068"/>
      <c r="G75" s="1068"/>
      <c r="H75" s="1068"/>
      <c r="I75" s="1068"/>
      <c r="J75" s="1068"/>
      <c r="K75" s="1068"/>
      <c r="L75" s="1068"/>
      <c r="M75" s="1068"/>
      <c r="N75" s="1068"/>
      <c r="O75" s="1068"/>
      <c r="P75" s="1069"/>
      <c r="Q75" s="1071">
        <v>1532</v>
      </c>
      <c r="R75" s="1072"/>
      <c r="S75" s="1072"/>
      <c r="T75" s="1072"/>
      <c r="U75" s="1073"/>
      <c r="V75" s="1074">
        <v>1476</v>
      </c>
      <c r="W75" s="1072"/>
      <c r="X75" s="1072"/>
      <c r="Y75" s="1072"/>
      <c r="Z75" s="1073"/>
      <c r="AA75" s="1074">
        <v>56</v>
      </c>
      <c r="AB75" s="1072"/>
      <c r="AC75" s="1072"/>
      <c r="AD75" s="1072"/>
      <c r="AE75" s="1073"/>
      <c r="AF75" s="1074">
        <v>56</v>
      </c>
      <c r="AG75" s="1072"/>
      <c r="AH75" s="1072"/>
      <c r="AI75" s="1072"/>
      <c r="AJ75" s="1073"/>
      <c r="AK75" s="1074" t="s">
        <v>579</v>
      </c>
      <c r="AL75" s="1072"/>
      <c r="AM75" s="1072"/>
      <c r="AN75" s="1072"/>
      <c r="AO75" s="1073"/>
      <c r="AP75" s="1074">
        <v>8815</v>
      </c>
      <c r="AQ75" s="1072"/>
      <c r="AR75" s="1072"/>
      <c r="AS75" s="1072"/>
      <c r="AT75" s="1073"/>
      <c r="AU75" s="1074">
        <v>1264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589</v>
      </c>
      <c r="C76" s="1068"/>
      <c r="D76" s="1068"/>
      <c r="E76" s="1068"/>
      <c r="F76" s="1068"/>
      <c r="G76" s="1068"/>
      <c r="H76" s="1068"/>
      <c r="I76" s="1068"/>
      <c r="J76" s="1068"/>
      <c r="K76" s="1068"/>
      <c r="L76" s="1068"/>
      <c r="M76" s="1068"/>
      <c r="N76" s="1068"/>
      <c r="O76" s="1068"/>
      <c r="P76" s="1069"/>
      <c r="Q76" s="1071">
        <v>558</v>
      </c>
      <c r="R76" s="1072"/>
      <c r="S76" s="1072"/>
      <c r="T76" s="1072"/>
      <c r="U76" s="1073"/>
      <c r="V76" s="1074">
        <v>540</v>
      </c>
      <c r="W76" s="1072"/>
      <c r="X76" s="1072"/>
      <c r="Y76" s="1072"/>
      <c r="Z76" s="1073"/>
      <c r="AA76" s="1074">
        <v>18</v>
      </c>
      <c r="AB76" s="1072"/>
      <c r="AC76" s="1072"/>
      <c r="AD76" s="1072"/>
      <c r="AE76" s="1073"/>
      <c r="AF76" s="1074">
        <v>18</v>
      </c>
      <c r="AG76" s="1072"/>
      <c r="AH76" s="1072"/>
      <c r="AI76" s="1072"/>
      <c r="AJ76" s="1073"/>
      <c r="AK76" s="1074">
        <v>33</v>
      </c>
      <c r="AL76" s="1072"/>
      <c r="AM76" s="1072"/>
      <c r="AN76" s="1072"/>
      <c r="AO76" s="1073"/>
      <c r="AP76" s="1074" t="s">
        <v>579</v>
      </c>
      <c r="AQ76" s="1072"/>
      <c r="AR76" s="1072"/>
      <c r="AS76" s="1072"/>
      <c r="AT76" s="1073"/>
      <c r="AU76" s="1074" t="s">
        <v>579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590</v>
      </c>
      <c r="C77" s="1068"/>
      <c r="D77" s="1068"/>
      <c r="E77" s="1068"/>
      <c r="F77" s="1068"/>
      <c r="G77" s="1068"/>
      <c r="H77" s="1068"/>
      <c r="I77" s="1068"/>
      <c r="J77" s="1068"/>
      <c r="K77" s="1068"/>
      <c r="L77" s="1068"/>
      <c r="M77" s="1068"/>
      <c r="N77" s="1068"/>
      <c r="O77" s="1068"/>
      <c r="P77" s="1069"/>
      <c r="Q77" s="1071">
        <v>105567</v>
      </c>
      <c r="R77" s="1072"/>
      <c r="S77" s="1072"/>
      <c r="T77" s="1072"/>
      <c r="U77" s="1073"/>
      <c r="V77" s="1074">
        <v>104756</v>
      </c>
      <c r="W77" s="1072"/>
      <c r="X77" s="1072"/>
      <c r="Y77" s="1072"/>
      <c r="Z77" s="1073"/>
      <c r="AA77" s="1074">
        <v>811</v>
      </c>
      <c r="AB77" s="1072"/>
      <c r="AC77" s="1072"/>
      <c r="AD77" s="1072"/>
      <c r="AE77" s="1073"/>
      <c r="AF77" s="1074">
        <v>811</v>
      </c>
      <c r="AG77" s="1072"/>
      <c r="AH77" s="1072"/>
      <c r="AI77" s="1072"/>
      <c r="AJ77" s="1073"/>
      <c r="AK77" s="1074">
        <v>353</v>
      </c>
      <c r="AL77" s="1072"/>
      <c r="AM77" s="1072"/>
      <c r="AN77" s="1072"/>
      <c r="AO77" s="1073"/>
      <c r="AP77" s="1074" t="s">
        <v>579</v>
      </c>
      <c r="AQ77" s="1072"/>
      <c r="AR77" s="1072"/>
      <c r="AS77" s="1072"/>
      <c r="AT77" s="1073"/>
      <c r="AU77" s="1074" t="s">
        <v>579</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t="s">
        <v>591</v>
      </c>
      <c r="C78" s="1068"/>
      <c r="D78" s="1068"/>
      <c r="E78" s="1068"/>
      <c r="F78" s="1068"/>
      <c r="G78" s="1068"/>
      <c r="H78" s="1068"/>
      <c r="I78" s="1068"/>
      <c r="J78" s="1068"/>
      <c r="K78" s="1068"/>
      <c r="L78" s="1068"/>
      <c r="M78" s="1068"/>
      <c r="N78" s="1068"/>
      <c r="O78" s="1068"/>
      <c r="P78" s="1069"/>
      <c r="Q78" s="1070">
        <v>365</v>
      </c>
      <c r="R78" s="1064"/>
      <c r="S78" s="1064"/>
      <c r="T78" s="1064"/>
      <c r="U78" s="1064"/>
      <c r="V78" s="1064">
        <v>362</v>
      </c>
      <c r="W78" s="1064"/>
      <c r="X78" s="1064"/>
      <c r="Y78" s="1064"/>
      <c r="Z78" s="1064"/>
      <c r="AA78" s="1064">
        <v>3</v>
      </c>
      <c r="AB78" s="1064"/>
      <c r="AC78" s="1064"/>
      <c r="AD78" s="1064"/>
      <c r="AE78" s="1064"/>
      <c r="AF78" s="1064">
        <v>3</v>
      </c>
      <c r="AG78" s="1064"/>
      <c r="AH78" s="1064"/>
      <c r="AI78" s="1064"/>
      <c r="AJ78" s="1064"/>
      <c r="AK78" s="1064" t="s">
        <v>579</v>
      </c>
      <c r="AL78" s="1064"/>
      <c r="AM78" s="1064"/>
      <c r="AN78" s="1064"/>
      <c r="AO78" s="1064"/>
      <c r="AP78" s="1064">
        <v>143</v>
      </c>
      <c r="AQ78" s="1064"/>
      <c r="AR78" s="1064"/>
      <c r="AS78" s="1064"/>
      <c r="AT78" s="1064"/>
      <c r="AU78" s="1064">
        <v>143</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396</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314</v>
      </c>
      <c r="AG109" s="987"/>
      <c r="AH109" s="987"/>
      <c r="AI109" s="987"/>
      <c r="AJ109" s="988"/>
      <c r="AK109" s="989" t="s">
        <v>313</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314</v>
      </c>
      <c r="BW109" s="987"/>
      <c r="BX109" s="987"/>
      <c r="BY109" s="987"/>
      <c r="BZ109" s="988"/>
      <c r="CA109" s="989" t="s">
        <v>313</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314</v>
      </c>
      <c r="DM109" s="987"/>
      <c r="DN109" s="987"/>
      <c r="DO109" s="987"/>
      <c r="DP109" s="988"/>
      <c r="DQ109" s="989" t="s">
        <v>313</v>
      </c>
      <c r="DR109" s="987"/>
      <c r="DS109" s="987"/>
      <c r="DT109" s="987"/>
      <c r="DU109" s="988"/>
      <c r="DV109" s="989" t="s">
        <v>435</v>
      </c>
      <c r="DW109" s="987"/>
      <c r="DX109" s="987"/>
      <c r="DY109" s="987"/>
      <c r="DZ109" s="1018"/>
    </row>
    <row r="110" spans="1:131" s="247" customFormat="1" ht="26.25" customHeight="1" x14ac:dyDescent="0.2">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2191088</v>
      </c>
      <c r="AB110" s="980"/>
      <c r="AC110" s="980"/>
      <c r="AD110" s="980"/>
      <c r="AE110" s="981"/>
      <c r="AF110" s="982">
        <v>2285749</v>
      </c>
      <c r="AG110" s="980"/>
      <c r="AH110" s="980"/>
      <c r="AI110" s="980"/>
      <c r="AJ110" s="981"/>
      <c r="AK110" s="982">
        <v>2344551</v>
      </c>
      <c r="AL110" s="980"/>
      <c r="AM110" s="980"/>
      <c r="AN110" s="980"/>
      <c r="AO110" s="981"/>
      <c r="AP110" s="983">
        <v>29.9</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24000370</v>
      </c>
      <c r="BR110" s="927"/>
      <c r="BS110" s="927"/>
      <c r="BT110" s="927"/>
      <c r="BU110" s="927"/>
      <c r="BV110" s="927">
        <v>23251768</v>
      </c>
      <c r="BW110" s="927"/>
      <c r="BX110" s="927"/>
      <c r="BY110" s="927"/>
      <c r="BZ110" s="927"/>
      <c r="CA110" s="927">
        <v>22133563</v>
      </c>
      <c r="CB110" s="927"/>
      <c r="CC110" s="927"/>
      <c r="CD110" s="927"/>
      <c r="CE110" s="927"/>
      <c r="CF110" s="951">
        <v>282</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140</v>
      </c>
      <c r="DH110" s="927"/>
      <c r="DI110" s="927"/>
      <c r="DJ110" s="927"/>
      <c r="DK110" s="927"/>
      <c r="DL110" s="927" t="s">
        <v>140</v>
      </c>
      <c r="DM110" s="927"/>
      <c r="DN110" s="927"/>
      <c r="DO110" s="927"/>
      <c r="DP110" s="927"/>
      <c r="DQ110" s="927" t="s">
        <v>140</v>
      </c>
      <c r="DR110" s="927"/>
      <c r="DS110" s="927"/>
      <c r="DT110" s="927"/>
      <c r="DU110" s="927"/>
      <c r="DV110" s="928" t="s">
        <v>140</v>
      </c>
      <c r="DW110" s="928"/>
      <c r="DX110" s="928"/>
      <c r="DY110" s="928"/>
      <c r="DZ110" s="929"/>
    </row>
    <row r="111" spans="1:131" s="247" customFormat="1" ht="26.25" customHeight="1" x14ac:dyDescent="0.2">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140</v>
      </c>
      <c r="AB111" s="1008"/>
      <c r="AC111" s="1008"/>
      <c r="AD111" s="1008"/>
      <c r="AE111" s="1009"/>
      <c r="AF111" s="1010" t="s">
        <v>140</v>
      </c>
      <c r="AG111" s="1008"/>
      <c r="AH111" s="1008"/>
      <c r="AI111" s="1008"/>
      <c r="AJ111" s="1009"/>
      <c r="AK111" s="1010" t="s">
        <v>140</v>
      </c>
      <c r="AL111" s="1008"/>
      <c r="AM111" s="1008"/>
      <c r="AN111" s="1008"/>
      <c r="AO111" s="1009"/>
      <c r="AP111" s="1011" t="s">
        <v>140</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670736</v>
      </c>
      <c r="BR111" s="899"/>
      <c r="BS111" s="899"/>
      <c r="BT111" s="899"/>
      <c r="BU111" s="899"/>
      <c r="BV111" s="899">
        <v>463396</v>
      </c>
      <c r="BW111" s="899"/>
      <c r="BX111" s="899"/>
      <c r="BY111" s="899"/>
      <c r="BZ111" s="899"/>
      <c r="CA111" s="899">
        <v>256056</v>
      </c>
      <c r="CB111" s="899"/>
      <c r="CC111" s="899"/>
      <c r="CD111" s="899"/>
      <c r="CE111" s="899"/>
      <c r="CF111" s="960">
        <v>3.3</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140</v>
      </c>
      <c r="DH111" s="899"/>
      <c r="DI111" s="899"/>
      <c r="DJ111" s="899"/>
      <c r="DK111" s="899"/>
      <c r="DL111" s="899" t="s">
        <v>140</v>
      </c>
      <c r="DM111" s="899"/>
      <c r="DN111" s="899"/>
      <c r="DO111" s="899"/>
      <c r="DP111" s="899"/>
      <c r="DQ111" s="899" t="s">
        <v>140</v>
      </c>
      <c r="DR111" s="899"/>
      <c r="DS111" s="899"/>
      <c r="DT111" s="899"/>
      <c r="DU111" s="899"/>
      <c r="DV111" s="876" t="s">
        <v>140</v>
      </c>
      <c r="DW111" s="876"/>
      <c r="DX111" s="876"/>
      <c r="DY111" s="876"/>
      <c r="DZ111" s="877"/>
    </row>
    <row r="112" spans="1:131" s="247" customFormat="1" ht="26.25" customHeight="1" x14ac:dyDescent="0.2">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140</v>
      </c>
      <c r="AB112" s="862"/>
      <c r="AC112" s="862"/>
      <c r="AD112" s="862"/>
      <c r="AE112" s="863"/>
      <c r="AF112" s="864" t="s">
        <v>140</v>
      </c>
      <c r="AG112" s="862"/>
      <c r="AH112" s="862"/>
      <c r="AI112" s="862"/>
      <c r="AJ112" s="863"/>
      <c r="AK112" s="864" t="s">
        <v>140</v>
      </c>
      <c r="AL112" s="862"/>
      <c r="AM112" s="862"/>
      <c r="AN112" s="862"/>
      <c r="AO112" s="863"/>
      <c r="AP112" s="909" t="s">
        <v>140</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9476983</v>
      </c>
      <c r="BR112" s="899"/>
      <c r="BS112" s="899"/>
      <c r="BT112" s="899"/>
      <c r="BU112" s="899"/>
      <c r="BV112" s="899">
        <v>9210073</v>
      </c>
      <c r="BW112" s="899"/>
      <c r="BX112" s="899"/>
      <c r="BY112" s="899"/>
      <c r="BZ112" s="899"/>
      <c r="CA112" s="899">
        <v>8894617</v>
      </c>
      <c r="CB112" s="899"/>
      <c r="CC112" s="899"/>
      <c r="CD112" s="899"/>
      <c r="CE112" s="899"/>
      <c r="CF112" s="960">
        <v>113.3</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140</v>
      </c>
      <c r="DH112" s="899"/>
      <c r="DI112" s="899"/>
      <c r="DJ112" s="899"/>
      <c r="DK112" s="899"/>
      <c r="DL112" s="899" t="s">
        <v>140</v>
      </c>
      <c r="DM112" s="899"/>
      <c r="DN112" s="899"/>
      <c r="DO112" s="899"/>
      <c r="DP112" s="899"/>
      <c r="DQ112" s="899" t="s">
        <v>140</v>
      </c>
      <c r="DR112" s="899"/>
      <c r="DS112" s="899"/>
      <c r="DT112" s="899"/>
      <c r="DU112" s="899"/>
      <c r="DV112" s="876" t="s">
        <v>140</v>
      </c>
      <c r="DW112" s="876"/>
      <c r="DX112" s="876"/>
      <c r="DY112" s="876"/>
      <c r="DZ112" s="877"/>
    </row>
    <row r="113" spans="1:130" s="247" customFormat="1" ht="26.25" customHeight="1" x14ac:dyDescent="0.2">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844861</v>
      </c>
      <c r="AB113" s="1008"/>
      <c r="AC113" s="1008"/>
      <c r="AD113" s="1008"/>
      <c r="AE113" s="1009"/>
      <c r="AF113" s="1010">
        <v>860643</v>
      </c>
      <c r="AG113" s="1008"/>
      <c r="AH113" s="1008"/>
      <c r="AI113" s="1008"/>
      <c r="AJ113" s="1009"/>
      <c r="AK113" s="1010">
        <v>798126</v>
      </c>
      <c r="AL113" s="1008"/>
      <c r="AM113" s="1008"/>
      <c r="AN113" s="1008"/>
      <c r="AO113" s="1009"/>
      <c r="AP113" s="1011">
        <v>10.199999999999999</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2123821</v>
      </c>
      <c r="BR113" s="899"/>
      <c r="BS113" s="899"/>
      <c r="BT113" s="899"/>
      <c r="BU113" s="899"/>
      <c r="BV113" s="899">
        <v>2019080</v>
      </c>
      <c r="BW113" s="899"/>
      <c r="BX113" s="899"/>
      <c r="BY113" s="899"/>
      <c r="BZ113" s="899"/>
      <c r="CA113" s="899">
        <v>2029980</v>
      </c>
      <c r="CB113" s="899"/>
      <c r="CC113" s="899"/>
      <c r="CD113" s="899"/>
      <c r="CE113" s="899"/>
      <c r="CF113" s="960">
        <v>25.9</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140</v>
      </c>
      <c r="DH113" s="862"/>
      <c r="DI113" s="862"/>
      <c r="DJ113" s="862"/>
      <c r="DK113" s="863"/>
      <c r="DL113" s="864" t="s">
        <v>140</v>
      </c>
      <c r="DM113" s="862"/>
      <c r="DN113" s="862"/>
      <c r="DO113" s="862"/>
      <c r="DP113" s="863"/>
      <c r="DQ113" s="864" t="s">
        <v>140</v>
      </c>
      <c r="DR113" s="862"/>
      <c r="DS113" s="862"/>
      <c r="DT113" s="862"/>
      <c r="DU113" s="863"/>
      <c r="DV113" s="909" t="s">
        <v>140</v>
      </c>
      <c r="DW113" s="910"/>
      <c r="DX113" s="910"/>
      <c r="DY113" s="910"/>
      <c r="DZ113" s="911"/>
    </row>
    <row r="114" spans="1:130" s="247" customFormat="1" ht="26.25" customHeight="1" x14ac:dyDescent="0.2">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129877</v>
      </c>
      <c r="AB114" s="862"/>
      <c r="AC114" s="862"/>
      <c r="AD114" s="862"/>
      <c r="AE114" s="863"/>
      <c r="AF114" s="864">
        <v>136723</v>
      </c>
      <c r="AG114" s="862"/>
      <c r="AH114" s="862"/>
      <c r="AI114" s="862"/>
      <c r="AJ114" s="863"/>
      <c r="AK114" s="864">
        <v>193134</v>
      </c>
      <c r="AL114" s="862"/>
      <c r="AM114" s="862"/>
      <c r="AN114" s="862"/>
      <c r="AO114" s="863"/>
      <c r="AP114" s="909">
        <v>2.5</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2887633</v>
      </c>
      <c r="BR114" s="899"/>
      <c r="BS114" s="899"/>
      <c r="BT114" s="899"/>
      <c r="BU114" s="899"/>
      <c r="BV114" s="899">
        <v>2839888</v>
      </c>
      <c r="BW114" s="899"/>
      <c r="BX114" s="899"/>
      <c r="BY114" s="899"/>
      <c r="BZ114" s="899"/>
      <c r="CA114" s="899">
        <v>2754054</v>
      </c>
      <c r="CB114" s="899"/>
      <c r="CC114" s="899"/>
      <c r="CD114" s="899"/>
      <c r="CE114" s="899"/>
      <c r="CF114" s="960">
        <v>35.1</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140</v>
      </c>
      <c r="DH114" s="862"/>
      <c r="DI114" s="862"/>
      <c r="DJ114" s="862"/>
      <c r="DK114" s="863"/>
      <c r="DL114" s="864" t="s">
        <v>140</v>
      </c>
      <c r="DM114" s="862"/>
      <c r="DN114" s="862"/>
      <c r="DO114" s="862"/>
      <c r="DP114" s="863"/>
      <c r="DQ114" s="864" t="s">
        <v>140</v>
      </c>
      <c r="DR114" s="862"/>
      <c r="DS114" s="862"/>
      <c r="DT114" s="862"/>
      <c r="DU114" s="863"/>
      <c r="DV114" s="909" t="s">
        <v>140</v>
      </c>
      <c r="DW114" s="910"/>
      <c r="DX114" s="910"/>
      <c r="DY114" s="910"/>
      <c r="DZ114" s="911"/>
    </row>
    <row r="115" spans="1:130" s="247" customFormat="1" ht="26.25" customHeight="1" x14ac:dyDescent="0.2">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96687</v>
      </c>
      <c r="AB115" s="1008"/>
      <c r="AC115" s="1008"/>
      <c r="AD115" s="1008"/>
      <c r="AE115" s="1009"/>
      <c r="AF115" s="1010">
        <v>209936</v>
      </c>
      <c r="AG115" s="1008"/>
      <c r="AH115" s="1008"/>
      <c r="AI115" s="1008"/>
      <c r="AJ115" s="1009"/>
      <c r="AK115" s="1010">
        <v>207462</v>
      </c>
      <c r="AL115" s="1008"/>
      <c r="AM115" s="1008"/>
      <c r="AN115" s="1008"/>
      <c r="AO115" s="1009"/>
      <c r="AP115" s="1011">
        <v>2.6</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v>28</v>
      </c>
      <c r="BR115" s="899"/>
      <c r="BS115" s="899"/>
      <c r="BT115" s="899"/>
      <c r="BU115" s="899"/>
      <c r="BV115" s="899">
        <v>19</v>
      </c>
      <c r="BW115" s="899"/>
      <c r="BX115" s="899"/>
      <c r="BY115" s="899"/>
      <c r="BZ115" s="899"/>
      <c r="CA115" s="899">
        <v>274</v>
      </c>
      <c r="CB115" s="899"/>
      <c r="CC115" s="899"/>
      <c r="CD115" s="899"/>
      <c r="CE115" s="899"/>
      <c r="CF115" s="960">
        <v>0</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609620</v>
      </c>
      <c r="DH115" s="862"/>
      <c r="DI115" s="862"/>
      <c r="DJ115" s="862"/>
      <c r="DK115" s="863"/>
      <c r="DL115" s="864">
        <v>406426</v>
      </c>
      <c r="DM115" s="862"/>
      <c r="DN115" s="862"/>
      <c r="DO115" s="862"/>
      <c r="DP115" s="863"/>
      <c r="DQ115" s="864">
        <v>203232</v>
      </c>
      <c r="DR115" s="862"/>
      <c r="DS115" s="862"/>
      <c r="DT115" s="862"/>
      <c r="DU115" s="863"/>
      <c r="DV115" s="909">
        <v>2.6</v>
      </c>
      <c r="DW115" s="910"/>
      <c r="DX115" s="910"/>
      <c r="DY115" s="910"/>
      <c r="DZ115" s="911"/>
    </row>
    <row r="116" spans="1:130" s="247" customFormat="1" ht="26.25" customHeight="1" x14ac:dyDescent="0.2">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259</v>
      </c>
      <c r="AB116" s="862"/>
      <c r="AC116" s="862"/>
      <c r="AD116" s="862"/>
      <c r="AE116" s="863"/>
      <c r="AF116" s="864">
        <v>220</v>
      </c>
      <c r="AG116" s="862"/>
      <c r="AH116" s="862"/>
      <c r="AI116" s="862"/>
      <c r="AJ116" s="863"/>
      <c r="AK116" s="864">
        <v>294</v>
      </c>
      <c r="AL116" s="862"/>
      <c r="AM116" s="862"/>
      <c r="AN116" s="862"/>
      <c r="AO116" s="863"/>
      <c r="AP116" s="909">
        <v>0</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140</v>
      </c>
      <c r="BR116" s="899"/>
      <c r="BS116" s="899"/>
      <c r="BT116" s="899"/>
      <c r="BU116" s="899"/>
      <c r="BV116" s="899" t="s">
        <v>140</v>
      </c>
      <c r="BW116" s="899"/>
      <c r="BX116" s="899"/>
      <c r="BY116" s="899"/>
      <c r="BZ116" s="899"/>
      <c r="CA116" s="899" t="s">
        <v>140</v>
      </c>
      <c r="CB116" s="899"/>
      <c r="CC116" s="899"/>
      <c r="CD116" s="899"/>
      <c r="CE116" s="899"/>
      <c r="CF116" s="960" t="s">
        <v>140</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140</v>
      </c>
      <c r="DH116" s="862"/>
      <c r="DI116" s="862"/>
      <c r="DJ116" s="862"/>
      <c r="DK116" s="863"/>
      <c r="DL116" s="864" t="s">
        <v>140</v>
      </c>
      <c r="DM116" s="862"/>
      <c r="DN116" s="862"/>
      <c r="DO116" s="862"/>
      <c r="DP116" s="863"/>
      <c r="DQ116" s="864" t="s">
        <v>140</v>
      </c>
      <c r="DR116" s="862"/>
      <c r="DS116" s="862"/>
      <c r="DT116" s="862"/>
      <c r="DU116" s="863"/>
      <c r="DV116" s="909" t="s">
        <v>140</v>
      </c>
      <c r="DW116" s="910"/>
      <c r="DX116" s="910"/>
      <c r="DY116" s="910"/>
      <c r="DZ116" s="911"/>
    </row>
    <row r="117" spans="1:130" s="247" customFormat="1" ht="26.25" customHeight="1" x14ac:dyDescent="0.2">
      <c r="A117" s="986" t="s">
        <v>192</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3262772</v>
      </c>
      <c r="AB117" s="994"/>
      <c r="AC117" s="994"/>
      <c r="AD117" s="994"/>
      <c r="AE117" s="995"/>
      <c r="AF117" s="996">
        <v>3493271</v>
      </c>
      <c r="AG117" s="994"/>
      <c r="AH117" s="994"/>
      <c r="AI117" s="994"/>
      <c r="AJ117" s="995"/>
      <c r="AK117" s="996">
        <v>3543567</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140</v>
      </c>
      <c r="BR117" s="899"/>
      <c r="BS117" s="899"/>
      <c r="BT117" s="899"/>
      <c r="BU117" s="899"/>
      <c r="BV117" s="899" t="s">
        <v>140</v>
      </c>
      <c r="BW117" s="899"/>
      <c r="BX117" s="899"/>
      <c r="BY117" s="899"/>
      <c r="BZ117" s="899"/>
      <c r="CA117" s="899" t="s">
        <v>140</v>
      </c>
      <c r="CB117" s="899"/>
      <c r="CC117" s="899"/>
      <c r="CD117" s="899"/>
      <c r="CE117" s="899"/>
      <c r="CF117" s="960" t="s">
        <v>140</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140</v>
      </c>
      <c r="DH117" s="862"/>
      <c r="DI117" s="862"/>
      <c r="DJ117" s="862"/>
      <c r="DK117" s="863"/>
      <c r="DL117" s="864" t="s">
        <v>140</v>
      </c>
      <c r="DM117" s="862"/>
      <c r="DN117" s="862"/>
      <c r="DO117" s="862"/>
      <c r="DP117" s="863"/>
      <c r="DQ117" s="864" t="s">
        <v>140</v>
      </c>
      <c r="DR117" s="862"/>
      <c r="DS117" s="862"/>
      <c r="DT117" s="862"/>
      <c r="DU117" s="863"/>
      <c r="DV117" s="909" t="s">
        <v>140</v>
      </c>
      <c r="DW117" s="910"/>
      <c r="DX117" s="910"/>
      <c r="DY117" s="910"/>
      <c r="DZ117" s="911"/>
    </row>
    <row r="118" spans="1:130" s="247" customFormat="1" ht="26.25" customHeight="1" x14ac:dyDescent="0.2">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314</v>
      </c>
      <c r="AG118" s="987"/>
      <c r="AH118" s="987"/>
      <c r="AI118" s="987"/>
      <c r="AJ118" s="988"/>
      <c r="AK118" s="989" t="s">
        <v>313</v>
      </c>
      <c r="AL118" s="987"/>
      <c r="AM118" s="987"/>
      <c r="AN118" s="987"/>
      <c r="AO118" s="988"/>
      <c r="AP118" s="990" t="s">
        <v>435</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140</v>
      </c>
      <c r="BR118" s="930"/>
      <c r="BS118" s="930"/>
      <c r="BT118" s="930"/>
      <c r="BU118" s="930"/>
      <c r="BV118" s="930" t="s">
        <v>140</v>
      </c>
      <c r="BW118" s="930"/>
      <c r="BX118" s="930"/>
      <c r="BY118" s="930"/>
      <c r="BZ118" s="930"/>
      <c r="CA118" s="930" t="s">
        <v>140</v>
      </c>
      <c r="CB118" s="930"/>
      <c r="CC118" s="930"/>
      <c r="CD118" s="930"/>
      <c r="CE118" s="930"/>
      <c r="CF118" s="960" t="s">
        <v>140</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140</v>
      </c>
      <c r="DH118" s="862"/>
      <c r="DI118" s="862"/>
      <c r="DJ118" s="862"/>
      <c r="DK118" s="863"/>
      <c r="DL118" s="864" t="s">
        <v>140</v>
      </c>
      <c r="DM118" s="862"/>
      <c r="DN118" s="862"/>
      <c r="DO118" s="862"/>
      <c r="DP118" s="863"/>
      <c r="DQ118" s="864" t="s">
        <v>140</v>
      </c>
      <c r="DR118" s="862"/>
      <c r="DS118" s="862"/>
      <c r="DT118" s="862"/>
      <c r="DU118" s="863"/>
      <c r="DV118" s="909" t="s">
        <v>140</v>
      </c>
      <c r="DW118" s="910"/>
      <c r="DX118" s="910"/>
      <c r="DY118" s="910"/>
      <c r="DZ118" s="911"/>
    </row>
    <row r="119" spans="1:130" s="247" customFormat="1" ht="26.25" customHeight="1" x14ac:dyDescent="0.2">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140</v>
      </c>
      <c r="AB119" s="980"/>
      <c r="AC119" s="980"/>
      <c r="AD119" s="980"/>
      <c r="AE119" s="981"/>
      <c r="AF119" s="982" t="s">
        <v>140</v>
      </c>
      <c r="AG119" s="980"/>
      <c r="AH119" s="980"/>
      <c r="AI119" s="980"/>
      <c r="AJ119" s="981"/>
      <c r="AK119" s="982" t="s">
        <v>140</v>
      </c>
      <c r="AL119" s="980"/>
      <c r="AM119" s="980"/>
      <c r="AN119" s="980"/>
      <c r="AO119" s="981"/>
      <c r="AP119" s="983" t="s">
        <v>140</v>
      </c>
      <c r="AQ119" s="984"/>
      <c r="AR119" s="984"/>
      <c r="AS119" s="984"/>
      <c r="AT119" s="985"/>
      <c r="AU119" s="1023"/>
      <c r="AV119" s="1024"/>
      <c r="AW119" s="1024"/>
      <c r="AX119" s="1024"/>
      <c r="AY119" s="1024"/>
      <c r="AZ119" s="278" t="s">
        <v>192</v>
      </c>
      <c r="BA119" s="278"/>
      <c r="BB119" s="278"/>
      <c r="BC119" s="278"/>
      <c r="BD119" s="278"/>
      <c r="BE119" s="278"/>
      <c r="BF119" s="278"/>
      <c r="BG119" s="278"/>
      <c r="BH119" s="278"/>
      <c r="BI119" s="278"/>
      <c r="BJ119" s="278"/>
      <c r="BK119" s="278"/>
      <c r="BL119" s="278"/>
      <c r="BM119" s="278"/>
      <c r="BN119" s="278"/>
      <c r="BO119" s="962" t="s">
        <v>465</v>
      </c>
      <c r="BP119" s="963"/>
      <c r="BQ119" s="967">
        <v>39159571</v>
      </c>
      <c r="BR119" s="930"/>
      <c r="BS119" s="930"/>
      <c r="BT119" s="930"/>
      <c r="BU119" s="930"/>
      <c r="BV119" s="930">
        <v>37784224</v>
      </c>
      <c r="BW119" s="930"/>
      <c r="BX119" s="930"/>
      <c r="BY119" s="930"/>
      <c r="BZ119" s="930"/>
      <c r="CA119" s="930">
        <v>36068544</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61116</v>
      </c>
      <c r="DH119" s="845"/>
      <c r="DI119" s="845"/>
      <c r="DJ119" s="845"/>
      <c r="DK119" s="846"/>
      <c r="DL119" s="847">
        <v>56970</v>
      </c>
      <c r="DM119" s="845"/>
      <c r="DN119" s="845"/>
      <c r="DO119" s="845"/>
      <c r="DP119" s="846"/>
      <c r="DQ119" s="847">
        <v>52824</v>
      </c>
      <c r="DR119" s="845"/>
      <c r="DS119" s="845"/>
      <c r="DT119" s="845"/>
      <c r="DU119" s="846"/>
      <c r="DV119" s="933">
        <v>0.7</v>
      </c>
      <c r="DW119" s="934"/>
      <c r="DX119" s="934"/>
      <c r="DY119" s="934"/>
      <c r="DZ119" s="935"/>
    </row>
    <row r="120" spans="1:130" s="247" customFormat="1" ht="26.25" customHeight="1" x14ac:dyDescent="0.2">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140</v>
      </c>
      <c r="AB120" s="862"/>
      <c r="AC120" s="862"/>
      <c r="AD120" s="862"/>
      <c r="AE120" s="863"/>
      <c r="AF120" s="864" t="s">
        <v>140</v>
      </c>
      <c r="AG120" s="862"/>
      <c r="AH120" s="862"/>
      <c r="AI120" s="862"/>
      <c r="AJ120" s="863"/>
      <c r="AK120" s="864" t="s">
        <v>140</v>
      </c>
      <c r="AL120" s="862"/>
      <c r="AM120" s="862"/>
      <c r="AN120" s="862"/>
      <c r="AO120" s="863"/>
      <c r="AP120" s="909" t="s">
        <v>140</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3270985</v>
      </c>
      <c r="BR120" s="927"/>
      <c r="BS120" s="927"/>
      <c r="BT120" s="927"/>
      <c r="BU120" s="927"/>
      <c r="BV120" s="927">
        <v>3114512</v>
      </c>
      <c r="BW120" s="927"/>
      <c r="BX120" s="927"/>
      <c r="BY120" s="927"/>
      <c r="BZ120" s="927"/>
      <c r="CA120" s="927">
        <v>3031599</v>
      </c>
      <c r="CB120" s="927"/>
      <c r="CC120" s="927"/>
      <c r="CD120" s="927"/>
      <c r="CE120" s="927"/>
      <c r="CF120" s="951">
        <v>38.6</v>
      </c>
      <c r="CG120" s="952"/>
      <c r="CH120" s="952"/>
      <c r="CI120" s="952"/>
      <c r="CJ120" s="952"/>
      <c r="CK120" s="953" t="s">
        <v>469</v>
      </c>
      <c r="CL120" s="937"/>
      <c r="CM120" s="937"/>
      <c r="CN120" s="937"/>
      <c r="CO120" s="938"/>
      <c r="CP120" s="957" t="s">
        <v>156</v>
      </c>
      <c r="CQ120" s="958"/>
      <c r="CR120" s="958"/>
      <c r="CS120" s="958"/>
      <c r="CT120" s="958"/>
      <c r="CU120" s="958"/>
      <c r="CV120" s="958"/>
      <c r="CW120" s="958"/>
      <c r="CX120" s="958"/>
      <c r="CY120" s="958"/>
      <c r="CZ120" s="958"/>
      <c r="DA120" s="958"/>
      <c r="DB120" s="958"/>
      <c r="DC120" s="958"/>
      <c r="DD120" s="958"/>
      <c r="DE120" s="958"/>
      <c r="DF120" s="959"/>
      <c r="DG120" s="946">
        <v>7443950</v>
      </c>
      <c r="DH120" s="927"/>
      <c r="DI120" s="927"/>
      <c r="DJ120" s="927"/>
      <c r="DK120" s="927"/>
      <c r="DL120" s="927">
        <v>7154306</v>
      </c>
      <c r="DM120" s="927"/>
      <c r="DN120" s="927"/>
      <c r="DO120" s="927"/>
      <c r="DP120" s="927"/>
      <c r="DQ120" s="927">
        <v>6766179</v>
      </c>
      <c r="DR120" s="927"/>
      <c r="DS120" s="927"/>
      <c r="DT120" s="927"/>
      <c r="DU120" s="927"/>
      <c r="DV120" s="928">
        <v>86.2</v>
      </c>
      <c r="DW120" s="928"/>
      <c r="DX120" s="928"/>
      <c r="DY120" s="928"/>
      <c r="DZ120" s="929"/>
    </row>
    <row r="121" spans="1:130" s="247" customFormat="1" ht="26.25" customHeight="1" x14ac:dyDescent="0.2">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140</v>
      </c>
      <c r="AB121" s="862"/>
      <c r="AC121" s="862"/>
      <c r="AD121" s="862"/>
      <c r="AE121" s="863"/>
      <c r="AF121" s="864" t="s">
        <v>140</v>
      </c>
      <c r="AG121" s="862"/>
      <c r="AH121" s="862"/>
      <c r="AI121" s="862"/>
      <c r="AJ121" s="863"/>
      <c r="AK121" s="864" t="s">
        <v>140</v>
      </c>
      <c r="AL121" s="862"/>
      <c r="AM121" s="862"/>
      <c r="AN121" s="862"/>
      <c r="AO121" s="863"/>
      <c r="AP121" s="909" t="s">
        <v>140</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711750</v>
      </c>
      <c r="BR121" s="899"/>
      <c r="BS121" s="899"/>
      <c r="BT121" s="899"/>
      <c r="BU121" s="899"/>
      <c r="BV121" s="899">
        <v>99631</v>
      </c>
      <c r="BW121" s="899"/>
      <c r="BX121" s="899"/>
      <c r="BY121" s="899"/>
      <c r="BZ121" s="899"/>
      <c r="CA121" s="899">
        <v>89230</v>
      </c>
      <c r="CB121" s="899"/>
      <c r="CC121" s="899"/>
      <c r="CD121" s="899"/>
      <c r="CE121" s="899"/>
      <c r="CF121" s="960">
        <v>1.1000000000000001</v>
      </c>
      <c r="CG121" s="961"/>
      <c r="CH121" s="961"/>
      <c r="CI121" s="961"/>
      <c r="CJ121" s="961"/>
      <c r="CK121" s="954"/>
      <c r="CL121" s="940"/>
      <c r="CM121" s="940"/>
      <c r="CN121" s="940"/>
      <c r="CO121" s="941"/>
      <c r="CP121" s="920" t="s">
        <v>418</v>
      </c>
      <c r="CQ121" s="921"/>
      <c r="CR121" s="921"/>
      <c r="CS121" s="921"/>
      <c r="CT121" s="921"/>
      <c r="CU121" s="921"/>
      <c r="CV121" s="921"/>
      <c r="CW121" s="921"/>
      <c r="CX121" s="921"/>
      <c r="CY121" s="921"/>
      <c r="CZ121" s="921"/>
      <c r="DA121" s="921"/>
      <c r="DB121" s="921"/>
      <c r="DC121" s="921"/>
      <c r="DD121" s="921"/>
      <c r="DE121" s="921"/>
      <c r="DF121" s="922"/>
      <c r="DG121" s="898">
        <v>1957790</v>
      </c>
      <c r="DH121" s="899"/>
      <c r="DI121" s="899"/>
      <c r="DJ121" s="899"/>
      <c r="DK121" s="899"/>
      <c r="DL121" s="899">
        <v>1993622</v>
      </c>
      <c r="DM121" s="899"/>
      <c r="DN121" s="899"/>
      <c r="DO121" s="899"/>
      <c r="DP121" s="899"/>
      <c r="DQ121" s="899">
        <v>2078311</v>
      </c>
      <c r="DR121" s="899"/>
      <c r="DS121" s="899"/>
      <c r="DT121" s="899"/>
      <c r="DU121" s="899"/>
      <c r="DV121" s="876">
        <v>26.5</v>
      </c>
      <c r="DW121" s="876"/>
      <c r="DX121" s="876"/>
      <c r="DY121" s="876"/>
      <c r="DZ121" s="877"/>
    </row>
    <row r="122" spans="1:130" s="247" customFormat="1" ht="26.25" customHeight="1" x14ac:dyDescent="0.2">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140</v>
      </c>
      <c r="AB122" s="862"/>
      <c r="AC122" s="862"/>
      <c r="AD122" s="862"/>
      <c r="AE122" s="863"/>
      <c r="AF122" s="864" t="s">
        <v>140</v>
      </c>
      <c r="AG122" s="862"/>
      <c r="AH122" s="862"/>
      <c r="AI122" s="862"/>
      <c r="AJ122" s="863"/>
      <c r="AK122" s="864" t="s">
        <v>140</v>
      </c>
      <c r="AL122" s="862"/>
      <c r="AM122" s="862"/>
      <c r="AN122" s="862"/>
      <c r="AO122" s="863"/>
      <c r="AP122" s="909" t="s">
        <v>140</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23536330</v>
      </c>
      <c r="BR122" s="930"/>
      <c r="BS122" s="930"/>
      <c r="BT122" s="930"/>
      <c r="BU122" s="930"/>
      <c r="BV122" s="930">
        <v>22547400</v>
      </c>
      <c r="BW122" s="930"/>
      <c r="BX122" s="930"/>
      <c r="BY122" s="930"/>
      <c r="BZ122" s="930"/>
      <c r="CA122" s="930">
        <v>21395133</v>
      </c>
      <c r="CB122" s="930"/>
      <c r="CC122" s="930"/>
      <c r="CD122" s="930"/>
      <c r="CE122" s="930"/>
      <c r="CF122" s="931">
        <v>272.60000000000002</v>
      </c>
      <c r="CG122" s="932"/>
      <c r="CH122" s="932"/>
      <c r="CI122" s="932"/>
      <c r="CJ122" s="932"/>
      <c r="CK122" s="954"/>
      <c r="CL122" s="940"/>
      <c r="CM122" s="940"/>
      <c r="CN122" s="940"/>
      <c r="CO122" s="941"/>
      <c r="CP122" s="920" t="s">
        <v>416</v>
      </c>
      <c r="CQ122" s="921"/>
      <c r="CR122" s="921"/>
      <c r="CS122" s="921"/>
      <c r="CT122" s="921"/>
      <c r="CU122" s="921"/>
      <c r="CV122" s="921"/>
      <c r="CW122" s="921"/>
      <c r="CX122" s="921"/>
      <c r="CY122" s="921"/>
      <c r="CZ122" s="921"/>
      <c r="DA122" s="921"/>
      <c r="DB122" s="921"/>
      <c r="DC122" s="921"/>
      <c r="DD122" s="921"/>
      <c r="DE122" s="921"/>
      <c r="DF122" s="922"/>
      <c r="DG122" s="898">
        <v>69160</v>
      </c>
      <c r="DH122" s="899"/>
      <c r="DI122" s="899"/>
      <c r="DJ122" s="899"/>
      <c r="DK122" s="899"/>
      <c r="DL122" s="899">
        <v>57605</v>
      </c>
      <c r="DM122" s="899"/>
      <c r="DN122" s="899"/>
      <c r="DO122" s="899"/>
      <c r="DP122" s="899"/>
      <c r="DQ122" s="899">
        <v>45945</v>
      </c>
      <c r="DR122" s="899"/>
      <c r="DS122" s="899"/>
      <c r="DT122" s="899"/>
      <c r="DU122" s="899"/>
      <c r="DV122" s="876">
        <v>0.6</v>
      </c>
      <c r="DW122" s="876"/>
      <c r="DX122" s="876"/>
      <c r="DY122" s="876"/>
      <c r="DZ122" s="877"/>
    </row>
    <row r="123" spans="1:130" s="247" customFormat="1" ht="26.25" customHeight="1" x14ac:dyDescent="0.2">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140</v>
      </c>
      <c r="AB123" s="862"/>
      <c r="AC123" s="862"/>
      <c r="AD123" s="862"/>
      <c r="AE123" s="863"/>
      <c r="AF123" s="864" t="s">
        <v>140</v>
      </c>
      <c r="AG123" s="862"/>
      <c r="AH123" s="862"/>
      <c r="AI123" s="862"/>
      <c r="AJ123" s="863"/>
      <c r="AK123" s="864" t="s">
        <v>140</v>
      </c>
      <c r="AL123" s="862"/>
      <c r="AM123" s="862"/>
      <c r="AN123" s="862"/>
      <c r="AO123" s="863"/>
      <c r="AP123" s="909" t="s">
        <v>140</v>
      </c>
      <c r="AQ123" s="910"/>
      <c r="AR123" s="910"/>
      <c r="AS123" s="910"/>
      <c r="AT123" s="911"/>
      <c r="AU123" s="974"/>
      <c r="AV123" s="975"/>
      <c r="AW123" s="975"/>
      <c r="AX123" s="975"/>
      <c r="AY123" s="975"/>
      <c r="AZ123" s="278" t="s">
        <v>192</v>
      </c>
      <c r="BA123" s="278"/>
      <c r="BB123" s="278"/>
      <c r="BC123" s="278"/>
      <c r="BD123" s="278"/>
      <c r="BE123" s="278"/>
      <c r="BF123" s="278"/>
      <c r="BG123" s="278"/>
      <c r="BH123" s="278"/>
      <c r="BI123" s="278"/>
      <c r="BJ123" s="278"/>
      <c r="BK123" s="278"/>
      <c r="BL123" s="278"/>
      <c r="BM123" s="278"/>
      <c r="BN123" s="278"/>
      <c r="BO123" s="962" t="s">
        <v>473</v>
      </c>
      <c r="BP123" s="963"/>
      <c r="BQ123" s="917">
        <v>27519065</v>
      </c>
      <c r="BR123" s="918"/>
      <c r="BS123" s="918"/>
      <c r="BT123" s="918"/>
      <c r="BU123" s="918"/>
      <c r="BV123" s="918">
        <v>25761543</v>
      </c>
      <c r="BW123" s="918"/>
      <c r="BX123" s="918"/>
      <c r="BY123" s="918"/>
      <c r="BZ123" s="918"/>
      <c r="CA123" s="918">
        <v>24515962</v>
      </c>
      <c r="CB123" s="918"/>
      <c r="CC123" s="918"/>
      <c r="CD123" s="918"/>
      <c r="CE123" s="918"/>
      <c r="CF123" s="828"/>
      <c r="CG123" s="829"/>
      <c r="CH123" s="829"/>
      <c r="CI123" s="829"/>
      <c r="CJ123" s="919"/>
      <c r="CK123" s="954"/>
      <c r="CL123" s="940"/>
      <c r="CM123" s="940"/>
      <c r="CN123" s="940"/>
      <c r="CO123" s="941"/>
      <c r="CP123" s="920" t="s">
        <v>413</v>
      </c>
      <c r="CQ123" s="921"/>
      <c r="CR123" s="921"/>
      <c r="CS123" s="921"/>
      <c r="CT123" s="921"/>
      <c r="CU123" s="921"/>
      <c r="CV123" s="921"/>
      <c r="CW123" s="921"/>
      <c r="CX123" s="921"/>
      <c r="CY123" s="921"/>
      <c r="CZ123" s="921"/>
      <c r="DA123" s="921"/>
      <c r="DB123" s="921"/>
      <c r="DC123" s="921"/>
      <c r="DD123" s="921"/>
      <c r="DE123" s="921"/>
      <c r="DF123" s="922"/>
      <c r="DG123" s="861">
        <v>4886</v>
      </c>
      <c r="DH123" s="862"/>
      <c r="DI123" s="862"/>
      <c r="DJ123" s="862"/>
      <c r="DK123" s="863"/>
      <c r="DL123" s="864">
        <v>4540</v>
      </c>
      <c r="DM123" s="862"/>
      <c r="DN123" s="862"/>
      <c r="DO123" s="862"/>
      <c r="DP123" s="863"/>
      <c r="DQ123" s="864">
        <v>4182</v>
      </c>
      <c r="DR123" s="862"/>
      <c r="DS123" s="862"/>
      <c r="DT123" s="862"/>
      <c r="DU123" s="863"/>
      <c r="DV123" s="909">
        <v>0.1</v>
      </c>
      <c r="DW123" s="910"/>
      <c r="DX123" s="910"/>
      <c r="DY123" s="910"/>
      <c r="DZ123" s="911"/>
    </row>
    <row r="124" spans="1:130" s="247" customFormat="1" ht="26.25" customHeight="1" thickBot="1" x14ac:dyDescent="0.25">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140</v>
      </c>
      <c r="AB124" s="862"/>
      <c r="AC124" s="862"/>
      <c r="AD124" s="862"/>
      <c r="AE124" s="863"/>
      <c r="AF124" s="864" t="s">
        <v>140</v>
      </c>
      <c r="AG124" s="862"/>
      <c r="AH124" s="862"/>
      <c r="AI124" s="862"/>
      <c r="AJ124" s="863"/>
      <c r="AK124" s="864" t="s">
        <v>140</v>
      </c>
      <c r="AL124" s="862"/>
      <c r="AM124" s="862"/>
      <c r="AN124" s="862"/>
      <c r="AO124" s="863"/>
      <c r="AP124" s="909" t="s">
        <v>140</v>
      </c>
      <c r="AQ124" s="910"/>
      <c r="AR124" s="910"/>
      <c r="AS124" s="910"/>
      <c r="AT124" s="911"/>
      <c r="AU124" s="912" t="s">
        <v>474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145.69999999999999</v>
      </c>
      <c r="BR124" s="916"/>
      <c r="BS124" s="916"/>
      <c r="BT124" s="916"/>
      <c r="BU124" s="916"/>
      <c r="BV124" s="916">
        <v>151.5</v>
      </c>
      <c r="BW124" s="916"/>
      <c r="BX124" s="916"/>
      <c r="BY124" s="916"/>
      <c r="BZ124" s="916"/>
      <c r="CA124" s="916">
        <v>147.1</v>
      </c>
      <c r="CB124" s="916"/>
      <c r="CC124" s="916"/>
      <c r="CD124" s="916"/>
      <c r="CE124" s="916"/>
      <c r="CF124" s="806"/>
      <c r="CG124" s="807"/>
      <c r="CH124" s="807"/>
      <c r="CI124" s="807"/>
      <c r="CJ124" s="947"/>
      <c r="CK124" s="955"/>
      <c r="CL124" s="955"/>
      <c r="CM124" s="955"/>
      <c r="CN124" s="955"/>
      <c r="CO124" s="956"/>
      <c r="CP124" s="920" t="s">
        <v>475</v>
      </c>
      <c r="CQ124" s="921"/>
      <c r="CR124" s="921"/>
      <c r="CS124" s="921"/>
      <c r="CT124" s="921"/>
      <c r="CU124" s="921"/>
      <c r="CV124" s="921"/>
      <c r="CW124" s="921"/>
      <c r="CX124" s="921"/>
      <c r="CY124" s="921"/>
      <c r="CZ124" s="921"/>
      <c r="DA124" s="921"/>
      <c r="DB124" s="921"/>
      <c r="DC124" s="921"/>
      <c r="DD124" s="921"/>
      <c r="DE124" s="921"/>
      <c r="DF124" s="922"/>
      <c r="DG124" s="844">
        <v>1197</v>
      </c>
      <c r="DH124" s="845"/>
      <c r="DI124" s="845"/>
      <c r="DJ124" s="845"/>
      <c r="DK124" s="846"/>
      <c r="DL124" s="847" t="s">
        <v>140</v>
      </c>
      <c r="DM124" s="845"/>
      <c r="DN124" s="845"/>
      <c r="DO124" s="845"/>
      <c r="DP124" s="846"/>
      <c r="DQ124" s="847" t="s">
        <v>140</v>
      </c>
      <c r="DR124" s="845"/>
      <c r="DS124" s="845"/>
      <c r="DT124" s="845"/>
      <c r="DU124" s="846"/>
      <c r="DV124" s="933" t="s">
        <v>140</v>
      </c>
      <c r="DW124" s="934"/>
      <c r="DX124" s="934"/>
      <c r="DY124" s="934"/>
      <c r="DZ124" s="935"/>
    </row>
    <row r="125" spans="1:130" s="247" customFormat="1" ht="26.25" customHeight="1" x14ac:dyDescent="0.2">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140</v>
      </c>
      <c r="AB125" s="862"/>
      <c r="AC125" s="862"/>
      <c r="AD125" s="862"/>
      <c r="AE125" s="863"/>
      <c r="AF125" s="864" t="s">
        <v>140</v>
      </c>
      <c r="AG125" s="862"/>
      <c r="AH125" s="862"/>
      <c r="AI125" s="862"/>
      <c r="AJ125" s="863"/>
      <c r="AK125" s="864" t="s">
        <v>140</v>
      </c>
      <c r="AL125" s="862"/>
      <c r="AM125" s="862"/>
      <c r="AN125" s="862"/>
      <c r="AO125" s="863"/>
      <c r="AP125" s="909" t="s">
        <v>140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476</v>
      </c>
      <c r="CL125" s="937"/>
      <c r="CM125" s="937"/>
      <c r="CN125" s="937"/>
      <c r="CO125" s="938"/>
      <c r="CP125" s="945" t="s">
        <v>477</v>
      </c>
      <c r="CQ125" s="890"/>
      <c r="CR125" s="890"/>
      <c r="CS125" s="890"/>
      <c r="CT125" s="890"/>
      <c r="CU125" s="890"/>
      <c r="CV125" s="890"/>
      <c r="CW125" s="890"/>
      <c r="CX125" s="890"/>
      <c r="CY125" s="890"/>
      <c r="CZ125" s="890"/>
      <c r="DA125" s="890"/>
      <c r="DB125" s="890"/>
      <c r="DC125" s="890"/>
      <c r="DD125" s="890"/>
      <c r="DE125" s="890"/>
      <c r="DF125" s="891"/>
      <c r="DG125" s="946" t="s">
        <v>140</v>
      </c>
      <c r="DH125" s="927"/>
      <c r="DI125" s="927"/>
      <c r="DJ125" s="927"/>
      <c r="DK125" s="927"/>
      <c r="DL125" s="927" t="s">
        <v>140</v>
      </c>
      <c r="DM125" s="927"/>
      <c r="DN125" s="927"/>
      <c r="DO125" s="927"/>
      <c r="DP125" s="927"/>
      <c r="DQ125" s="927" t="s">
        <v>140</v>
      </c>
      <c r="DR125" s="927"/>
      <c r="DS125" s="927"/>
      <c r="DT125" s="927"/>
      <c r="DU125" s="927"/>
      <c r="DV125" s="928" t="s">
        <v>140</v>
      </c>
      <c r="DW125" s="928"/>
      <c r="DX125" s="928"/>
      <c r="DY125" s="928"/>
      <c r="DZ125" s="929"/>
    </row>
    <row r="126" spans="1:130" s="247" customFormat="1" ht="26.25" customHeight="1" thickBot="1" x14ac:dyDescent="0.25">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96687</v>
      </c>
      <c r="AB126" s="862"/>
      <c r="AC126" s="862"/>
      <c r="AD126" s="862"/>
      <c r="AE126" s="863"/>
      <c r="AF126" s="864">
        <v>209936</v>
      </c>
      <c r="AG126" s="862"/>
      <c r="AH126" s="862"/>
      <c r="AI126" s="862"/>
      <c r="AJ126" s="863"/>
      <c r="AK126" s="864">
        <v>207462</v>
      </c>
      <c r="AL126" s="862"/>
      <c r="AM126" s="862"/>
      <c r="AN126" s="862"/>
      <c r="AO126" s="863"/>
      <c r="AP126" s="909">
        <v>2.6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t="s">
        <v>140</v>
      </c>
      <c r="DH126" s="899"/>
      <c r="DI126" s="899"/>
      <c r="DJ126" s="899"/>
      <c r="DK126" s="899"/>
      <c r="DL126" s="899" t="s">
        <v>140</v>
      </c>
      <c r="DM126" s="899"/>
      <c r="DN126" s="899"/>
      <c r="DO126" s="899"/>
      <c r="DP126" s="899"/>
      <c r="DQ126" s="899" t="s">
        <v>140</v>
      </c>
      <c r="DR126" s="899"/>
      <c r="DS126" s="899"/>
      <c r="DT126" s="899"/>
      <c r="DU126" s="899"/>
      <c r="DV126" s="876" t="s">
        <v>140</v>
      </c>
      <c r="DW126" s="876"/>
      <c r="DX126" s="876"/>
      <c r="DY126" s="876"/>
      <c r="DZ126" s="877"/>
    </row>
    <row r="127" spans="1:130" s="247" customFormat="1" ht="26.25" customHeight="1" x14ac:dyDescent="0.2">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140</v>
      </c>
      <c r="AB127" s="862"/>
      <c r="AC127" s="862"/>
      <c r="AD127" s="862"/>
      <c r="AE127" s="863"/>
      <c r="AF127" s="864" t="s">
        <v>140</v>
      </c>
      <c r="AG127" s="862"/>
      <c r="AH127" s="862"/>
      <c r="AI127" s="862"/>
      <c r="AJ127" s="863"/>
      <c r="AK127" s="864" t="s">
        <v>140</v>
      </c>
      <c r="AL127" s="862"/>
      <c r="AM127" s="862"/>
      <c r="AN127" s="862"/>
      <c r="AO127" s="863"/>
      <c r="AP127" s="909" t="s">
        <v>140</v>
      </c>
      <c r="AQ127" s="910"/>
      <c r="AR127" s="910"/>
      <c r="AS127" s="910"/>
      <c r="AT127" s="911"/>
      <c r="AU127" s="283"/>
      <c r="AV127" s="283"/>
      <c r="AW127" s="283"/>
      <c r="AX127" s="926" t="s">
        <v>480</v>
      </c>
      <c r="AY127" s="894"/>
      <c r="AZ127" s="894"/>
      <c r="BA127" s="894"/>
      <c r="BB127" s="894"/>
      <c r="BC127" s="894"/>
      <c r="BD127" s="894"/>
      <c r="BE127" s="895"/>
      <c r="BF127" s="893" t="s">
        <v>481</v>
      </c>
      <c r="BG127" s="894"/>
      <c r="BH127" s="894"/>
      <c r="BI127" s="894"/>
      <c r="BJ127" s="894"/>
      <c r="BK127" s="894"/>
      <c r="BL127" s="895"/>
      <c r="BM127" s="893" t="s">
        <v>482</v>
      </c>
      <c r="BN127" s="894"/>
      <c r="BO127" s="894"/>
      <c r="BP127" s="894"/>
      <c r="BQ127" s="894"/>
      <c r="BR127" s="894"/>
      <c r="BS127" s="895"/>
      <c r="BT127" s="893" t="s">
        <v>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484</v>
      </c>
      <c r="CQ127" s="832"/>
      <c r="CR127" s="832"/>
      <c r="CS127" s="832"/>
      <c r="CT127" s="832"/>
      <c r="CU127" s="832"/>
      <c r="CV127" s="832"/>
      <c r="CW127" s="832"/>
      <c r="CX127" s="832"/>
      <c r="CY127" s="832"/>
      <c r="CZ127" s="832"/>
      <c r="DA127" s="832"/>
      <c r="DB127" s="832"/>
      <c r="DC127" s="832"/>
      <c r="DD127" s="832"/>
      <c r="DE127" s="832"/>
      <c r="DF127" s="833"/>
      <c r="DG127" s="898" t="s">
        <v>140</v>
      </c>
      <c r="DH127" s="899"/>
      <c r="DI127" s="899"/>
      <c r="DJ127" s="899"/>
      <c r="DK127" s="899"/>
      <c r="DL127" s="899" t="s">
        <v>140</v>
      </c>
      <c r="DM127" s="899"/>
      <c r="DN127" s="899"/>
      <c r="DO127" s="899"/>
      <c r="DP127" s="899"/>
      <c r="DQ127" s="899" t="s">
        <v>140</v>
      </c>
      <c r="DR127" s="899"/>
      <c r="DS127" s="899"/>
      <c r="DT127" s="899"/>
      <c r="DU127" s="899"/>
      <c r="DV127" s="876" t="s">
        <v>140</v>
      </c>
      <c r="DW127" s="876"/>
      <c r="DX127" s="876"/>
      <c r="DY127" s="876"/>
      <c r="DZ127" s="877"/>
    </row>
    <row r="128" spans="1:130" s="247" customFormat="1" ht="26.25" customHeight="1" thickBot="1" x14ac:dyDescent="0.25">
      <c r="A128" s="878" t="s">
        <v>485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486</v>
      </c>
      <c r="X128" s="880"/>
      <c r="Y128" s="880"/>
      <c r="Z128" s="881"/>
      <c r="AA128" s="882">
        <v>31190</v>
      </c>
      <c r="AB128" s="883"/>
      <c r="AC128" s="883"/>
      <c r="AD128" s="883"/>
      <c r="AE128" s="884"/>
      <c r="AF128" s="885">
        <v>27633</v>
      </c>
      <c r="AG128" s="883"/>
      <c r="AH128" s="883"/>
      <c r="AI128" s="883"/>
      <c r="AJ128" s="884"/>
      <c r="AK128" s="885">
        <v>19023</v>
      </c>
      <c r="AL128" s="883"/>
      <c r="AM128" s="883"/>
      <c r="AN128" s="883"/>
      <c r="AO128" s="884"/>
      <c r="AP128" s="886"/>
      <c r="AQ128" s="887"/>
      <c r="AR128" s="887"/>
      <c r="AS128" s="887"/>
      <c r="AT128" s="888"/>
      <c r="AU128" s="283"/>
      <c r="AV128" s="283"/>
      <c r="AW128" s="283"/>
      <c r="AX128" s="889" t="s">
        <v>487</v>
      </c>
      <c r="AY128" s="890"/>
      <c r="AZ128" s="890"/>
      <c r="BA128" s="890"/>
      <c r="BB128" s="890"/>
      <c r="BC128" s="890"/>
      <c r="BD128" s="890"/>
      <c r="BE128" s="891"/>
      <c r="BF128" s="868" t="s">
        <v>140</v>
      </c>
      <c r="BG128" s="869"/>
      <c r="BH128" s="869"/>
      <c r="BI128" s="869"/>
      <c r="BJ128" s="869"/>
      <c r="BK128" s="869"/>
      <c r="BL128" s="892"/>
      <c r="BM128" s="868">
        <v>13.33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488</v>
      </c>
      <c r="CQ128" s="810"/>
      <c r="CR128" s="810"/>
      <c r="CS128" s="810"/>
      <c r="CT128" s="810"/>
      <c r="CU128" s="810"/>
      <c r="CV128" s="810"/>
      <c r="CW128" s="810"/>
      <c r="CX128" s="810"/>
      <c r="CY128" s="810"/>
      <c r="CZ128" s="810"/>
      <c r="DA128" s="810"/>
      <c r="DB128" s="810"/>
      <c r="DC128" s="810"/>
      <c r="DD128" s="810"/>
      <c r="DE128" s="810"/>
      <c r="DF128" s="811"/>
      <c r="DG128" s="872">
        <v>28</v>
      </c>
      <c r="DH128" s="873"/>
      <c r="DI128" s="873"/>
      <c r="DJ128" s="873"/>
      <c r="DK128" s="873"/>
      <c r="DL128" s="873">
        <v>19</v>
      </c>
      <c r="DM128" s="873"/>
      <c r="DN128" s="873"/>
      <c r="DO128" s="873"/>
      <c r="DP128" s="873"/>
      <c r="DQ128" s="873">
        <v>274</v>
      </c>
      <c r="DR128" s="873"/>
      <c r="DS128" s="873"/>
      <c r="DT128" s="873"/>
      <c r="DU128" s="873"/>
      <c r="DV128" s="874">
        <v>0</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489</v>
      </c>
      <c r="X129" s="859"/>
      <c r="Y129" s="859"/>
      <c r="Z129" s="860"/>
      <c r="AA129" s="861">
        <v>10047551</v>
      </c>
      <c r="AB129" s="862"/>
      <c r="AC129" s="862"/>
      <c r="AD129" s="862"/>
      <c r="AE129" s="863"/>
      <c r="AF129" s="864">
        <v>10078707</v>
      </c>
      <c r="AG129" s="862"/>
      <c r="AH129" s="862"/>
      <c r="AI129" s="862"/>
      <c r="AJ129" s="863"/>
      <c r="AK129" s="864">
        <v>10039963</v>
      </c>
      <c r="AL129" s="862"/>
      <c r="AM129" s="862"/>
      <c r="AN129" s="862"/>
      <c r="AO129" s="863"/>
      <c r="AP129" s="865"/>
      <c r="AQ129" s="866"/>
      <c r="AR129" s="866"/>
      <c r="AS129" s="866"/>
      <c r="AT129" s="867"/>
      <c r="AU129" s="285"/>
      <c r="AV129" s="285"/>
      <c r="AW129" s="285"/>
      <c r="AX129" s="831" t="s">
        <v>490</v>
      </c>
      <c r="AY129" s="832"/>
      <c r="AZ129" s="832"/>
      <c r="BA129" s="832"/>
      <c r="BB129" s="832"/>
      <c r="BC129" s="832"/>
      <c r="BD129" s="832"/>
      <c r="BE129" s="833"/>
      <c r="BF129" s="851" t="s">
        <v>140</v>
      </c>
      <c r="BG129" s="852"/>
      <c r="BH129" s="852"/>
      <c r="BI129" s="852"/>
      <c r="BJ129" s="852"/>
      <c r="BK129" s="852"/>
      <c r="BL129" s="853"/>
      <c r="BM129" s="851">
        <v>18.329999999999998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2061401</v>
      </c>
      <c r="AB130" s="862"/>
      <c r="AC130" s="862"/>
      <c r="AD130" s="862"/>
      <c r="AE130" s="863"/>
      <c r="AF130" s="864">
        <v>2145156</v>
      </c>
      <c r="AG130" s="862"/>
      <c r="AH130" s="862"/>
      <c r="AI130" s="862"/>
      <c r="AJ130" s="863"/>
      <c r="AK130" s="864">
        <v>2190011</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16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7986150</v>
      </c>
      <c r="AB131" s="845"/>
      <c r="AC131" s="845"/>
      <c r="AD131" s="845"/>
      <c r="AE131" s="846"/>
      <c r="AF131" s="847">
        <v>7933551</v>
      </c>
      <c r="AG131" s="845"/>
      <c r="AH131" s="845"/>
      <c r="AI131" s="845"/>
      <c r="AJ131" s="846"/>
      <c r="AK131" s="847">
        <v>7849952</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v>147.1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14.65262987</v>
      </c>
      <c r="AB132" s="825"/>
      <c r="AC132" s="825"/>
      <c r="AD132" s="825"/>
      <c r="AE132" s="826"/>
      <c r="AF132" s="827">
        <v>16.644274419999999</v>
      </c>
      <c r="AG132" s="825"/>
      <c r="AH132" s="825"/>
      <c r="AI132" s="825"/>
      <c r="AJ132" s="826"/>
      <c r="AK132" s="827">
        <v>17.000524330000001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13.2</v>
      </c>
      <c r="AB133" s="804"/>
      <c r="AC133" s="804"/>
      <c r="AD133" s="804"/>
      <c r="AE133" s="805"/>
      <c r="AF133" s="803">
        <v>14.8</v>
      </c>
      <c r="AG133" s="804"/>
      <c r="AH133" s="804"/>
      <c r="AI133" s="804"/>
      <c r="AJ133" s="805"/>
      <c r="AK133" s="803">
        <v>16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a9UonLnpmUQtuA/Xp675hlWbMu2LT1d0RT6ld2UHyR3w43BDjOAOpDCUjeVLKIr2bBemabMalAzf2njyL0BCJw==" saltValue="m+sTp6i2UJJj5cqJ6lxK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499</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g7Ib7OGx7TWLsU7blHSkncmh5C9v63xFy9lOHf/hjeu3BVW4FyQOturehmjBCKecJWWApG9NI5PWYbdB6GN/uQ==" saltValue="NP2lpBEcRYqf1W1QLTofBg=="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2HTfO9ZQGuxEDEmx3ykrWVCtywJxpFAgjlKOWUkTUBNzLQVJhUx8+yqD03paGM933N1qils8n5d0tMQU/j6WA==" saltValue="qDIZI4fLE1yNLyqDuUUOC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507</v>
      </c>
      <c r="AL9" s="1231"/>
      <c r="AM9" s="1231"/>
      <c r="AN9" s="1232"/>
      <c r="AO9" s="313">
        <v>2390540</v>
      </c>
      <c r="AP9" s="313">
        <v>76534</v>
      </c>
      <c r="AQ9" s="314">
        <v>90613</v>
      </c>
      <c r="AR9" s="315">
        <v>-15.5</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508</v>
      </c>
      <c r="AL10" s="1231"/>
      <c r="AM10" s="1231"/>
      <c r="AN10" s="1232"/>
      <c r="AO10" s="316">
        <v>318297</v>
      </c>
      <c r="AP10" s="316">
        <v>10190</v>
      </c>
      <c r="AQ10" s="317">
        <v>7525</v>
      </c>
      <c r="AR10" s="318">
        <v>35.4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509</v>
      </c>
      <c r="AL11" s="1231"/>
      <c r="AM11" s="1231"/>
      <c r="AN11" s="1232"/>
      <c r="AO11" s="316">
        <v>408484</v>
      </c>
      <c r="AP11" s="316">
        <v>13078</v>
      </c>
      <c r="AQ11" s="317">
        <v>9582</v>
      </c>
      <c r="AR11" s="318">
        <v>36.5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510</v>
      </c>
      <c r="AL12" s="1231"/>
      <c r="AM12" s="1231"/>
      <c r="AN12" s="1232"/>
      <c r="AO12" s="316" t="s">
        <v>511</v>
      </c>
      <c r="AP12" s="316" t="s">
        <v>511</v>
      </c>
      <c r="AQ12" s="317">
        <v>1356</v>
      </c>
      <c r="AR12" s="318" t="s">
        <v>511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512</v>
      </c>
      <c r="AL13" s="1231"/>
      <c r="AM13" s="1231"/>
      <c r="AN13" s="1232"/>
      <c r="AO13" s="316" t="s">
        <v>511</v>
      </c>
      <c r="AP13" s="316" t="s">
        <v>511</v>
      </c>
      <c r="AQ13" s="317">
        <v>2</v>
      </c>
      <c r="AR13" s="318" t="s">
        <v>511</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513</v>
      </c>
      <c r="AL14" s="1231"/>
      <c r="AM14" s="1231"/>
      <c r="AN14" s="1232"/>
      <c r="AO14" s="316">
        <v>193272</v>
      </c>
      <c r="AP14" s="316">
        <v>6188</v>
      </c>
      <c r="AQ14" s="317">
        <v>4182</v>
      </c>
      <c r="AR14" s="318">
        <v>48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514</v>
      </c>
      <c r="AL15" s="1231"/>
      <c r="AM15" s="1231"/>
      <c r="AN15" s="1232"/>
      <c r="AO15" s="316">
        <v>8472</v>
      </c>
      <c r="AP15" s="316">
        <v>271</v>
      </c>
      <c r="AQ15" s="317">
        <v>2331</v>
      </c>
      <c r="AR15" s="318">
        <v>-88.4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515</v>
      </c>
      <c r="AL16" s="1234"/>
      <c r="AM16" s="1234"/>
      <c r="AN16" s="1235"/>
      <c r="AO16" s="316">
        <v>-239002</v>
      </c>
      <c r="AP16" s="316">
        <v>-7652</v>
      </c>
      <c r="AQ16" s="317">
        <v>-8270</v>
      </c>
      <c r="AR16" s="318">
        <v>-7.5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192</v>
      </c>
      <c r="AL17" s="1234"/>
      <c r="AM17" s="1234"/>
      <c r="AN17" s="1235"/>
      <c r="AO17" s="316">
        <v>3080063</v>
      </c>
      <c r="AP17" s="316">
        <v>98609</v>
      </c>
      <c r="AQ17" s="317">
        <v>107322</v>
      </c>
      <c r="AR17" s="318">
        <v>-8.1</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8">
        <v>9.57</v>
      </c>
      <c r="AP21" s="329">
        <v>10.18</v>
      </c>
      <c r="AQ21" s="330">
        <v>-0.61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3">
        <v>95.4</v>
      </c>
      <c r="AP22" s="334">
        <v>97.7</v>
      </c>
      <c r="AQ22" s="335">
        <v>-2.2999999999999998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3">
        <v>2344551</v>
      </c>
      <c r="AP32" s="343">
        <v>75062</v>
      </c>
      <c r="AQ32" s="344">
        <v>67619</v>
      </c>
      <c r="AR32" s="345">
        <v>11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3" t="s">
        <v>511</v>
      </c>
      <c r="AP33" s="343" t="s">
        <v>511</v>
      </c>
      <c r="AQ33" s="344" t="s">
        <v>511</v>
      </c>
      <c r="AR33" s="345" t="s">
        <v>511</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3" t="s">
        <v>511</v>
      </c>
      <c r="AP34" s="343" t="s">
        <v>511</v>
      </c>
      <c r="AQ34" s="344">
        <v>3</v>
      </c>
      <c r="AR34" s="345" t="s">
        <v>511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3">
        <v>798126</v>
      </c>
      <c r="AP35" s="343">
        <v>25552</v>
      </c>
      <c r="AQ35" s="344">
        <v>17835</v>
      </c>
      <c r="AR35" s="345">
        <v>43.3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3">
        <v>193134</v>
      </c>
      <c r="AP36" s="343">
        <v>6183</v>
      </c>
      <c r="AQ36" s="344">
        <v>2401</v>
      </c>
      <c r="AR36" s="345">
        <v>157.5</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3">
        <v>207462</v>
      </c>
      <c r="AP37" s="343">
        <v>6642</v>
      </c>
      <c r="AQ37" s="344">
        <v>732</v>
      </c>
      <c r="AR37" s="345">
        <v>807.4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531</v>
      </c>
      <c r="AL38" s="1222"/>
      <c r="AM38" s="1222"/>
      <c r="AN38" s="1223"/>
      <c r="AO38" s="346">
        <v>294</v>
      </c>
      <c r="AP38" s="346">
        <v>9</v>
      </c>
      <c r="AQ38" s="347">
        <v>5</v>
      </c>
      <c r="AR38" s="335">
        <v>80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532</v>
      </c>
      <c r="AL39" s="1222"/>
      <c r="AM39" s="1222"/>
      <c r="AN39" s="1223"/>
      <c r="AO39" s="343">
        <v>-19023</v>
      </c>
      <c r="AP39" s="343">
        <v>-609</v>
      </c>
      <c r="AQ39" s="344">
        <v>-3806</v>
      </c>
      <c r="AR39" s="345">
        <v>-84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3">
        <v>-2190011</v>
      </c>
      <c r="AP40" s="343">
        <v>-70114</v>
      </c>
      <c r="AQ40" s="344">
        <v>-59049</v>
      </c>
      <c r="AR40" s="345">
        <v>18.7</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305</v>
      </c>
      <c r="AL41" s="1225"/>
      <c r="AM41" s="1225"/>
      <c r="AN41" s="1226"/>
      <c r="AO41" s="343">
        <v>1334533</v>
      </c>
      <c r="AP41" s="343">
        <v>42726</v>
      </c>
      <c r="AQ41" s="344">
        <v>25740</v>
      </c>
      <c r="AR41" s="345">
        <v>66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502</v>
      </c>
      <c r="AN49" s="1213" t="s">
        <v>537</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538</v>
      </c>
      <c r="AO50" s="360" t="s">
        <v>539</v>
      </c>
      <c r="AP50" s="361" t="s">
        <v>540</v>
      </c>
      <c r="AQ50" s="362" t="s">
        <v>541</v>
      </c>
      <c r="AR50" s="363" t="s">
        <v>542</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2431045</v>
      </c>
      <c r="AN51" s="365">
        <v>72991</v>
      </c>
      <c r="AO51" s="366">
        <v>-30.5</v>
      </c>
      <c r="AP51" s="367">
        <v>87974</v>
      </c>
      <c r="AQ51" s="368">
        <v>5.2</v>
      </c>
      <c r="AR51" s="369">
        <v>-35.700000000000003</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1166419</v>
      </c>
      <c r="AN52" s="373">
        <v>35021</v>
      </c>
      <c r="AO52" s="374">
        <v>-47</v>
      </c>
      <c r="AP52" s="375">
        <v>48183</v>
      </c>
      <c r="AQ52" s="376">
        <v>-1.2</v>
      </c>
      <c r="AR52" s="377">
        <v>-45.8</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2097271</v>
      </c>
      <c r="AN53" s="365">
        <v>63774</v>
      </c>
      <c r="AO53" s="366">
        <v>-12.6</v>
      </c>
      <c r="AP53" s="367">
        <v>83280</v>
      </c>
      <c r="AQ53" s="368">
        <v>-5.3</v>
      </c>
      <c r="AR53" s="369">
        <v>-7.3</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1233720</v>
      </c>
      <c r="AN54" s="373">
        <v>37515</v>
      </c>
      <c r="AO54" s="374">
        <v>7.1</v>
      </c>
      <c r="AP54" s="375">
        <v>43123</v>
      </c>
      <c r="AQ54" s="376">
        <v>-10.5</v>
      </c>
      <c r="AR54" s="377">
        <v>17.600000000000001</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1467166</v>
      </c>
      <c r="AN55" s="365">
        <v>45305</v>
      </c>
      <c r="AO55" s="366">
        <v>-29</v>
      </c>
      <c r="AP55" s="367">
        <v>88968</v>
      </c>
      <c r="AQ55" s="368">
        <v>6.8</v>
      </c>
      <c r="AR55" s="369">
        <v>-35.799999999999997</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900993</v>
      </c>
      <c r="AN56" s="373">
        <v>27822</v>
      </c>
      <c r="AO56" s="374">
        <v>-25.8</v>
      </c>
      <c r="AP56" s="375">
        <v>45482</v>
      </c>
      <c r="AQ56" s="376">
        <v>5.5</v>
      </c>
      <c r="AR56" s="377">
        <v>-31.3</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1687711</v>
      </c>
      <c r="AN57" s="365">
        <v>53099</v>
      </c>
      <c r="AO57" s="366">
        <v>17.2</v>
      </c>
      <c r="AP57" s="367">
        <v>85173</v>
      </c>
      <c r="AQ57" s="368">
        <v>-4.3</v>
      </c>
      <c r="AR57" s="369">
        <v>21.5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1002224</v>
      </c>
      <c r="AN58" s="373">
        <v>31532</v>
      </c>
      <c r="AO58" s="374">
        <v>13.3</v>
      </c>
      <c r="AP58" s="375">
        <v>43913</v>
      </c>
      <c r="AQ58" s="376">
        <v>-3.4</v>
      </c>
      <c r="AR58" s="377">
        <v>16.7</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1018123</v>
      </c>
      <c r="AN59" s="365">
        <v>32596</v>
      </c>
      <c r="AO59" s="366">
        <v>-38.6</v>
      </c>
      <c r="AP59" s="367">
        <v>94081</v>
      </c>
      <c r="AQ59" s="368">
        <v>10.5</v>
      </c>
      <c r="AR59" s="369">
        <v>-49.1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649232</v>
      </c>
      <c r="AN60" s="373">
        <v>20785</v>
      </c>
      <c r="AO60" s="374">
        <v>-34.1</v>
      </c>
      <c r="AP60" s="375">
        <v>48949</v>
      </c>
      <c r="AQ60" s="376">
        <v>11.5</v>
      </c>
      <c r="AR60" s="377">
        <v>-45.6</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1740263</v>
      </c>
      <c r="AN61" s="380">
        <v>53553</v>
      </c>
      <c r="AO61" s="381">
        <v>-18.7</v>
      </c>
      <c r="AP61" s="382">
        <v>87895</v>
      </c>
      <c r="AQ61" s="383">
        <v>2.6</v>
      </c>
      <c r="AR61" s="369">
        <v>-21.3</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990518</v>
      </c>
      <c r="AN62" s="373">
        <v>30535</v>
      </c>
      <c r="AO62" s="374">
        <v>-17.3</v>
      </c>
      <c r="AP62" s="375">
        <v>45930</v>
      </c>
      <c r="AQ62" s="376">
        <v>0.4</v>
      </c>
      <c r="AR62" s="377">
        <v>-17.7</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LdzadIrIg+/GPqIzKn3KJmXgp1hzNFql6jrC9AwyramoJhkz5CKr8arPm/ADTXHYlYvHJTLkZn8RpGZpdBxulA==" saltValue="PSoP91S8E4j2s8hoF3Hz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20" spans="125:125" ht="13.5" hidden="1" customHeight="1" x14ac:dyDescent="0.2"/>
    <row r="121" spans="125:125" ht="13.5" hidden="1" customHeight="1" x14ac:dyDescent="0.2">
      <c r="DU121" s="291"/>
    </row>
  </sheetData>
  <sheetProtection algorithmName="SHA-512" hashValue="sYmdtk9rmqxaI1RRHkq/9cgbzDdJfAfxDDAMLVdx0X8ZgDC8rFmRYha4qL79RasQO/Lptn+cKH9mSeY76PJ36w==" saltValue="4BuH3fMT4Le4aMVma9Dfb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sheetData>
  <sheetProtection algorithmName="SHA-512" hashValue="+n2z813YODDIRcYu1rJUC66gOv870ZRSL+XR3PEH6ddqqCpBLOeLaK5vuAVH9iztcz6yVgCsW81Bna3tkp0ucw==" saltValue="p01bt4Do0S314xkMGfGtd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36" t="s">
        <v>3</v>
      </c>
      <c r="D47" s="1236"/>
      <c r="E47" s="1237"/>
      <c r="F47" s="11">
        <v>8.89</v>
      </c>
      <c r="G47" s="12">
        <v>9.81</v>
      </c>
      <c r="H47" s="12">
        <v>9.93</v>
      </c>
      <c r="I47" s="12">
        <v>8.42</v>
      </c>
      <c r="J47" s="13">
        <v>7.45</v>
      </c>
    </row>
    <row r="48" spans="2:10" ht="57.75" customHeight="1" x14ac:dyDescent="0.2">
      <c r="B48" s="14"/>
      <c r="C48" s="1238" t="s">
        <v>4</v>
      </c>
      <c r="D48" s="1238"/>
      <c r="E48" s="1239"/>
      <c r="F48" s="15">
        <v>8.36</v>
      </c>
      <c r="G48" s="16">
        <v>5.26</v>
      </c>
      <c r="H48" s="16">
        <v>4.03</v>
      </c>
      <c r="I48" s="16">
        <v>3.94</v>
      </c>
      <c r="J48" s="17">
        <v>4.0999999999999996</v>
      </c>
    </row>
    <row r="49" spans="2:10" ht="57.75" customHeight="1" thickBot="1" x14ac:dyDescent="0.25">
      <c r="B49" s="18"/>
      <c r="C49" s="1240" t="s">
        <v>5</v>
      </c>
      <c r="D49" s="1240"/>
      <c r="E49" s="1241"/>
      <c r="F49" s="19">
        <v>3.29</v>
      </c>
      <c r="G49" s="20" t="s">
        <v>558</v>
      </c>
      <c r="H49" s="20" t="s">
        <v>559</v>
      </c>
      <c r="I49" s="20" t="s">
        <v>560</v>
      </c>
      <c r="J49" s="21" t="s">
        <v>561</v>
      </c>
    </row>
    <row r="50" spans="2:10" ht="13.5" customHeight="1" x14ac:dyDescent="0.2"/>
  </sheetData>
  <sheetProtection algorithmName="SHA-512" hashValue="SbZR4pJJ9K4EWQ1u9uWKbZtMJR0RbERP13r+tVZL1sdb1/FWd3umABU4I9mKs4d2UgYvx1FG00gQAJ6EN3bfrw==" saltValue="2GEWhakATtY/KE8pbuex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2021-10-20T07:22:57Z</cp:lastPrinted>
  <dcterms:created xsi:type="dcterms:W3CDTF">2021-02-05T02:27:08Z</dcterms:created>
  <dcterms:modified xsi:type="dcterms:W3CDTF">2021-10-20T07:24:54Z</dcterms:modified>
  <cp:category/>
</cp:coreProperties>
</file>