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29U0D\Downloads\17_南部町\"/>
    </mc:Choice>
  </mc:AlternateContent>
  <bookViews>
    <workbookView xWindow="0" yWindow="0" windowWidth="15360" windowHeight="7632" tabRatio="56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35" i="10"/>
  <c r="CO34" i="10"/>
  <c r="AM34" i="10"/>
  <c r="U34" i="10"/>
  <c r="C34" i="10"/>
  <c r="BE34" i="10" l="1"/>
  <c r="U35" i="10"/>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<sst xmlns="http://schemas.openxmlformats.org/spreadsheetml/2006/main" count="1170" uniqueCount="613">
  <si>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</si>
  <si>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</si>
  <si>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</si>
  <si>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</si>
  <si>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</si>
  <si>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</si>
  <si>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</si>
  <si>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</si>
  <si>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</si>
  <si>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</si>
  <si>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</si>
  <si>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</si>
  <si>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</si>
  <si>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</si>
  <si>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</si>
  <si>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</si>
  <si>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</si>
  <si>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</si>
  <si>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</si>
  <si>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</si>
  <si>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</si>
  <si>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</si>
  <si>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</si>
  <si>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</si>
  <si>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</si>
  <si>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</si>
  <si>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</si>
  <si>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</si>
  <si>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</si>
  <si>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</si>
  <si>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</si>
  <si>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</si>
  <si>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</si>
  <si>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</si>
  <si>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</si>
  <si>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</si>
  <si>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</si>
  <si>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</si>
  <si>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</si>
  <si>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</si>
  <si>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</si>
  <si>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</si>
  <si>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</si>
  <si>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</si>
  <si>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</si>
  <si>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</si>
  <si>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</si>
  <si>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</si>
  <si>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</si>
  <si>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</si>
  <si>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</si>
  <si>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</si>
  <si>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</si>
  <si>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</si>
  <si>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</si>
  <si>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</si>
  <si>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</si>
  <si>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</si>
  <si>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</si>
  <si>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</si>
  <si>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</si>
  <si>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</si>
  <si>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</si>
  <si>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</si>
  <si>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</si>
  <si>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</si>
  <si>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</si>
  <si>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</si>
  <si>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</si>
  <si>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</si>
  <si>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</si>
  <si>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</si>
  <si>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</si>
  <si>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</si>
  <si>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</si>
  <si>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</si>
  <si>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</si>
  <si>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</si>
  <si>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</si>
  <si>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</si>
  <si>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</si>
  <si>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</si>
  <si>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</si>
  <si>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</si>
  <si>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</si>
  <si>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</si>
  <si>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</si>
  <si>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</si>
  <si>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</si>
  <si>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</si>
  <si>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</si>
  <si>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</si>
  <si>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</si>
  <si>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</si>
  <si>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</si>
  <si>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</si>
  <si>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</si>
  <si>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</si>
  <si>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南部町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</si>
  <si>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</si>
  <si>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</si>
  <si>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</si>
  <si>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</si>
  <si>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</si>
  <si>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</si>
  <si>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</si>
  <si>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</si>
  <si>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</si>
  <si>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</si>
  <si>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</si>
  <si>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</si>
  <si>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</si>
  <si>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</si>
  <si>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</si>
  <si>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</si>
  <si>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</si>
  <si>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</si>
  <si>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</si>
  <si>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</si>
  <si>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</si>
  <si>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</si>
  <si>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</si>
  <si>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</si>
  <si>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</si>
  <si>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</si>
  <si>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</si>
  <si>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</si>
  <si>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</si>
  <si>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</si>
  <si>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</si>
  <si>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</si>
  <si>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</si>
  <si>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</si>
  <si>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</si>
  <si>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</si>
  <si>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</si>
  <si>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</si>
  <si>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</si>
  <si>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</si>
  <si>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</si>
  <si>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</si>
  <si>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</si>
  <si>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</si>
  <si>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</si>
  <si>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</si>
  <si>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</si>
  <si>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</si>
  <si>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</si>
  <si>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</si>
  <si>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</si>
  <si>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</si>
  <si>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</si>
  <si>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</si>
  <si>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</si>
  <si>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</si>
  <si>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</si>
  <si>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</si>
  <si>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</si>
  <si>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</si>
  <si>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</si>
  <si>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</si>
  <si>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</si>
  <si>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</si>
  <si>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</si>
  <si>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</si>
  <si>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</si>
  <si>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</si>
  <si>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</si>
  <si>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</si>
  <si>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</si>
  <si>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</si>
  <si>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</si>
  <si>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</si>
  <si>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</si>
  <si>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</si>
  <si>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</si>
  <si>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</si>
  <si>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</si>
  <si>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</si>
  <si>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</si>
  <si>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</si>
  <si>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</si>
  <si>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</si>
  <si>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</si>
  <si>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</si>
  <si>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</si>
  <si>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</si>
  <si>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</si>
  <si>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</si>
  <si>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</si>
  <si>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</si>
  <si>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</si>
  <si>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</si>
  <si>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</si>
  <si>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</si>
  <si>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</si>
  <si>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</si>
  <si>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</si>
  <si>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</si>
  <si>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</si>
  <si>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</si>
  <si>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</si>
  <si>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</si>
  <si>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</si>
  <si>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</si>
  <si>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</si>
  <si>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</si>
  <si>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</si>
  <si>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</si>
  <si>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</si>
  <si>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</si>
  <si>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</si>
  <si>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</si>
  <si>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山梨県南部町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</si>
  <si>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</si>
  <si>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</si>
  <si>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</si>
  <si>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</si>
  <si>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</si>
  <si>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</si>
  <si>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</si>
  <si>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</si>
  <si>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</si>
  <si>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</si>
  <si>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</si>
  <si>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</si>
  <si>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</si>
  <si>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</si>
  <si>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</si>
  <si>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</si>
  <si>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</si>
  <si>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</si>
  <si>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</si>
  <si>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</si>
  <si>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</si>
  <si>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</si>
  <si>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</si>
  <si>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</si>
  <si>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</si>
  <si>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</si>
  <si>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</si>
  <si>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</si>
  <si>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</si>
  <si>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</si>
  <si>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</si>
  <si>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</si>
  <si>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</si>
  <si>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</si>
  <si>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</si>
  <si>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</si>
  <si>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</si>
  <si>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</si>
  <si>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</si>
  <si>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</si>
  <si>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</si>
  <si>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</si>
  <si>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</si>
  <si>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</si>
  <si>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</si>
  <si>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</si>
  <si>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</si>
  <si>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</si>
  <si>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</si>
  <si>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</si>
  <si>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</si>
  <si>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</si>
  <si>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</si>
  <si>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</si>
  <si>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</si>
  <si>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</si>
  <si>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</si>
  <si>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</si>
  <si>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</si>
  <si>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</si>
  <si>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</si>
  <si>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</si>
  <si>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</si>
  <si>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</si>
  <si>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</si>
  <si>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</si>
  <si>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</si>
  <si>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</si>
  <si>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</si>
  <si>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</si>
  <si>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</si>
  <si>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</si>
  <si>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</si>
  <si>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</si>
  <si>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</si>
  <si>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</si>
  <si>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</si>
  <si>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</si>
  <si>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</si>
  <si>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</si>
  <si>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</si>
  <si>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</si>
  <si>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</si>
  <si>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t>
    <phoneticPr fontId="5"/>
  </si>
  <si>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</si>
  <si>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</si>
  <si>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</si>
  <si>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</si>
  <si>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</si>
  <si>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</si>
  <si>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</si>
  <si>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</si>
  <si>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</si>
  <si>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</si>
  <si>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</si>
  <si>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</si>
  <si>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</si>
  <si>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</si>
  <si>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</si>
  <si>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</si>
  <si>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</si>
  <si>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</si>
  <si>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</si>
  <si>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</si>
  <si>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</si>
  <si>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</si>
  <si>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</si>
  <si>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</si>
  <si>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</si>
  <si>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</si>
  <si>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</si>
  <si>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</si>
  <si>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</si>
  <si>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</si>
  <si>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</si>
  <si>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</si>
  <si>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</si>
  <si>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</si>
  <si>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</si>
  <si>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</si>
  <si>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</si>
  <si>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</si>
  <si>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</si>
  <si>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</si>
  <si>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</si>
  <si>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</si>
  <si>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</si>
  <si>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</si>
  <si>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</si>
  <si>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</si>
  <si>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</si>
  <si>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</si>
  <si>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</si>
  <si>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</si>
  <si>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</si>
  <si>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</si>
  <si>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</si>
  <si>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</si>
  <si>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</si>
  <si>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</si>
  <si>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</si>
  <si>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</si>
  <si>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</si>
  <si>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</si>
  <si>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</si>
  <si>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</si>
  <si>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</si>
  <si>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</si>
  <si>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</si>
  <si>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</si>
  <si>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</si>
  <si>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</si>
  <si>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</si>
  <si>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</si>
  <si>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山梨県南部町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</si>
  <si>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</si>
  <si>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</si>
  <si>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</si>
  <si>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</si>
  <si>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</si>
  <si>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</si>
  <si>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</si>
  <si>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</si>
  <si>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</si>
  <si>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</si>
  <si>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</si>
  <si>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</si>
  <si>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</si>
  <si>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</si>
  <si>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</si>
  <si>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</si>
  <si>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</si>
  <si>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</si>
  <si>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</si>
  <si>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</si>
  <si>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</si>
  <si>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</si>
  <si>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</si>
  <si>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</si>
  <si>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</si>
  <si>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</si>
  <si>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</si>
  <si>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</si>
  <si>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</si>
  <si>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</si>
  <si>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</si>
  <si>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</si>
  <si>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</si>
  <si>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</si>
  <si>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</si>
  <si>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</si>
  <si>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</si>
  <si>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指定居宅サービス特別会計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</si>
  <si>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</si>
  <si>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</si>
  <si>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</si>
  <si>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</si>
  <si>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</si>
  <si>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</si>
  <si>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</si>
  <si>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</si>
  <si>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</si>
  <si>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</si>
  <si>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</si>
  <si>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</si>
  <si>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</si>
  <si>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</si>
  <si>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</si>
  <si>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</si>
  <si>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</si>
  <si>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</si>
  <si>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</si>
  <si>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</si>
  <si>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</si>
  <si>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</si>
  <si>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</si>
  <si>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</si>
  <si>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</si>
  <si>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</si>
  <si>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</si>
  <si>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</si>
  <si>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</si>
  <si>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</si>
  <si>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</si>
  <si>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</si>
  <si>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</si>
  <si>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</si>
  <si>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</si>
  <si>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</si>
  <si>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</si>
  <si>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</si>
  <si>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</si>
  <si>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</si>
  <si>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</si>
  <si>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</si>
  <si>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</si>
  <si>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</si>
  <si>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</si>
  <si>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</si>
  <si>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</si>
  <si>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</si>
  <si>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</si>
  <si>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</si>
  <si>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</si>
  <si>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</si>
  <si>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</si>
  <si>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</si>
  <si>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</si>
  <si>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</si>
  <si>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</si>
  <si>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</si>
  <si>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</si>
  <si>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</si>
  <si>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</si>
  <si>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</si>
  <si>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</si>
  <si>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</si>
  <si>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</si>
  <si>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</si>
  <si>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</si>
  <si>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</si>
  <si>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</si>
  <si>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</si>
  <si>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</si>
  <si>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</si>
  <si>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</si>
  <si>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</si>
  <si>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</si>
  <si>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</si>
  <si>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</si>
  <si>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</si>
  <si>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</si>
  <si>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</si>
  <si>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</si>
  <si>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</si>
  <si>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</si>
  <si>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</si>
  <si>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</si>
  <si>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</si>
  <si>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</si>
  <si>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</si>
  <si>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</si>
  <si>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</si>
  <si>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</si>
  <si>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</si>
  <si>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</si>
  <si>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</si>
  <si>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</si>
  <si>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</si>
  <si>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</si>
  <si>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</si>
  <si>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</si>
  <si>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</si>
  <si>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</si>
  <si>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</si>
  <si>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</si>
  <si>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</si>
  <si>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</si>
  <si>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</si>
  <si>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</si>
  <si>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</si>
  <si>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</si>
  <si>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</si>
  <si>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</si>
  <si>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</si>
  <si>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</si>
  <si>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</si>
  <si>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</si>
  <si>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</si>
  <si>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</si>
  <si>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</si>
  <si>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</si>
  <si>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</si>
  <si>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</si>
  <si>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</si>
  <si>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</si>
  <si>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</si>
  <si>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</si>
  <si>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</si>
  <si>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</si>
  <si>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</si>
  <si>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</si>
  <si>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</si>
  <si>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</si>
  <si>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</si>
  <si>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</si>
  <si>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</si>
  <si>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</si>
  <si>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</si>
  <si>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</si>
  <si>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</si>
  <si>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</si>
  <si>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</si>
  <si>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</si>
  <si>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</si>
  <si>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</si>
  <si>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</si>
  <si>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</si>
  <si>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</si>
  <si>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</si>
  <si>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</si>
  <si>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</si>
  <si>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</si>
  <si>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</si>
  <si>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</si>
  <si>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</si>
  <si>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</si>
  <si>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一般会計</t>
  </si>
  <si>
    <t>国民健康保険特別会計</t>
  </si>
  <si>
    <t>介護保険特別会計</t>
  </si>
  <si>
    <t>指定居宅サービス特別会計</t>
  </si>
  <si>
    <t>簡易水道事業特別会計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</si>
  <si>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</si>
  <si>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</si>
  <si>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</si>
  <si>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</si>
  <si>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</si>
  <si>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</si>
  <si>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</si>
  <si>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</si>
  <si>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</si>
  <si>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峡南広域行政組合（一般会計）</t>
    <rPh sb="0" eb="2">
      <t>キョウナン</t>
    </rPh>
    <rPh sb="2" eb="4">
      <t>コウイキ</t>
    </rPh>
    <rPh sb="4" eb="6">
      <t>ギョウセイ</t>
    </rPh>
    <rPh sb="6" eb="8">
      <t>クミアイ</t>
    </rPh>
    <rPh sb="9" eb="11">
      <t>イッパン</t>
    </rPh>
    <rPh sb="11" eb="13">
      <t>カイケイ</t>
    </rPh>
    <phoneticPr fontId="2"/>
  </si>
  <si>
    <t>峡南広域行政組合（ふるさと市町村圏特別会計）</t>
    <rPh sb="0" eb="2">
      <t>キョウナン</t>
    </rPh>
    <rPh sb="2" eb="4">
      <t>コウイキ</t>
    </rPh>
    <rPh sb="4" eb="6">
      <t>ギョウセイ</t>
    </rPh>
    <rPh sb="6" eb="8">
      <t>クミアイ</t>
    </rPh>
    <rPh sb="13" eb="16">
      <t>シチョウソン</t>
    </rPh>
    <rPh sb="16" eb="17">
      <t>ケン</t>
    </rPh>
    <rPh sb="17" eb="19">
      <t>トクベツ</t>
    </rPh>
    <rPh sb="19" eb="21">
      <t>カイケイ</t>
    </rPh>
    <phoneticPr fontId="2"/>
  </si>
  <si>
    <t>峡南広域行政組合（介護保険特別会計）</t>
    <rPh sb="0" eb="2">
      <t>キョウナン</t>
    </rPh>
    <rPh sb="2" eb="4">
      <t>コウイキ</t>
    </rPh>
    <rPh sb="4" eb="6">
      <t>ギョウセイ</t>
    </rPh>
    <rPh sb="6" eb="8">
      <t>クミアイ</t>
    </rPh>
    <rPh sb="9" eb="11">
      <t>カイゴ</t>
    </rPh>
    <rPh sb="11" eb="13">
      <t>ホケン</t>
    </rPh>
    <rPh sb="13" eb="15">
      <t>トクベツ</t>
    </rPh>
    <rPh sb="15" eb="17">
      <t>カイケイ</t>
    </rPh>
    <phoneticPr fontId="2"/>
  </si>
  <si>
    <t>山梨県後期高齢医療広域連合（一般会計）</t>
    <rPh sb="0" eb="3">
      <t>ヤマナシケン</t>
    </rPh>
    <rPh sb="3" eb="5">
      <t>コウキ</t>
    </rPh>
    <rPh sb="5" eb="7">
      <t>コウレイ</t>
    </rPh>
    <rPh sb="7" eb="9">
      <t>イリョウ</t>
    </rPh>
    <rPh sb="9" eb="11">
      <t>コウイキ</t>
    </rPh>
    <rPh sb="11" eb="13">
      <t>レンゴウ</t>
    </rPh>
    <rPh sb="14" eb="16">
      <t>イッパン</t>
    </rPh>
    <rPh sb="16" eb="18">
      <t>カイケイ</t>
    </rPh>
    <phoneticPr fontId="2"/>
  </si>
  <si>
    <t>山梨県後期高齢医療広域連合（後期高齢者医療特別会計）</t>
    <rPh sb="0" eb="3">
      <t>ヤマナシケン</t>
    </rPh>
    <rPh sb="3" eb="5">
      <t>コウキ</t>
    </rPh>
    <rPh sb="5" eb="7">
      <t>コウレイ</t>
    </rPh>
    <rPh sb="7" eb="9">
      <t>イリョウ</t>
    </rPh>
    <rPh sb="9" eb="11">
      <t>コウイキ</t>
    </rPh>
    <rPh sb="11" eb="13">
      <t>レンゴウ</t>
    </rPh>
    <rPh sb="14" eb="16">
      <t>コウキ</t>
    </rPh>
    <rPh sb="16" eb="19">
      <t>コウレイシャ</t>
    </rPh>
    <rPh sb="19" eb="21">
      <t>イリョウ</t>
    </rPh>
    <rPh sb="21" eb="23">
      <t>トクベツ</t>
    </rPh>
    <rPh sb="23" eb="25">
      <t>カイケイ</t>
    </rPh>
    <phoneticPr fontId="2"/>
  </si>
  <si>
    <t>山梨県市町村総合事務組合（一般会計）</t>
    <rPh sb="0" eb="3">
      <t>ヤマナシケン</t>
    </rPh>
    <rPh sb="3" eb="6">
      <t>シチョウソン</t>
    </rPh>
    <rPh sb="6" eb="8">
      <t>ソウゴウ</t>
    </rPh>
    <rPh sb="8" eb="10">
      <t>ジム</t>
    </rPh>
    <rPh sb="10" eb="12">
      <t>クミアイ</t>
    </rPh>
    <rPh sb="13" eb="15">
      <t>イッパン</t>
    </rPh>
    <rPh sb="15" eb="17">
      <t>カイケイ</t>
    </rPh>
    <phoneticPr fontId="2"/>
  </si>
  <si>
    <t>山梨県市町村総合事務組合（電子化事業及び会館管理・研修事業特別会計）</t>
    <rPh sb="0" eb="3">
      <t>ヤマナシケン</t>
    </rPh>
    <rPh sb="3" eb="6">
      <t>シチョウソン</t>
    </rPh>
    <rPh sb="6" eb="8">
      <t>ソウゴウ</t>
    </rPh>
    <rPh sb="8" eb="10">
      <t>ジム</t>
    </rPh>
    <rPh sb="10" eb="12">
      <t>クミアイ</t>
    </rPh>
    <rPh sb="13" eb="15">
      <t>デンシ</t>
    </rPh>
    <rPh sb="15" eb="16">
      <t>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2"/>
  </si>
  <si>
    <t>山梨県市町村総合事務組合（一般廃棄物最終処分場事業特別会計）</t>
    <rPh sb="0" eb="3">
      <t>ヤマナシケン</t>
    </rPh>
    <rPh sb="3" eb="6">
      <t>シチョウソン</t>
    </rPh>
    <rPh sb="6" eb="8">
      <t>ソウゴウ</t>
    </rPh>
    <rPh sb="8" eb="10">
      <t>ジム</t>
    </rPh>
    <rPh sb="10" eb="12">
      <t>クミアイ</t>
    </rPh>
    <rPh sb="13" eb="15">
      <t>イッパン</t>
    </rPh>
    <rPh sb="15" eb="18">
      <t>ハイキブツ</t>
    </rPh>
    <rPh sb="18" eb="20">
      <t>サイシュウ</t>
    </rPh>
    <rPh sb="20" eb="23">
      <t>ショブンジョウ</t>
    </rPh>
    <rPh sb="23" eb="25">
      <t>ジギョウ</t>
    </rPh>
    <rPh sb="25" eb="27">
      <t>トクベツ</t>
    </rPh>
    <rPh sb="27" eb="29">
      <t>カイケイ</t>
    </rPh>
    <phoneticPr fontId="2"/>
  </si>
  <si>
    <t>山梨県市町村総合事務組合（入札参加資格審査事業費特別会計）</t>
    <rPh sb="0" eb="3">
      <t>ヤマナシケン</t>
    </rPh>
    <rPh sb="3" eb="6">
      <t>シチョウソン</t>
    </rPh>
    <rPh sb="6" eb="8">
      <t>ソウゴウ</t>
    </rPh>
    <rPh sb="8" eb="10">
      <t>ジム</t>
    </rPh>
    <rPh sb="10" eb="12">
      <t>クミアイ</t>
    </rPh>
    <rPh sb="13" eb="15">
      <t>ニュウサツ</t>
    </rPh>
    <rPh sb="15" eb="17">
      <t>サンカ</t>
    </rPh>
    <rPh sb="17" eb="19">
      <t>シカク</t>
    </rPh>
    <rPh sb="19" eb="21">
      <t>シンサ</t>
    </rPh>
    <rPh sb="21" eb="23">
      <t>ジギョウ</t>
    </rPh>
    <rPh sb="23" eb="24">
      <t>ヒ</t>
    </rPh>
    <rPh sb="24" eb="26">
      <t>トクベツ</t>
    </rPh>
    <rPh sb="26" eb="28">
      <t>カイケイ</t>
    </rPh>
    <phoneticPr fontId="2"/>
  </si>
  <si>
    <t>山梨県市町村総合事務組合（交通災害共済事業費特別会計）</t>
    <rPh sb="0" eb="3">
      <t>ヤマナシケン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ヒ</t>
    </rPh>
    <rPh sb="22" eb="24">
      <t>トクベツ</t>
    </rPh>
    <rPh sb="24" eb="26">
      <t>カイケイ</t>
    </rPh>
    <phoneticPr fontId="2"/>
  </si>
  <si>
    <t>峡南衛生組合(一般会計)</t>
    <rPh sb="0" eb="2">
      <t>キョウナン</t>
    </rPh>
    <rPh sb="2" eb="4">
      <t>エイセイ</t>
    </rPh>
    <rPh sb="4" eb="6">
      <t>クミアイ</t>
    </rPh>
    <rPh sb="7" eb="9">
      <t>イッパン</t>
    </rPh>
    <rPh sb="9" eb="11">
      <t>カイケイ</t>
    </rPh>
    <phoneticPr fontId="2"/>
  </si>
  <si>
    <t>山梨県西部広域環境組合(一般会計)</t>
    <rPh sb="0" eb="3">
      <t>ヤマナシケン</t>
    </rPh>
    <rPh sb="3" eb="5">
      <t>セイブ</t>
    </rPh>
    <rPh sb="5" eb="7">
      <t>コウイキ</t>
    </rPh>
    <rPh sb="7" eb="9">
      <t>カンキョウ</t>
    </rPh>
    <rPh sb="9" eb="11">
      <t>クミアイ</t>
    </rPh>
    <rPh sb="12" eb="14">
      <t>イッパン</t>
    </rPh>
    <rPh sb="14" eb="16">
      <t>カイケイ</t>
    </rPh>
    <phoneticPr fontId="2"/>
  </si>
  <si>
    <t>-</t>
    <phoneticPr fontId="2"/>
  </si>
  <si>
    <t>-</t>
    <phoneticPr fontId="2"/>
  </si>
  <si>
    <t>-</t>
    <phoneticPr fontId="2"/>
  </si>
  <si>
    <t>-</t>
    <phoneticPr fontId="2"/>
  </si>
  <si>
    <t>公共施設整備基金</t>
    <rPh sb="0" eb="2">
      <t>コウキョウ</t>
    </rPh>
    <rPh sb="2" eb="4">
      <t>シセツ</t>
    </rPh>
    <rPh sb="4" eb="6">
      <t>セイビ</t>
    </rPh>
    <rPh sb="6" eb="8">
      <t>キキン</t>
    </rPh>
    <phoneticPr fontId="2"/>
  </si>
  <si>
    <t>まちづくり振興基金</t>
    <rPh sb="5" eb="7">
      <t>シンコウ</t>
    </rPh>
    <rPh sb="7" eb="9">
      <t>キキン</t>
    </rPh>
    <phoneticPr fontId="2"/>
  </si>
  <si>
    <t>地域活性化基金</t>
    <rPh sb="0" eb="2">
      <t>チイキ</t>
    </rPh>
    <rPh sb="2" eb="5">
      <t>カッセイカ</t>
    </rPh>
    <rPh sb="5" eb="7">
      <t>キキン</t>
    </rPh>
    <phoneticPr fontId="2"/>
  </si>
  <si>
    <t>地域福祉基金</t>
    <rPh sb="0" eb="2">
      <t>チイキ</t>
    </rPh>
    <rPh sb="2" eb="4">
      <t>フクシ</t>
    </rPh>
    <rPh sb="4" eb="6">
      <t>キキン</t>
    </rPh>
    <phoneticPr fontId="2"/>
  </si>
  <si>
    <t>環境施設整備基金</t>
    <rPh sb="0" eb="2">
      <t>カンキョウ</t>
    </rPh>
    <rPh sb="2" eb="4">
      <t>シセツ</t>
    </rPh>
    <rPh sb="4" eb="6">
      <t>セイビ</t>
    </rPh>
    <rPh sb="6" eb="8">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</si>
  <si>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</si>
  <si>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</si>
  <si>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</si>
  <si>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</si>
  <si>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現在高が減少しているため、将来負担比率は低下している。しかし、有形固定資産減価償却率は増加傾向にあるため、令和元年度に策定した個別施設計画に基づき老朽化対策が先送りにされることなく必要な投資を行い積極的に取り組んでいく。</t>
    <rPh sb="0" eb="3">
      <t>チホウサイ</t>
    </rPh>
    <rPh sb="3" eb="5">
      <t>ゲンザイ</t>
    </rPh>
    <rPh sb="5" eb="6">
      <t>ダカ</t>
    </rPh>
    <rPh sb="7" eb="9">
      <t>ゲンショウ</t>
    </rPh>
    <rPh sb="16" eb="18">
      <t>ショウライ</t>
    </rPh>
    <rPh sb="18" eb="20">
      <t>フタン</t>
    </rPh>
    <rPh sb="20" eb="22">
      <t>ヒリツ</t>
    </rPh>
    <rPh sb="23" eb="25">
      <t>テイカ</t>
    </rPh>
    <rPh sb="34" eb="36">
      <t>ユウケイ</t>
    </rPh>
    <rPh sb="36" eb="38">
      <t>コテイ</t>
    </rPh>
    <rPh sb="38" eb="40">
      <t>シサン</t>
    </rPh>
    <rPh sb="40" eb="42">
      <t>ゲンカ</t>
    </rPh>
    <rPh sb="42" eb="44">
      <t>ショウキャク</t>
    </rPh>
    <rPh sb="44" eb="45">
      <t>リツ</t>
    </rPh>
    <rPh sb="46" eb="48">
      <t>ゾウカ</t>
    </rPh>
    <rPh sb="48" eb="50">
      <t>ケイコウ</t>
    </rPh>
    <rPh sb="56" eb="58">
      <t>レイワ</t>
    </rPh>
    <rPh sb="58" eb="60">
      <t>ガンネン</t>
    </rPh>
    <rPh sb="60" eb="61">
      <t>ド</t>
    </rPh>
    <rPh sb="62" eb="64">
      <t>サクテイ</t>
    </rPh>
    <rPh sb="66" eb="68">
      <t>コベツ</t>
    </rPh>
    <rPh sb="68" eb="70">
      <t>シセツ</t>
    </rPh>
    <rPh sb="70" eb="72">
      <t>ケイカク</t>
    </rPh>
    <rPh sb="73" eb="74">
      <t>モト</t>
    </rPh>
    <rPh sb="76" eb="79">
      <t>ロウキュウカ</t>
    </rPh>
    <rPh sb="79" eb="81">
      <t>タイサク</t>
    </rPh>
    <rPh sb="82" eb="84">
      <t>サキオク</t>
    </rPh>
    <rPh sb="93" eb="95">
      <t>ヒツヨウ</t>
    </rPh>
    <rPh sb="96" eb="98">
      <t>トウシ</t>
    </rPh>
    <rPh sb="99" eb="100">
      <t>オコナ</t>
    </rPh>
    <rPh sb="101" eb="104">
      <t>セッキョクテキ</t>
    </rPh>
    <rPh sb="105" eb="106">
      <t>ト</t>
    </rPh>
    <rPh sb="107" eb="108">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</si>
  <si>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</si>
  <si>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</si>
  <si>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</si>
  <si>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</si>
  <si>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</si>
  <si>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</si>
  <si>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</si>
  <si>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および実質公債費比率ともに類似団体より低い水準にあり年々低下し続けている。今後は、老朽化対策のための必要な投資を行うことで少しづつではあるが増加する推移が考えられるため、個別施設計画と借入の計画を併せて検討する必要がある。</t>
    <rPh sb="0" eb="2">
      <t>ショウライ</t>
    </rPh>
    <rPh sb="2" eb="4">
      <t>フタン</t>
    </rPh>
    <rPh sb="4" eb="6">
      <t>ヒリツ</t>
    </rPh>
    <rPh sb="9" eb="11">
      <t>ジッシツ</t>
    </rPh>
    <rPh sb="11" eb="14">
      <t>コウサイヒ</t>
    </rPh>
    <rPh sb="14" eb="16">
      <t>ヒリツ</t>
    </rPh>
    <rPh sb="19" eb="21">
      <t>ルイジ</t>
    </rPh>
    <rPh sb="21" eb="23">
      <t>ダンタイ</t>
    </rPh>
    <rPh sb="25" eb="26">
      <t>ヒク</t>
    </rPh>
    <rPh sb="27" eb="29">
      <t>スイジュン</t>
    </rPh>
    <rPh sb="32" eb="34">
      <t>ネンネン</t>
    </rPh>
    <rPh sb="34" eb="36">
      <t>テイカ</t>
    </rPh>
    <rPh sb="37" eb="38">
      <t>ツヅ</t>
    </rPh>
    <rPh sb="43" eb="45">
      <t>コンゴ</t>
    </rPh>
    <rPh sb="47" eb="50">
      <t>ロウキュウカ</t>
    </rPh>
    <rPh sb="50" eb="52">
      <t>タイサク</t>
    </rPh>
    <rPh sb="56" eb="58">
      <t>ヒツヨウ</t>
    </rPh>
    <rPh sb="59" eb="61">
      <t>トウシ</t>
    </rPh>
    <rPh sb="62" eb="63">
      <t>オコナ</t>
    </rPh>
    <rPh sb="67" eb="68">
      <t>スコ</t>
    </rPh>
    <rPh sb="76" eb="78">
      <t>ゾウカ</t>
    </rPh>
    <rPh sb="80" eb="82">
      <t>スイイ</t>
    </rPh>
    <rPh sb="83" eb="84">
      <t>カンガ</t>
    </rPh>
    <rPh sb="91" eb="93">
      <t>コベツ</t>
    </rPh>
    <rPh sb="93" eb="95">
      <t>シセツ</t>
    </rPh>
    <rPh sb="95" eb="97">
      <t>ケイカク</t>
    </rPh>
    <rPh sb="98" eb="100">
      <t>カリイレ</t>
    </rPh>
    <rPh sb="101" eb="103">
      <t>ケイカク</t>
    </rPh>
    <rPh sb="104" eb="105">
      <t>アワ</t>
    </rPh>
    <rPh sb="107" eb="109">
      <t>ケントウ</t>
    </rPh>
    <rPh sb="111" eb="113">
      <t>ヒツヨウ</t>
    </rPh>
    <phoneticPr fontId="5"/>
  </si>
  <si>
    <t>実質公債費比率</t>
    <phoneticPr fontId="5"/>
  </si>
  <si>
    <t>実質公債費比率</t>
    <phoneticPr fontId="5"/>
  </si>
  <si>
    <t>類似団体内平均値</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</si>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</sst>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128611</c:v>
                </c:pt>
                <c:pt idx="1">
                  <c:v>138651</c:v>
                </c:pt>
                <c:pt idx="2">
                  <c:v>122882</c:v>
                </c:pt>
                <c:pt idx="3">
                  <c:v>114790</c:v>
                </c:pt>
                <c:pt idx="4">
                  <c:v>126262</c:v>
                </c:pt>
              </c:numCache>
            </c:numRef>
          </c:val>
          <c:smooth val="0"/>
          <c:extLst>
            <c:ext xmlns:c16="http://schemas.microsoft.com/office/drawing/2014/chart" uri="{C3380CC4-5D6E-409C-BE32-E72D297353CC}">
              <c16:uniqueId val="{00000000-BC64-4918-909E-8EE2625BB60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77348</c:v>
                </c:pt>
                <c:pt idx="1">
                  <c:v>95026</c:v>
                </c:pt>
                <c:pt idx="2">
                  <c:v>154361</c:v>
                </c:pt>
                <c:pt idx="3">
                  <c:v>78073</c:v>
                </c:pt>
                <c:pt idx="4">
                  <c:v>112101</c:v>
                </c:pt>
              </c:numCache>
            </c:numRef>
          </c:val>
          <c:smooth val="0"/>
          <c:extLst>
            <c:ext xmlns:c16="http://schemas.microsoft.com/office/drawing/2014/chart" uri="{C3380CC4-5D6E-409C-BE32-E72D297353CC}">
              <c16:uniqueId val="{00000001-BC64-4918-909E-8EE2625BB608}"/>
            </c:ext>
          </c:extLst>
        </c:ser>
        <c:dLbls>
          <c:showLegendKey val="0"/>
          <c:showVal val="0"/>
          <c:showCatName val="0"/>
          <c:showSerName val="0"/>
          <c:showPercent val="0"/>
          <c:showBubbleSize val="0"/>
        </c:dLbls>
        <c:marker val="1"/>
        <c:smooth val="0"/>
        <c:axId val="375216496"/>
        <c:axId val="375217672"/>
      </c:lineChart>
      <c:catAx>
        <c:axId val="3752164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5217672"/>
        <c:crosses val="autoZero"/>
        <c:auto val="1"/>
        <c:lblAlgn val="ctr"/>
        <c:lblOffset val="100"/>
        <c:tickLblSkip val="1"/>
        <c:tickMarkSkip val="1"/>
        <c:noMultiLvlLbl val="0"/>
      </c:catAx>
      <c:valAx>
        <c:axId val="375217672"/>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52164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14.49</c:v>
                </c:pt>
                <c:pt idx="1">
                  <c:v>13.1</c:v>
                </c:pt>
                <c:pt idx="2">
                  <c:v>12.98</c:v>
                </c:pt>
                <c:pt idx="3">
                  <c:v>11.55</c:v>
                </c:pt>
                <c:pt idx="4">
                  <c:v>14.83</c:v>
                </c:pt>
              </c:numCache>
            </c:numRef>
          </c:val>
          <c:extLst>
            <c:ext xmlns:c16="http://schemas.microsoft.com/office/drawing/2014/chart" uri="{C3380CC4-5D6E-409C-BE32-E72D297353CC}">
              <c16:uniqueId val="{00000000-3BD7-4714-8269-26FB4B26E7C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38.159999999999997</c:v>
                </c:pt>
                <c:pt idx="1">
                  <c:v>47.35</c:v>
                </c:pt>
                <c:pt idx="2">
                  <c:v>55.21</c:v>
                </c:pt>
                <c:pt idx="3">
                  <c:v>60.35</c:v>
                </c:pt>
                <c:pt idx="4">
                  <c:v>61.92</c:v>
                </c:pt>
              </c:numCache>
            </c:numRef>
          </c:val>
          <c:extLst>
            <c:ext xmlns:c16="http://schemas.microsoft.com/office/drawing/2014/chart" uri="{C3380CC4-5D6E-409C-BE32-E72D297353CC}">
              <c16:uniqueId val="{00000001-3BD7-4714-8269-26FB4B26E7C6}"/>
            </c:ext>
          </c:extLst>
        </c:ser>
        <c:dLbls>
          <c:showLegendKey val="0"/>
          <c:showVal val="0"/>
          <c:showCatName val="0"/>
          <c:showSerName val="0"/>
          <c:showPercent val="0"/>
          <c:showBubbleSize val="0"/>
        </c:dLbls>
        <c:gapWidth val="250"/>
        <c:overlap val="100"/>
        <c:axId val="375219240"/>
        <c:axId val="3752196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6.42</c:v>
                </c:pt>
                <c:pt idx="1">
                  <c:v>7.3</c:v>
                </c:pt>
                <c:pt idx="2">
                  <c:v>4.4000000000000004</c:v>
                </c:pt>
                <c:pt idx="3">
                  <c:v>3.47</c:v>
                </c:pt>
                <c:pt idx="4">
                  <c:v>3.01</c:v>
                </c:pt>
              </c:numCache>
            </c:numRef>
          </c:val>
          <c:smooth val="0"/>
          <c:extLst>
            <c:ext xmlns:c16="http://schemas.microsoft.com/office/drawing/2014/chart" uri="{C3380CC4-5D6E-409C-BE32-E72D297353CC}">
              <c16:uniqueId val="{00000002-3BD7-4714-8269-26FB4B26E7C6}"/>
            </c:ext>
          </c:extLst>
        </c:ser>
        <c:dLbls>
          <c:showLegendKey val="0"/>
          <c:showVal val="0"/>
          <c:showCatName val="0"/>
          <c:showSerName val="0"/>
          <c:showPercent val="0"/>
          <c:showBubbleSize val="0"/>
        </c:dLbls>
        <c:marker val="1"/>
        <c:smooth val="0"/>
        <c:axId val="375219240"/>
        <c:axId val="375219632"/>
      </c:lineChart>
      <c:catAx>
        <c:axId val="375219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75219632"/>
        <c:crosses val="autoZero"/>
        <c:auto val="1"/>
        <c:lblAlgn val="ctr"/>
        <c:lblOffset val="100"/>
        <c:tickLblSkip val="1"/>
        <c:tickMarkSkip val="1"/>
        <c:noMultiLvlLbl val="0"/>
      </c:catAx>
      <c:valAx>
        <c:axId val="375219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5219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ABD-49EC-BDB5-8088807BB77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ABD-49EC-BDB5-8088807BB77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ABD-49EC-BDB5-8088807BB77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ABD-49EC-BDB5-8088807BB77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0.04</c:v>
                </c:pt>
                <c:pt idx="2">
                  <c:v>#N/A</c:v>
                </c:pt>
                <c:pt idx="3">
                  <c:v>0.08</c:v>
                </c:pt>
                <c:pt idx="4">
                  <c:v>#N/A</c:v>
                </c:pt>
                <c:pt idx="5">
                  <c:v>0.08</c:v>
                </c:pt>
                <c:pt idx="6">
                  <c:v>#N/A</c:v>
                </c:pt>
                <c:pt idx="7">
                  <c:v>0.06</c:v>
                </c:pt>
                <c:pt idx="8">
                  <c:v>#N/A</c:v>
                </c:pt>
                <c:pt idx="9">
                  <c:v>0.05</c:v>
                </c:pt>
              </c:numCache>
            </c:numRef>
          </c:val>
          <c:extLst>
            <c:ext xmlns:c16="http://schemas.microsoft.com/office/drawing/2014/chart" uri="{C3380CC4-5D6E-409C-BE32-E72D297353CC}">
              <c16:uniqueId val="{00000004-3ABD-49EC-BDB5-8088807BB776}"/>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0.42</c:v>
                </c:pt>
                <c:pt idx="2">
                  <c:v>#N/A</c:v>
                </c:pt>
                <c:pt idx="3">
                  <c:v>0.37</c:v>
                </c:pt>
                <c:pt idx="4">
                  <c:v>#N/A</c:v>
                </c:pt>
                <c:pt idx="5">
                  <c:v>0.55000000000000004</c:v>
                </c:pt>
                <c:pt idx="6">
                  <c:v>#N/A</c:v>
                </c:pt>
                <c:pt idx="7">
                  <c:v>0.46</c:v>
                </c:pt>
                <c:pt idx="8">
                  <c:v>#N/A</c:v>
                </c:pt>
                <c:pt idx="9">
                  <c:v>0.12</c:v>
                </c:pt>
              </c:numCache>
            </c:numRef>
          </c:val>
          <c:extLst>
            <c:ext xmlns:c16="http://schemas.microsoft.com/office/drawing/2014/chart" uri="{C3380CC4-5D6E-409C-BE32-E72D297353CC}">
              <c16:uniqueId val="{00000005-3ABD-49EC-BDB5-8088807BB776}"/>
            </c:ext>
          </c:extLst>
        </c:ser>
        <c:ser>
          <c:idx val="6"/>
          <c:order val="6"/>
          <c:tx>
            <c:strRef>
              <c:f>データシート!$A$33</c:f>
              <c:strCache>
                <c:ptCount val="1"/>
                <c:pt idx="0">
                  <c:v>指定居宅サービス特別会計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0.13</c:v>
                </c:pt>
                <c:pt idx="2">
                  <c:v>#N/A</c:v>
                </c:pt>
                <c:pt idx="3">
                  <c:v>0.14000000000000001</c:v>
                </c:pt>
                <c:pt idx="4">
                  <c:v>#N/A</c:v>
                </c:pt>
                <c:pt idx="5">
                  <c:v>0.16</c:v>
                </c:pt>
                <c:pt idx="6">
                  <c:v>#N/A</c:v>
                </c:pt>
                <c:pt idx="7">
                  <c:v>0.1</c:v>
                </c:pt>
                <c:pt idx="8">
                  <c:v>#N/A</c:v>
                </c:pt>
                <c:pt idx="9">
                  <c:v>0.17</c:v>
                </c:pt>
              </c:numCache>
            </c:numRef>
          </c:val>
          <c:extLst>
            <c:ext xmlns:c16="http://schemas.microsoft.com/office/drawing/2014/chart" uri="{C3380CC4-5D6E-409C-BE32-E72D297353CC}">
              <c16:uniqueId val="{00000006-3ABD-49EC-BDB5-8088807BB776}"/>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2.92</c:v>
                </c:pt>
                <c:pt idx="2">
                  <c:v>#N/A</c:v>
                </c:pt>
                <c:pt idx="3">
                  <c:v>1.54</c:v>
                </c:pt>
                <c:pt idx="4">
                  <c:v>#N/A</c:v>
                </c:pt>
                <c:pt idx="5">
                  <c:v>1.81</c:v>
                </c:pt>
                <c:pt idx="6">
                  <c:v>#N/A</c:v>
                </c:pt>
                <c:pt idx="7">
                  <c:v>1.87</c:v>
                </c:pt>
                <c:pt idx="8">
                  <c:v>#N/A</c:v>
                </c:pt>
                <c:pt idx="9">
                  <c:v>1.34</c:v>
                </c:pt>
              </c:numCache>
            </c:numRef>
          </c:val>
          <c:extLst>
            <c:ext xmlns:c16="http://schemas.microsoft.com/office/drawing/2014/chart" uri="{C3380CC4-5D6E-409C-BE32-E72D297353CC}">
              <c16:uniqueId val="{00000007-3ABD-49EC-BDB5-8088807BB776}"/>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3.37</c:v>
                </c:pt>
                <c:pt idx="2">
                  <c:v>#N/A</c:v>
                </c:pt>
                <c:pt idx="3">
                  <c:v>4.55</c:v>
                </c:pt>
                <c:pt idx="4">
                  <c:v>#N/A</c:v>
                </c:pt>
                <c:pt idx="5">
                  <c:v>4.2</c:v>
                </c:pt>
                <c:pt idx="6">
                  <c:v>#N/A</c:v>
                </c:pt>
                <c:pt idx="7">
                  <c:v>1.87</c:v>
                </c:pt>
                <c:pt idx="8">
                  <c:v>#N/A</c:v>
                </c:pt>
                <c:pt idx="9">
                  <c:v>1.72</c:v>
                </c:pt>
              </c:numCache>
            </c:numRef>
          </c:val>
          <c:extLst>
            <c:ext xmlns:c16="http://schemas.microsoft.com/office/drawing/2014/chart" uri="{C3380CC4-5D6E-409C-BE32-E72D297353CC}">
              <c16:uniqueId val="{00000008-3ABD-49EC-BDB5-8088807BB77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14.49</c:v>
                </c:pt>
                <c:pt idx="2">
                  <c:v>#N/A</c:v>
                </c:pt>
                <c:pt idx="3">
                  <c:v>13.09</c:v>
                </c:pt>
                <c:pt idx="4">
                  <c:v>#N/A</c:v>
                </c:pt>
                <c:pt idx="5">
                  <c:v>12.97</c:v>
                </c:pt>
                <c:pt idx="6">
                  <c:v>#N/A</c:v>
                </c:pt>
                <c:pt idx="7">
                  <c:v>11.54</c:v>
                </c:pt>
                <c:pt idx="8">
                  <c:v>#N/A</c:v>
                </c:pt>
                <c:pt idx="9">
                  <c:v>14.83</c:v>
                </c:pt>
              </c:numCache>
            </c:numRef>
          </c:val>
          <c:extLst>
            <c:ext xmlns:c16="http://schemas.microsoft.com/office/drawing/2014/chart" uri="{C3380CC4-5D6E-409C-BE32-E72D297353CC}">
              <c16:uniqueId val="{00000009-3ABD-49EC-BDB5-8088807BB776}"/>
            </c:ext>
          </c:extLst>
        </c:ser>
        <c:dLbls>
          <c:showLegendKey val="0"/>
          <c:showVal val="0"/>
          <c:showCatName val="0"/>
          <c:showSerName val="0"/>
          <c:showPercent val="0"/>
          <c:showBubbleSize val="0"/>
        </c:dLbls>
        <c:gapWidth val="150"/>
        <c:overlap val="100"/>
        <c:axId val="375217280"/>
        <c:axId val="375220024"/>
      </c:barChart>
      <c:catAx>
        <c:axId val="375217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5220024"/>
        <c:crosses val="autoZero"/>
        <c:auto val="1"/>
        <c:lblAlgn val="ctr"/>
        <c:lblOffset val="100"/>
        <c:tickLblSkip val="1"/>
        <c:tickMarkSkip val="1"/>
        <c:noMultiLvlLbl val="0"/>
      </c:catAx>
      <c:valAx>
        <c:axId val="375220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52172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920</c:v>
                </c:pt>
                <c:pt idx="5">
                  <c:v>961</c:v>
                </c:pt>
                <c:pt idx="8">
                  <c:v>818</c:v>
                </c:pt>
                <c:pt idx="11">
                  <c:v>808</c:v>
                </c:pt>
                <c:pt idx="14">
                  <c:v>741</c:v>
                </c:pt>
              </c:numCache>
            </c:numRef>
          </c:val>
          <c:extLst>
            <c:ext xmlns:c16="http://schemas.microsoft.com/office/drawing/2014/chart" uri="{C3380CC4-5D6E-409C-BE32-E72D297353CC}">
              <c16:uniqueId val="{00000000-51CB-4BBB-91CC-32FB453D10C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1CB-4BBB-91CC-32FB453D10C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1CB-4BBB-91CC-32FB453D10C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10</c:v>
                </c:pt>
                <c:pt idx="3">
                  <c:v>9</c:v>
                </c:pt>
                <c:pt idx="6">
                  <c:v>11</c:v>
                </c:pt>
                <c:pt idx="9">
                  <c:v>7</c:v>
                </c:pt>
                <c:pt idx="12">
                  <c:v>7</c:v>
                </c:pt>
              </c:numCache>
            </c:numRef>
          </c:val>
          <c:extLst>
            <c:ext xmlns:c16="http://schemas.microsoft.com/office/drawing/2014/chart" uri="{C3380CC4-5D6E-409C-BE32-E72D297353CC}">
              <c16:uniqueId val="{00000003-51CB-4BBB-91CC-32FB453D10C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158</c:v>
                </c:pt>
                <c:pt idx="3">
                  <c:v>157</c:v>
                </c:pt>
                <c:pt idx="6">
                  <c:v>136</c:v>
                </c:pt>
                <c:pt idx="9">
                  <c:v>108</c:v>
                </c:pt>
                <c:pt idx="12">
                  <c:v>103</c:v>
                </c:pt>
              </c:numCache>
            </c:numRef>
          </c:val>
          <c:extLst>
            <c:ext xmlns:c16="http://schemas.microsoft.com/office/drawing/2014/chart" uri="{C3380CC4-5D6E-409C-BE32-E72D297353CC}">
              <c16:uniqueId val="{00000004-51CB-4BBB-91CC-32FB453D10C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1CB-4BBB-91CC-32FB453D10C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1CB-4BBB-91CC-32FB453D10C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910</c:v>
                </c:pt>
                <c:pt idx="3">
                  <c:v>951</c:v>
                </c:pt>
                <c:pt idx="6">
                  <c:v>765</c:v>
                </c:pt>
                <c:pt idx="9">
                  <c:v>761</c:v>
                </c:pt>
                <c:pt idx="12">
                  <c:v>696</c:v>
                </c:pt>
              </c:numCache>
            </c:numRef>
          </c:val>
          <c:extLst>
            <c:ext xmlns:c16="http://schemas.microsoft.com/office/drawing/2014/chart" uri="{C3380CC4-5D6E-409C-BE32-E72D297353CC}">
              <c16:uniqueId val="{00000007-51CB-4BBB-91CC-32FB453D10C2}"/>
            </c:ext>
          </c:extLst>
        </c:ser>
        <c:dLbls>
          <c:showLegendKey val="0"/>
          <c:showVal val="0"/>
          <c:showCatName val="0"/>
          <c:showSerName val="0"/>
          <c:showPercent val="0"/>
          <c:showBubbleSize val="0"/>
        </c:dLbls>
        <c:gapWidth val="100"/>
        <c:overlap val="100"/>
        <c:axId val="375220416"/>
        <c:axId val="3752215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158</c:v>
                </c:pt>
                <c:pt idx="2">
                  <c:v>#N/A</c:v>
                </c:pt>
                <c:pt idx="3">
                  <c:v>#N/A</c:v>
                </c:pt>
                <c:pt idx="4">
                  <c:v>156</c:v>
                </c:pt>
                <c:pt idx="5">
                  <c:v>#N/A</c:v>
                </c:pt>
                <c:pt idx="6">
                  <c:v>#N/A</c:v>
                </c:pt>
                <c:pt idx="7">
                  <c:v>94</c:v>
                </c:pt>
                <c:pt idx="8">
                  <c:v>#N/A</c:v>
                </c:pt>
                <c:pt idx="9">
                  <c:v>#N/A</c:v>
                </c:pt>
                <c:pt idx="10">
                  <c:v>68</c:v>
                </c:pt>
                <c:pt idx="11">
                  <c:v>#N/A</c:v>
                </c:pt>
                <c:pt idx="12">
                  <c:v>#N/A</c:v>
                </c:pt>
                <c:pt idx="13">
                  <c:v>65</c:v>
                </c:pt>
                <c:pt idx="14">
                  <c:v>#N/A</c:v>
                </c:pt>
              </c:numCache>
            </c:numRef>
          </c:val>
          <c:smooth val="0"/>
          <c:extLst>
            <c:ext xmlns:c16="http://schemas.microsoft.com/office/drawing/2014/chart" uri="{C3380CC4-5D6E-409C-BE32-E72D297353CC}">
              <c16:uniqueId val="{00000008-51CB-4BBB-91CC-32FB453D10C2}"/>
            </c:ext>
          </c:extLst>
        </c:ser>
        <c:dLbls>
          <c:showLegendKey val="0"/>
          <c:showVal val="0"/>
          <c:showCatName val="0"/>
          <c:showSerName val="0"/>
          <c:showPercent val="0"/>
          <c:showBubbleSize val="0"/>
        </c:dLbls>
        <c:marker val="1"/>
        <c:smooth val="0"/>
        <c:axId val="375220416"/>
        <c:axId val="375221592"/>
      </c:lineChart>
      <c:catAx>
        <c:axId val="375220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5221592"/>
        <c:crosses val="autoZero"/>
        <c:auto val="1"/>
        <c:lblAlgn val="ctr"/>
        <c:lblOffset val="100"/>
        <c:tickLblSkip val="1"/>
        <c:tickMarkSkip val="1"/>
        <c:noMultiLvlLbl val="0"/>
      </c:catAx>
      <c:valAx>
        <c:axId val="375221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5220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6564</c:v>
                </c:pt>
                <c:pt idx="5">
                  <c:v>6232</c:v>
                </c:pt>
                <c:pt idx="8">
                  <c:v>6218</c:v>
                </c:pt>
                <c:pt idx="11">
                  <c:v>5705</c:v>
                </c:pt>
                <c:pt idx="14">
                  <c:v>5354</c:v>
                </c:pt>
              </c:numCache>
            </c:numRef>
          </c:val>
          <c:extLst>
            <c:ext xmlns:c16="http://schemas.microsoft.com/office/drawing/2014/chart" uri="{C3380CC4-5D6E-409C-BE32-E72D297353CC}">
              <c16:uniqueId val="{00000000-2803-4290-8B07-1BE41ABA5EB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2803-4290-8B07-1BE41ABA5EB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3642</c:v>
                </c:pt>
                <c:pt idx="5">
                  <c:v>4137</c:v>
                </c:pt>
                <c:pt idx="8">
                  <c:v>4555</c:v>
                </c:pt>
                <c:pt idx="11">
                  <c:v>5498</c:v>
                </c:pt>
                <c:pt idx="14">
                  <c:v>5730</c:v>
                </c:pt>
              </c:numCache>
            </c:numRef>
          </c:val>
          <c:extLst>
            <c:ext xmlns:c16="http://schemas.microsoft.com/office/drawing/2014/chart" uri="{C3380CC4-5D6E-409C-BE32-E72D297353CC}">
              <c16:uniqueId val="{00000002-2803-4290-8B07-1BE41ABA5EB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803-4290-8B07-1BE41ABA5EB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803-4290-8B07-1BE41ABA5EB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803-4290-8B07-1BE41ABA5EB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1307</c:v>
                </c:pt>
                <c:pt idx="3">
                  <c:v>1334</c:v>
                </c:pt>
                <c:pt idx="6">
                  <c:v>1327</c:v>
                </c:pt>
                <c:pt idx="9">
                  <c:v>1322</c:v>
                </c:pt>
                <c:pt idx="12">
                  <c:v>1312</c:v>
                </c:pt>
              </c:numCache>
            </c:numRef>
          </c:val>
          <c:extLst>
            <c:ext xmlns:c16="http://schemas.microsoft.com/office/drawing/2014/chart" uri="{C3380CC4-5D6E-409C-BE32-E72D297353CC}">
              <c16:uniqueId val="{00000006-2803-4290-8B07-1BE41ABA5EB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54</c:v>
                </c:pt>
                <c:pt idx="3">
                  <c:v>57</c:v>
                </c:pt>
                <c:pt idx="6">
                  <c:v>47</c:v>
                </c:pt>
                <c:pt idx="9">
                  <c:v>48</c:v>
                </c:pt>
                <c:pt idx="12">
                  <c:v>48</c:v>
                </c:pt>
              </c:numCache>
            </c:numRef>
          </c:val>
          <c:extLst>
            <c:ext xmlns:c16="http://schemas.microsoft.com/office/drawing/2014/chart" uri="{C3380CC4-5D6E-409C-BE32-E72D297353CC}">
              <c16:uniqueId val="{00000007-2803-4290-8B07-1BE41ABA5EB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1626</c:v>
                </c:pt>
                <c:pt idx="3">
                  <c:v>1713</c:v>
                </c:pt>
                <c:pt idx="6">
                  <c:v>1671</c:v>
                </c:pt>
                <c:pt idx="9">
                  <c:v>1532</c:v>
                </c:pt>
                <c:pt idx="12">
                  <c:v>1417</c:v>
                </c:pt>
              </c:numCache>
            </c:numRef>
          </c:val>
          <c:extLst>
            <c:ext xmlns:c16="http://schemas.microsoft.com/office/drawing/2014/chart" uri="{C3380CC4-5D6E-409C-BE32-E72D297353CC}">
              <c16:uniqueId val="{00000008-2803-4290-8B07-1BE41ABA5EB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803-4290-8B07-1BE41ABA5EB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4870</c:v>
                </c:pt>
                <c:pt idx="3">
                  <c:v>4345</c:v>
                </c:pt>
                <c:pt idx="6">
                  <c:v>4434</c:v>
                </c:pt>
                <c:pt idx="9">
                  <c:v>3978</c:v>
                </c:pt>
                <c:pt idx="12">
                  <c:v>3647</c:v>
                </c:pt>
              </c:numCache>
            </c:numRef>
          </c:val>
          <c:extLst>
            <c:ext xmlns:c16="http://schemas.microsoft.com/office/drawing/2014/chart" uri="{C3380CC4-5D6E-409C-BE32-E72D297353CC}">
              <c16:uniqueId val="{0000000A-2803-4290-8B07-1BE41ABA5EB5}"/>
            </c:ext>
          </c:extLst>
        </c:ser>
        <c:dLbls>
          <c:showLegendKey val="0"/>
          <c:showVal val="0"/>
          <c:showCatName val="0"/>
          <c:showSerName val="0"/>
          <c:showPercent val="0"/>
          <c:showBubbleSize val="0"/>
        </c:dLbls>
        <c:gapWidth val="100"/>
        <c:overlap val="100"/>
        <c:axId val="375215320"/>
        <c:axId val="3752157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803-4290-8B07-1BE41ABA5EB5}"/>
            </c:ext>
          </c:extLst>
        </c:ser>
        <c:dLbls>
          <c:showLegendKey val="0"/>
          <c:showVal val="0"/>
          <c:showCatName val="0"/>
          <c:showSerName val="0"/>
          <c:showPercent val="0"/>
          <c:showBubbleSize val="0"/>
        </c:dLbls>
        <c:marker val="1"/>
        <c:smooth val="0"/>
        <c:axId val="375215320"/>
        <c:axId val="375215712"/>
      </c:lineChart>
      <c:catAx>
        <c:axId val="375215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75215712"/>
        <c:crosses val="autoZero"/>
        <c:auto val="1"/>
        <c:lblAlgn val="ctr"/>
        <c:lblOffset val="100"/>
        <c:tickLblSkip val="1"/>
        <c:tickMarkSkip val="1"/>
        <c:noMultiLvlLbl val="0"/>
      </c:catAx>
      <c:valAx>
        <c:axId val="375215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5215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2108</c:v>
                </c:pt>
                <c:pt idx="1">
                  <c:v>2296</c:v>
                </c:pt>
                <c:pt idx="2">
                  <c:v>2297</c:v>
                </c:pt>
              </c:numCache>
            </c:numRef>
          </c:val>
          <c:extLst>
            <c:ext xmlns:c16="http://schemas.microsoft.com/office/drawing/2014/chart" uri="{C3380CC4-5D6E-409C-BE32-E72D297353CC}">
              <c16:uniqueId val="{00000000-9677-4C42-A458-9D4CA80A7CD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590</c:v>
                </c:pt>
                <c:pt idx="1">
                  <c:v>590</c:v>
                </c:pt>
                <c:pt idx="2">
                  <c:v>591</c:v>
                </c:pt>
              </c:numCache>
            </c:numRef>
          </c:val>
          <c:extLst>
            <c:ext xmlns:c16="http://schemas.microsoft.com/office/drawing/2014/chart" uri="{C3380CC4-5D6E-409C-BE32-E72D297353CC}">
              <c16:uniqueId val="{00000001-9677-4C42-A458-9D4CA80A7CD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2562</c:v>
                </c:pt>
                <c:pt idx="1">
                  <c:v>3178</c:v>
                </c:pt>
                <c:pt idx="2">
                  <c:v>3406</c:v>
                </c:pt>
              </c:numCache>
            </c:numRef>
          </c:val>
          <c:extLst>
            <c:ext xmlns:c16="http://schemas.microsoft.com/office/drawing/2014/chart" uri="{C3380CC4-5D6E-409C-BE32-E72D297353CC}">
              <c16:uniqueId val="{00000002-9677-4C42-A458-9D4CA80A7CDD}"/>
            </c:ext>
          </c:extLst>
        </c:ser>
        <c:dLbls>
          <c:showLegendKey val="0"/>
          <c:showVal val="0"/>
          <c:showCatName val="0"/>
          <c:showSerName val="0"/>
          <c:showPercent val="0"/>
          <c:showBubbleSize val="0"/>
        </c:dLbls>
        <c:gapWidth val="120"/>
        <c:overlap val="100"/>
        <c:axId val="386742656"/>
        <c:axId val="386739912"/>
      </c:barChart>
      <c:catAx>
        <c:axId val="386742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86739912"/>
        <c:crosses val="autoZero"/>
        <c:auto val="1"/>
        <c:lblAlgn val="ctr"/>
        <c:lblOffset val="100"/>
        <c:tickLblSkip val="1"/>
        <c:tickMarkSkip val="1"/>
        <c:noMultiLvlLbl val="0"/>
      </c:catAx>
      <c:valAx>
        <c:axId val="3867399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86742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{9ED92AFE-8366-48E4-B34B-F27E436FBAD6}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B23D-4A7D-99CF-5EFFF82933A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{33B992E5-4A5B-4854-B86B-81F7CA1973B6}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23D-4A7D-99CF-5EFFF82933A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{0910BC8F-0F30-4549-91E6-A9B61CA2C1CE}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23D-4A7D-99CF-5EFFF82933A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{62300981-99C7-48FA-883F-D2EB52758855}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23D-4A7D-99CF-5EFFF82933A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{9B4AFAE2-2582-42CC-8CC2-C0F95111D175}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23D-4A7D-99CF-5EFFF82933A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{11C7433E-FE53-48E5-95F1-E87E564CA732}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B23D-4A7D-99CF-5EFFF82933A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{1C11B714-2107-43E1-BE84-80CE9F6A6A3D}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B23D-4A7D-99CF-5EFFF82933A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{50BF638C-6850-4875-A5AF-876A34A11BC6}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B23D-4A7D-99CF-5EFFF82933A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{45D7EA9C-0BD7-4326-9010-389BF14D6758}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B23D-4A7D-99CF-5EFFF82933A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63.9</c:v>
                </c:pt>
                <c:pt idx="16">
                  <c:v>72.3</c:v>
                </c:pt>
                <c:pt idx="24">
                  <c:v>73.7</c:v>
                </c:pt>
                <c:pt idx="32">
                  <c:v>74.2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23D-4A7D-99CF-5EFFF82933A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{0DE2E5FC-015F-4526-BAF1-F8317BB20CD5}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B23D-4A7D-99CF-5EFFF82933A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{E9CC4E8D-36BB-42E0-A266-195B0D9BBA50}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23D-4A7D-99CF-5EFFF82933A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{C8D67EC5-1A0B-46B1-A138-B586E2FC149C}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23D-4A7D-99CF-5EFFF82933A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{29FD0876-3987-44AB-97CD-13FBFC28B350}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23D-4A7D-99CF-5EFFF82933A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{10E443B7-CEFB-46BE-A9B1-BF6A95CF0E95}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23D-4A7D-99CF-5EFFF82933A1}"/>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{5CF78846-A91F-4CF8-BA21-E5B79F68AEC5}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B23D-4A7D-99CF-5EFFF82933A1}"/>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{513A25E6-5BCC-4BBD-B89D-7A94247011E4}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B23D-4A7D-99CF-5EFFF82933A1}"/>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{93B4969A-00CF-48FC-BE10-4DC348E81DB8}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B23D-4A7D-99CF-5EFFF82933A1}"/>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{582A00BB-3E70-48EE-94FF-0739D7EE04CE}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B23D-4A7D-99CF-5EFFF82933A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58.6</c:v>
                </c:pt>
                <c:pt idx="16">
                  <c:v>59.1</c:v>
                </c:pt>
                <c:pt idx="24">
                  <c:v>61.3</c:v>
                </c:pt>
                <c:pt idx="32">
                  <c:v>62.9</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B23D-4A7D-99CF-5EFFF82933A1}"/>
            </c:ext>
          </c:extLst>
        </c:ser>
        <c:dLbls>
          <c:showLegendKey val="0"/>
          <c:showVal val="1"/>
          <c:showCatName val="0"/>
          <c:showSerName val="0"/>
          <c:showPercent val="0"/>
          <c:showBubbleSize val="0"/>
        </c:dLbls>
        <c:axId val="530482752"/>
        <c:axId val="530479224"/>
      </c:scatterChart>
      <c:valAx>
        <c:axId val="530482752"/>
        <c:scaling>
          <c:orientation val="minMax"/>
          <c:max val="63.300000000000004"/>
          <c:min val="58.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0479224"/>
        <c:crosses val="autoZero"/>
        <c:crossBetween val="midCat"/>
      </c:valAx>
      <c:valAx>
        <c:axId val="53047922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04827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{5CF3D9C3-B3A3-4495-AB39-3FD65250EF2A}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0AA9-400C-BDE5-25F915D54AB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{DAE96BE8-EA46-4684-8AD1-A1694E11239C}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AA9-400C-BDE5-25F915D54AB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{D1D2350E-8EBA-4331-91E7-D7CB45D9C280}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AA9-400C-BDE5-25F915D54AB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{241E83B0-6CBB-47E9-87D1-439861E44CAE}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AA9-400C-BDE5-25F915D54AB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{A222179F-C5C5-49B4-8046-3D17CE201EB2}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AA9-400C-BDE5-25F915D54AB6}"/>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{C0128080-7286-4267-A72D-EF8A7E5C895F}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0AA9-400C-BDE5-25F915D54AB6}"/>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{5BF8B2D0-0094-463E-A1E0-746306C48A42}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0AA9-400C-BDE5-25F915D54AB6}"/>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{CC618E91-EC66-4C2E-8814-CC3AEFFA00D6}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0AA9-400C-BDE5-25F915D54AB6}"/>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{2745F8BC-D12E-4653-9C91-FE93551E6DD6}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0AA9-400C-BDE5-25F915D54AB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6.1</c:v>
                </c:pt>
                <c:pt idx="8">
                  <c:v>4.9000000000000004</c:v>
                </c:pt>
                <c:pt idx="16">
                  <c:v>4.4000000000000004</c:v>
                </c:pt>
                <c:pt idx="24">
                  <c:v>3.4</c:v>
                </c:pt>
                <c:pt idx="32">
                  <c:v>2.5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AA9-400C-BDE5-25F915D54AB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{F36B667B-E517-495F-97C5-456823CC416B}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0AA9-400C-BDE5-25F915D54AB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{AA359D6F-E3B4-4279-95D0-948EDDF195B7}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AA9-400C-BDE5-25F915D54AB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{B1A5A2F4-A614-4D4C-9DFE-4E47EA4869F3}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AA9-400C-BDE5-25F915D54AB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{912D9DE8-1585-46EF-835E-EE8AB7970E58}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AA9-400C-BDE5-25F915D54AB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{71A43B06-D84D-4759-B6EB-C66EE94CFD5B}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AA9-400C-BDE5-25F915D54AB6}"/>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{D0CC0B98-4CC6-43D6-AD3A-91B19CEB9CEE}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0AA9-400C-BDE5-25F915D54AB6}"/>
                </c:ext>
              </c:extLst>
            </c:dLbl>
            <c:dLbl>
              <c:idx val="16"/>
              <c:layout>
                <c:manualLayout>
                  <c:x val="-4.5160355153971307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{77DDD465-D518-4F06-9944-C1912D61EE64}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0AA9-400C-BDE5-25F915D54AB6}"/>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{50BF8E9A-3661-4568-BB31-5283D8C18A72}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0AA9-400C-BDE5-25F915D54AB6}"/>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{1D279A9B-E60C-4C86-8E11-BDA473F0E0FB}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0AA9-400C-BDE5-25F915D54AB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7.2</c:v>
                </c:pt>
                <c:pt idx="24">
                  <c:v>7.2</c:v>
                </c:pt>
                <c:pt idx="32">
                  <c:v>7.7</c:v>
                </c:pt>
              </c:numCache>
            </c:numRef>
          </c:xVal>
          <c:yVal>
            <c:numRef>
              <c:f>公会計指標分析・財政指標組合せ分析表!$BP$77:$DC$77</c:f>
              <c:numCache>
                <c:formatCode>#,##0.0;"▲ "#,##0.0</c:formatCode>
                <c:ptCount val="40"/>
                <c:pt idx="0">
                  <c:v>0.8</c:v>
                </c:pt>
                <c:pt idx="8">
                  <c:v>0</c:v>
                </c:pt>
                <c:pt idx="16">
                  <c:v>0</c:v>
                </c:pt>
                <c:pt idx="24">
                  <c:v>0</c:v>
                </c:pt>
                <c:pt idx="32">
                  <c:v>0</c:v>
                </c:pt>
              </c:numCache>
            </c:numRef>
          </c:yVal>
          <c:smooth val="0"/>
          <c:extLst>
            <c:ext xmlns:c16="http://schemas.microsoft.com/office/drawing/2014/chart" uri="{C3380CC4-5D6E-409C-BE32-E72D297353CC}">
              <c16:uniqueId val="{00000013-0AA9-400C-BDE5-25F915D54AB6}"/>
            </c:ext>
          </c:extLst>
        </c:ser>
        <c:dLbls>
          <c:showLegendKey val="0"/>
          <c:showVal val="1"/>
          <c:showCatName val="0"/>
          <c:showSerName val="0"/>
          <c:showPercent val="0"/>
          <c:showBubbleSize val="0"/>
        </c:dLbls>
        <c:axId val="530488240"/>
        <c:axId val="530490200"/>
      </c:scatterChart>
      <c:valAx>
        <c:axId val="530488240"/>
        <c:scaling>
          <c:orientation val="minMax"/>
          <c:max val="8.1999999999999993"/>
          <c:min val="7.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0490200"/>
        <c:crosses val="autoZero"/>
        <c:crossBetween val="midCat"/>
      </c:valAx>
      <c:valAx>
        <c:axId val="530490200"/>
        <c:scaling>
          <c:orientation val="minMax"/>
          <c:max val="1"/>
          <c:min val="-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0488240"/>
        <c:crosses val="autoZero"/>
        <c:crossBetween val="midCat"/>
        <c:majorUnit val="0.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山梨県南部町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元利償還金、公営企業債の元利償還金に対する繰入金は減少した。合併当初の合併事業債の償還の終了したことが、</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からの減少要因となる。</a:t>
          </a:r>
        </a:p>
        <a:p>
          <a:r>
            <a:rPr kumimoji="1" lang="ja-JP" altLang="en-US" sz="1400">
              <a:latin typeface="ＭＳ ゴシック" pitchFamily="49" charset="-128"/>
              <a:ea typeface="ＭＳ ゴシック" pitchFamily="49" charset="-128"/>
            </a:rPr>
            <a:t>　今後は、計画的に起債の発行を進め、新規の償還額を抑えて、さらなる比率の低下を目指す。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元利償還金の多くは普通交付税に算入され、償還額も減少している。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山梨県南部町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一般会計等に係る地方債の現在高は、年度毎の削減努力により平成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1,223</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25.1</a:t>
          </a:r>
          <a:r>
            <a:rPr kumimoji="1" lang="ja-JP" altLang="en-US" sz="1400">
              <a:latin typeface="ＭＳ ゴシック" pitchFamily="49" charset="-128"/>
              <a:ea typeface="ＭＳ ゴシック" pitchFamily="49" charset="-128"/>
            </a:rPr>
            <a:t>％減少し、将来負担額総額も改善がみられる。</a:t>
          </a:r>
        </a:p>
        <a:p>
          <a:r>
            <a:rPr kumimoji="1" lang="ja-JP" altLang="en-US" sz="1400">
              <a:latin typeface="ＭＳ ゴシック" pitchFamily="49" charset="-128"/>
              <a:ea typeface="ＭＳ ゴシック" pitchFamily="49" charset="-128"/>
            </a:rPr>
            <a:t>　一方、充当可能財源等における充当可能基金も増額の傾向にあるが、普通地方交付税の減少が進み分母を構成する標準財政規模が縮小していくため、地方債残高圧縮等、更なる将来負担減に努める。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山梨県南部町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実質収支額が高い比率で推移しており、普通地方交付税の縮減に対応すとともに、老朽化した公共施設の複合化や解体に充てるため積立て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財政力指数が低く、緊急な事業対応に備えるため今後も計画的に基金積立をする予定である。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老朽化施設の複合化に伴う改修や解体費用に充てるため基金の取崩しを行う予定である。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町の公共施設の整備費用に充当する。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　町民の連携強化と地域振興を図る。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地域活性化基金　町の将来の地域づくりを展望し、地域活性化を実現する。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　住民が主体となって行う福祉活動を活発化するための基金である。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環境施設整備基金　環境施設の整備等を円滑に進めるための基金である。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施設の老朽化に対応するために、積立を行った。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それぞれの目的に適した基金の積立や取崩しを行う予定。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実質収支額が高い比率で推移しており、普通地方交付税の縮減に対応するため必要な積立を行う。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年度は、運用益の積立を行った。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緊急な事業対応に備え、地方財政法の規定に基づき積立をする予定である。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年度は運用益の積立を行った。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元利償還金の多くは普通地方交付税に算入されており、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年度に合併当初の合併特例債の償還が区切りとなったため現状を維持する予定である。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山梨県南部町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7,644
7,572
200.87
5,666,769
5,098,230
550,246
3,709,728
3,647,030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上昇しており、類似団体内平均よりも高い水準となっている。有形固定資産減価償却率は今後も上昇していくと考えられるため、令和元年度に策定した個別施設計画に基づき適正な維持管理を進めていく必要がある。また、有形固定資産のうち道路および橋梁の占める割合が高いため、計画的な改修が求められる。</a:t>
          </a: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0" name="テキスト ボックス 59"/>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1" name="直線コネクタ 6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2" name="テキスト ボックス 61"/>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3" name="直線コネクタ 6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4" name="テキスト ボックス 6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5" name="直線コネクタ 6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6" name="テキスト ボックス 6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7" name="直線コネクタ 6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8" name="テキスト ボックス 6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9" name="直線コネクタ 6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0" name="テキスト ボックス 6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2" name="テキスト ボックス 71"/>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47096</xdr:rowOff>
    </xdr:from>
    <xdr:to>
      <xdr:col>23</xdr:col>
      <xdr:colOff>85090</xdr:colOff>
      <xdr:row>33</xdr:row>
      <xdr:rowOff>99695</xdr:rowOff>
    </xdr:to>
    <xdr:cxnSp macro="">
      <xdr:nvCxnSpPr>
        <xdr:cNvPr id="74" name="直線コネクタ 73"/>
        <xdr:cNvCxnSpPr/>
      </xdr:nvCxnSpPr>
      <xdr:spPr>
        <a:xfrm flipV="1">
          <a:off x="4760595" y="5447771"/>
          <a:ext cx="1270" cy="1081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103522</xdr:rowOff>
    </xdr:from>
    <xdr:ext cx="405111" cy="259045"/>
    <xdr:sp macro="" textlink="">
      <xdr:nvSpPr>
        <xdr:cNvPr id="75" name="有形固定資産減価償却率最小値テキスト"/>
        <xdr:cNvSpPr txBox="1"/>
      </xdr:nvSpPr>
      <xdr:spPr>
        <a:xfrm>
          <a:off x="4813300" y="653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99695</xdr:rowOff>
    </xdr:from>
    <xdr:to>
      <xdr:col>23</xdr:col>
      <xdr:colOff>174625</xdr:colOff>
      <xdr:row>33</xdr:row>
      <xdr:rowOff>99695</xdr:rowOff>
    </xdr:to>
    <xdr:cxnSp macro="">
      <xdr:nvCxnSpPr>
        <xdr:cNvPr id="76" name="直線コネクタ 75"/>
        <xdr:cNvCxnSpPr/>
      </xdr:nvCxnSpPr>
      <xdr:spPr>
        <a:xfrm>
          <a:off x="4673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165223</xdr:rowOff>
    </xdr:from>
    <xdr:ext cx="405111" cy="259045"/>
    <xdr:sp macro="" textlink="">
      <xdr:nvSpPr>
        <xdr:cNvPr id="77" name="有形固定資産減価償却率最大値テキスト"/>
        <xdr:cNvSpPr txBox="1"/>
      </xdr:nvSpPr>
      <xdr:spPr>
        <a:xfrm>
          <a:off x="4813300" y="5222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47096</xdr:rowOff>
    </xdr:from>
    <xdr:to>
      <xdr:col>23</xdr:col>
      <xdr:colOff>174625</xdr:colOff>
      <xdr:row>27</xdr:row>
      <xdr:rowOff>47096</xdr:rowOff>
    </xdr:to>
    <xdr:cxnSp macro="">
      <xdr:nvCxnSpPr>
        <xdr:cNvPr id="78" name="直線コネクタ 77"/>
        <xdr:cNvCxnSpPr/>
      </xdr:nvCxnSpPr>
      <xdr:spPr>
        <a:xfrm>
          <a:off x="4673600" y="544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141728</xdr:rowOff>
    </xdr:from>
    <xdr:ext cx="405111" cy="259045"/>
    <xdr:sp macro="" textlink="">
      <xdr:nvSpPr>
        <xdr:cNvPr id="79" name="有形固定資産減価償却率平均値テキスト"/>
        <xdr:cNvSpPr txBox="1"/>
      </xdr:nvSpPr>
      <xdr:spPr>
        <a:xfrm>
          <a:off x="4813300" y="58853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118851</xdr:rowOff>
    </xdr:from>
    <xdr:to>
      <xdr:col>23</xdr:col>
      <xdr:colOff>136525</xdr:colOff>
      <xdr:row>31</xdr:row>
      <xdr:rowOff>49001</xdr:rowOff>
    </xdr:to>
    <xdr:sp macro="" textlink="">
      <xdr:nvSpPr>
        <xdr:cNvPr id="80" name="フローチャート: 判断 79"/>
        <xdr:cNvSpPr/>
      </xdr:nvSpPr>
      <xdr:spPr>
        <a:xfrm>
          <a:off x="4711700" y="60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90064</xdr:rowOff>
    </xdr:from>
    <xdr:to>
      <xdr:col>19</xdr:col>
      <xdr:colOff>187325</xdr:colOff>
      <xdr:row>31</xdr:row>
      <xdr:rowOff>20214</xdr:rowOff>
    </xdr:to>
    <xdr:sp macro="" textlink="">
      <xdr:nvSpPr>
        <xdr:cNvPr id="81" name="フローチャート: 判断 80"/>
        <xdr:cNvSpPr/>
      </xdr:nvSpPr>
      <xdr:spPr>
        <a:xfrm>
          <a:off x="4000500" y="600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50483</xdr:rowOff>
    </xdr:from>
    <xdr:to>
      <xdr:col>15</xdr:col>
      <xdr:colOff>187325</xdr:colOff>
      <xdr:row>30</xdr:row>
      <xdr:rowOff>152083</xdr:rowOff>
    </xdr:to>
    <xdr:sp macro="" textlink="">
      <xdr:nvSpPr>
        <xdr:cNvPr id="82" name="フローチャート: 判断 81"/>
        <xdr:cNvSpPr/>
      </xdr:nvSpPr>
      <xdr:spPr>
        <a:xfrm>
          <a:off x="3238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83" name="フローチャート: 判断 82"/>
        <xdr:cNvSpPr/>
      </xdr:nvSpPr>
      <xdr:spPr>
        <a:xfrm>
          <a:off x="2476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169757</xdr:rowOff>
    </xdr:from>
    <xdr:to>
      <xdr:col>7</xdr:col>
      <xdr:colOff>187325</xdr:colOff>
      <xdr:row>30</xdr:row>
      <xdr:rowOff>99907</xdr:rowOff>
    </xdr:to>
    <xdr:sp macro="" textlink="">
      <xdr:nvSpPr>
        <xdr:cNvPr id="84" name="フローチャート: 判断 83"/>
        <xdr:cNvSpPr/>
      </xdr:nvSpPr>
      <xdr:spPr>
        <a:xfrm>
          <a:off x="1714500" y="591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150707</xdr:rowOff>
    </xdr:from>
    <xdr:to>
      <xdr:col>23</xdr:col>
      <xdr:colOff>136525</xdr:colOff>
      <xdr:row>32</xdr:row>
      <xdr:rowOff>80857</xdr:rowOff>
    </xdr:to>
    <xdr:sp macro="" textlink="">
      <xdr:nvSpPr>
        <xdr:cNvPr id="90" name="楕円 89"/>
        <xdr:cNvSpPr/>
      </xdr:nvSpPr>
      <xdr:spPr>
        <a:xfrm>
          <a:off x="4711700" y="623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129134</xdr:rowOff>
    </xdr:from>
    <xdr:ext cx="405111" cy="259045"/>
    <xdr:sp macro="" textlink="">
      <xdr:nvSpPr>
        <xdr:cNvPr id="91" name="有形固定資産減価償却率該当値テキスト"/>
        <xdr:cNvSpPr txBox="1"/>
      </xdr:nvSpPr>
      <xdr:spPr>
        <a:xfrm>
          <a:off x="4813300" y="6215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141711</xdr:rowOff>
    </xdr:from>
    <xdr:to>
      <xdr:col>19</xdr:col>
      <xdr:colOff>187325</xdr:colOff>
      <xdr:row>32</xdr:row>
      <xdr:rowOff>71861</xdr:rowOff>
    </xdr:to>
    <xdr:sp macro="" textlink="">
      <xdr:nvSpPr>
        <xdr:cNvPr id="92" name="楕円 91"/>
        <xdr:cNvSpPr/>
      </xdr:nvSpPr>
      <xdr:spPr>
        <a:xfrm>
          <a:off x="4000500" y="622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21061</xdr:rowOff>
    </xdr:from>
    <xdr:to>
      <xdr:col>23</xdr:col>
      <xdr:colOff>85725</xdr:colOff>
      <xdr:row>32</xdr:row>
      <xdr:rowOff>30057</xdr:rowOff>
    </xdr:to>
    <xdr:cxnSp macro="">
      <xdr:nvCxnSpPr>
        <xdr:cNvPr id="93" name="直線コネクタ 92"/>
        <xdr:cNvCxnSpPr/>
      </xdr:nvCxnSpPr>
      <xdr:spPr>
        <a:xfrm>
          <a:off x="4051300" y="6278986"/>
          <a:ext cx="711200" cy="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116522</xdr:rowOff>
    </xdr:from>
    <xdr:to>
      <xdr:col>15</xdr:col>
      <xdr:colOff>187325</xdr:colOff>
      <xdr:row>32</xdr:row>
      <xdr:rowOff>46672</xdr:rowOff>
    </xdr:to>
    <xdr:sp macro="" textlink="">
      <xdr:nvSpPr>
        <xdr:cNvPr id="94" name="楕円 93"/>
        <xdr:cNvSpPr/>
      </xdr:nvSpPr>
      <xdr:spPr>
        <a:xfrm>
          <a:off x="3238500" y="620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167322</xdr:rowOff>
    </xdr:from>
    <xdr:to>
      <xdr:col>19</xdr:col>
      <xdr:colOff>136525</xdr:colOff>
      <xdr:row>32</xdr:row>
      <xdr:rowOff>21061</xdr:rowOff>
    </xdr:to>
    <xdr:cxnSp macro="">
      <xdr:nvCxnSpPr>
        <xdr:cNvPr id="95" name="直線コネクタ 94"/>
        <xdr:cNvCxnSpPr/>
      </xdr:nvCxnSpPr>
      <xdr:spPr>
        <a:xfrm>
          <a:off x="3289300" y="6253797"/>
          <a:ext cx="7620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136842</xdr:rowOff>
    </xdr:from>
    <xdr:to>
      <xdr:col>11</xdr:col>
      <xdr:colOff>187325</xdr:colOff>
      <xdr:row>31</xdr:row>
      <xdr:rowOff>66992</xdr:rowOff>
    </xdr:to>
    <xdr:sp macro="" textlink="">
      <xdr:nvSpPr>
        <xdr:cNvPr id="96" name="楕円 95"/>
        <xdr:cNvSpPr/>
      </xdr:nvSpPr>
      <xdr:spPr>
        <a:xfrm>
          <a:off x="2476500" y="605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16192</xdr:rowOff>
    </xdr:from>
    <xdr:to>
      <xdr:col>15</xdr:col>
      <xdr:colOff>136525</xdr:colOff>
      <xdr:row>31</xdr:row>
      <xdr:rowOff>167322</xdr:rowOff>
    </xdr:to>
    <xdr:cxnSp macro="">
      <xdr:nvCxnSpPr>
        <xdr:cNvPr id="97" name="直線コネクタ 96"/>
        <xdr:cNvCxnSpPr/>
      </xdr:nvCxnSpPr>
      <xdr:spPr>
        <a:xfrm>
          <a:off x="2527300" y="6102667"/>
          <a:ext cx="762000" cy="15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36741</xdr:rowOff>
    </xdr:from>
    <xdr:ext cx="405111" cy="259045"/>
    <xdr:sp macro="" textlink="">
      <xdr:nvSpPr>
        <xdr:cNvPr id="98" name="n_1aveValue有形固定資産減価償却率"/>
        <xdr:cNvSpPr txBox="1"/>
      </xdr:nvSpPr>
      <xdr:spPr>
        <a:xfrm>
          <a:off x="3836044" y="5780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168610</xdr:rowOff>
    </xdr:from>
    <xdr:ext cx="405111" cy="259045"/>
    <xdr:sp macro="" textlink="">
      <xdr:nvSpPr>
        <xdr:cNvPr id="99" name="n_2aveValue有形固定資産減価償却率"/>
        <xdr:cNvSpPr txBox="1"/>
      </xdr:nvSpPr>
      <xdr:spPr>
        <a:xfrm>
          <a:off x="3086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159614</xdr:rowOff>
    </xdr:from>
    <xdr:ext cx="405111" cy="259045"/>
    <xdr:sp macro="" textlink="">
      <xdr:nvSpPr>
        <xdr:cNvPr id="100" name="n_3aveValue有形固定資産減価償却率"/>
        <xdr:cNvSpPr txBox="1"/>
      </xdr:nvSpPr>
      <xdr:spPr>
        <a:xfrm>
          <a:off x="2324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116434</xdr:rowOff>
    </xdr:from>
    <xdr:ext cx="405111" cy="259045"/>
    <xdr:sp macro="" textlink="">
      <xdr:nvSpPr>
        <xdr:cNvPr id="101" name="n_4aveValue有形固定資産減価償却率"/>
        <xdr:cNvSpPr txBox="1"/>
      </xdr:nvSpPr>
      <xdr:spPr>
        <a:xfrm>
          <a:off x="1562744" y="5688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62988</xdr:rowOff>
    </xdr:from>
    <xdr:ext cx="405111" cy="259045"/>
    <xdr:sp macro="" textlink="">
      <xdr:nvSpPr>
        <xdr:cNvPr id="102" name="n_1mainValue有形固定資産減価償却率"/>
        <xdr:cNvSpPr txBox="1"/>
      </xdr:nvSpPr>
      <xdr:spPr>
        <a:xfrm>
          <a:off x="3836044" y="632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37799</xdr:rowOff>
    </xdr:from>
    <xdr:ext cx="405111" cy="259045"/>
    <xdr:sp macro="" textlink="">
      <xdr:nvSpPr>
        <xdr:cNvPr id="103" name="n_2mainValue有形固定資産減価償却率"/>
        <xdr:cNvSpPr txBox="1"/>
      </xdr:nvSpPr>
      <xdr:spPr>
        <a:xfrm>
          <a:off x="3086744" y="6295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58119</xdr:rowOff>
    </xdr:from>
    <xdr:ext cx="405111" cy="259045"/>
    <xdr:sp macro="" textlink="">
      <xdr:nvSpPr>
        <xdr:cNvPr id="104" name="n_3mainValue有形固定資産減価償却率"/>
        <xdr:cNvSpPr txBox="1"/>
      </xdr:nvSpPr>
      <xdr:spPr>
        <a:xfrm>
          <a:off x="2324744" y="6144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07" name="正方形/長方形 106"/>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減少傾向にある。主な要因は、合併特例債の償還が終了し始めたことにより公債費が減少を続けていること、借入額が償還額を下回っているため、地方債残高が減少していることが考えられ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2" name="テキスト ボックス 121"/>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402</xdr:rowOff>
    </xdr:to>
    <xdr:cxnSp macro="">
      <xdr:nvCxnSpPr>
        <xdr:cNvPr id="133" name="直線コネクタ 132"/>
        <xdr:cNvCxnSpPr/>
      </xdr:nvCxnSpPr>
      <xdr:spPr>
        <a:xfrm flipV="1">
          <a:off x="14793595" y="5312833"/>
          <a:ext cx="1269" cy="1459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4229</xdr:rowOff>
    </xdr:from>
    <xdr:ext cx="560923" cy="259045"/>
    <xdr:sp macro="" textlink="">
      <xdr:nvSpPr>
        <xdr:cNvPr id="134" name="債務償還比率最小値テキスト"/>
        <xdr:cNvSpPr txBox="1"/>
      </xdr:nvSpPr>
      <xdr:spPr>
        <a:xfrm>
          <a:off x="14846300" y="677650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402</xdr:rowOff>
    </xdr:from>
    <xdr:to>
      <xdr:col>76</xdr:col>
      <xdr:colOff>111125</xdr:colOff>
      <xdr:row>35</xdr:row>
      <xdr:rowOff>402</xdr:rowOff>
    </xdr:to>
    <xdr:cxnSp macro="">
      <xdr:nvCxnSpPr>
        <xdr:cNvPr id="135" name="直線コネクタ 134"/>
        <xdr:cNvCxnSpPr/>
      </xdr:nvCxnSpPr>
      <xdr:spPr>
        <a:xfrm>
          <a:off x="14706600" y="6772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64462</xdr:rowOff>
    </xdr:from>
    <xdr:ext cx="469744" cy="259045"/>
    <xdr:sp macro="" textlink="">
      <xdr:nvSpPr>
        <xdr:cNvPr id="138" name="債務償還比率平均値テキスト"/>
        <xdr:cNvSpPr txBox="1"/>
      </xdr:nvSpPr>
      <xdr:spPr>
        <a:xfrm>
          <a:off x="14846300" y="5808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86035</xdr:rowOff>
    </xdr:from>
    <xdr:to>
      <xdr:col>76</xdr:col>
      <xdr:colOff>73025</xdr:colOff>
      <xdr:row>30</xdr:row>
      <xdr:rowOff>16185</xdr:rowOff>
    </xdr:to>
    <xdr:sp macro="" textlink="">
      <xdr:nvSpPr>
        <xdr:cNvPr id="139" name="フローチャート: 判断 138"/>
        <xdr:cNvSpPr/>
      </xdr:nvSpPr>
      <xdr:spPr>
        <a:xfrm>
          <a:off x="147447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73321</xdr:rowOff>
    </xdr:from>
    <xdr:to>
      <xdr:col>72</xdr:col>
      <xdr:colOff>123825</xdr:colOff>
      <xdr:row>30</xdr:row>
      <xdr:rowOff>3471</xdr:rowOff>
    </xdr:to>
    <xdr:sp macro="" textlink="">
      <xdr:nvSpPr>
        <xdr:cNvPr id="140" name="フローチャート: 判断 139"/>
        <xdr:cNvSpPr/>
      </xdr:nvSpPr>
      <xdr:spPr>
        <a:xfrm>
          <a:off x="14033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90234</xdr:rowOff>
    </xdr:from>
    <xdr:to>
      <xdr:col>68</xdr:col>
      <xdr:colOff>123825</xdr:colOff>
      <xdr:row>30</xdr:row>
      <xdr:rowOff>20384</xdr:rowOff>
    </xdr:to>
    <xdr:sp macro="" textlink="">
      <xdr:nvSpPr>
        <xdr:cNvPr id="141" name="フローチャート: 判断 140"/>
        <xdr:cNvSpPr/>
      </xdr:nvSpPr>
      <xdr:spPr>
        <a:xfrm>
          <a:off x="13271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69963</xdr:rowOff>
    </xdr:from>
    <xdr:to>
      <xdr:col>64</xdr:col>
      <xdr:colOff>123825</xdr:colOff>
      <xdr:row>30</xdr:row>
      <xdr:rowOff>113</xdr:rowOff>
    </xdr:to>
    <xdr:sp macro="" textlink="">
      <xdr:nvSpPr>
        <xdr:cNvPr id="142" name="フローチャート: 判断 141"/>
        <xdr:cNvSpPr/>
      </xdr:nvSpPr>
      <xdr:spPr>
        <a:xfrm>
          <a:off x="12509500" y="581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42376</xdr:rowOff>
    </xdr:from>
    <xdr:to>
      <xdr:col>60</xdr:col>
      <xdr:colOff>123825</xdr:colOff>
      <xdr:row>29</xdr:row>
      <xdr:rowOff>143976</xdr:rowOff>
    </xdr:to>
    <xdr:sp macro="" textlink="">
      <xdr:nvSpPr>
        <xdr:cNvPr id="143" name="フローチャート: 判断 142"/>
        <xdr:cNvSpPr/>
      </xdr:nvSpPr>
      <xdr:spPr>
        <a:xfrm>
          <a:off x="11747500" y="578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85944</xdr:rowOff>
    </xdr:from>
    <xdr:to>
      <xdr:col>76</xdr:col>
      <xdr:colOff>73025</xdr:colOff>
      <xdr:row>27</xdr:row>
      <xdr:rowOff>16094</xdr:rowOff>
    </xdr:to>
    <xdr:sp macro="" textlink="">
      <xdr:nvSpPr>
        <xdr:cNvPr id="149" name="楕円 148"/>
        <xdr:cNvSpPr/>
      </xdr:nvSpPr>
      <xdr:spPr>
        <a:xfrm>
          <a:off x="14744700" y="531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871</xdr:rowOff>
    </xdr:from>
    <xdr:ext cx="405111" cy="259045"/>
    <xdr:sp macro="" textlink="">
      <xdr:nvSpPr>
        <xdr:cNvPr id="150" name="債務償還比率該当値テキスト"/>
        <xdr:cNvSpPr txBox="1"/>
      </xdr:nvSpPr>
      <xdr:spPr>
        <a:xfrm>
          <a:off x="14846300" y="523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134041</xdr:rowOff>
    </xdr:from>
    <xdr:to>
      <xdr:col>72</xdr:col>
      <xdr:colOff>123825</xdr:colOff>
      <xdr:row>27</xdr:row>
      <xdr:rowOff>64191</xdr:rowOff>
    </xdr:to>
    <xdr:sp macro="" textlink="">
      <xdr:nvSpPr>
        <xdr:cNvPr id="151" name="楕円 150"/>
        <xdr:cNvSpPr/>
      </xdr:nvSpPr>
      <xdr:spPr>
        <a:xfrm>
          <a:off x="14033500" y="536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136744</xdr:rowOff>
    </xdr:from>
    <xdr:to>
      <xdr:col>76</xdr:col>
      <xdr:colOff>22225</xdr:colOff>
      <xdr:row>27</xdr:row>
      <xdr:rowOff>13391</xdr:rowOff>
    </xdr:to>
    <xdr:cxnSp macro="">
      <xdr:nvCxnSpPr>
        <xdr:cNvPr id="152" name="直線コネクタ 151"/>
        <xdr:cNvCxnSpPr/>
      </xdr:nvCxnSpPr>
      <xdr:spPr>
        <a:xfrm flipV="1">
          <a:off x="14084300" y="5365969"/>
          <a:ext cx="711200" cy="4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65984</xdr:rowOff>
    </xdr:from>
    <xdr:to>
      <xdr:col>68</xdr:col>
      <xdr:colOff>123825</xdr:colOff>
      <xdr:row>27</xdr:row>
      <xdr:rowOff>167584</xdr:rowOff>
    </xdr:to>
    <xdr:sp macro="" textlink="">
      <xdr:nvSpPr>
        <xdr:cNvPr id="153" name="楕円 152"/>
        <xdr:cNvSpPr/>
      </xdr:nvSpPr>
      <xdr:spPr>
        <a:xfrm>
          <a:off x="13271500" y="546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13391</xdr:rowOff>
    </xdr:from>
    <xdr:to>
      <xdr:col>72</xdr:col>
      <xdr:colOff>73025</xdr:colOff>
      <xdr:row>27</xdr:row>
      <xdr:rowOff>116784</xdr:rowOff>
    </xdr:to>
    <xdr:cxnSp macro="">
      <xdr:nvCxnSpPr>
        <xdr:cNvPr id="154" name="直線コネクタ 153"/>
        <xdr:cNvCxnSpPr/>
      </xdr:nvCxnSpPr>
      <xdr:spPr>
        <a:xfrm flipV="1">
          <a:off x="13322300" y="5414066"/>
          <a:ext cx="762000" cy="10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74140</xdr:rowOff>
    </xdr:from>
    <xdr:to>
      <xdr:col>64</xdr:col>
      <xdr:colOff>123825</xdr:colOff>
      <xdr:row>28</xdr:row>
      <xdr:rowOff>4290</xdr:rowOff>
    </xdr:to>
    <xdr:sp macro="" textlink="">
      <xdr:nvSpPr>
        <xdr:cNvPr id="155" name="楕円 154"/>
        <xdr:cNvSpPr/>
      </xdr:nvSpPr>
      <xdr:spPr>
        <a:xfrm>
          <a:off x="12509500" y="547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116784</xdr:rowOff>
    </xdr:from>
    <xdr:to>
      <xdr:col>68</xdr:col>
      <xdr:colOff>73025</xdr:colOff>
      <xdr:row>27</xdr:row>
      <xdr:rowOff>124940</xdr:rowOff>
    </xdr:to>
    <xdr:cxnSp macro="">
      <xdr:nvCxnSpPr>
        <xdr:cNvPr id="156" name="直線コネクタ 155"/>
        <xdr:cNvCxnSpPr/>
      </xdr:nvCxnSpPr>
      <xdr:spPr>
        <a:xfrm flipV="1">
          <a:off x="12560300" y="5517459"/>
          <a:ext cx="762000" cy="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126795</xdr:rowOff>
    </xdr:from>
    <xdr:to>
      <xdr:col>60</xdr:col>
      <xdr:colOff>123825</xdr:colOff>
      <xdr:row>28</xdr:row>
      <xdr:rowOff>56945</xdr:rowOff>
    </xdr:to>
    <xdr:sp macro="" textlink="">
      <xdr:nvSpPr>
        <xdr:cNvPr id="157" name="楕円 156"/>
        <xdr:cNvSpPr/>
      </xdr:nvSpPr>
      <xdr:spPr>
        <a:xfrm>
          <a:off x="11747500" y="55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124940</xdr:rowOff>
    </xdr:from>
    <xdr:to>
      <xdr:col>64</xdr:col>
      <xdr:colOff>73025</xdr:colOff>
      <xdr:row>28</xdr:row>
      <xdr:rowOff>6145</xdr:rowOff>
    </xdr:to>
    <xdr:cxnSp macro="">
      <xdr:nvCxnSpPr>
        <xdr:cNvPr id="158" name="直線コネクタ 157"/>
        <xdr:cNvCxnSpPr/>
      </xdr:nvCxnSpPr>
      <xdr:spPr>
        <a:xfrm flipV="1">
          <a:off x="11798300" y="5525615"/>
          <a:ext cx="762000" cy="5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166048</xdr:rowOff>
    </xdr:from>
    <xdr:ext cx="469744" cy="259045"/>
    <xdr:sp macro="" textlink="">
      <xdr:nvSpPr>
        <xdr:cNvPr id="159" name="n_1aveValue債務償還比率"/>
        <xdr:cNvSpPr txBox="1"/>
      </xdr:nvSpPr>
      <xdr:spPr>
        <a:xfrm>
          <a:off x="13836727" y="5909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11511</xdr:rowOff>
    </xdr:from>
    <xdr:ext cx="469744" cy="259045"/>
    <xdr:sp macro="" textlink="">
      <xdr:nvSpPr>
        <xdr:cNvPr id="160" name="n_2aveValue債務償還比率"/>
        <xdr:cNvSpPr txBox="1"/>
      </xdr:nvSpPr>
      <xdr:spPr>
        <a:xfrm>
          <a:off x="13087427" y="59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162690</xdr:rowOff>
    </xdr:from>
    <xdr:ext cx="469744" cy="259045"/>
    <xdr:sp macro="" textlink="">
      <xdr:nvSpPr>
        <xdr:cNvPr id="161" name="n_3aveValue債務償還比率"/>
        <xdr:cNvSpPr txBox="1"/>
      </xdr:nvSpPr>
      <xdr:spPr>
        <a:xfrm>
          <a:off x="12325427" y="590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135103</xdr:rowOff>
    </xdr:from>
    <xdr:ext cx="469744" cy="259045"/>
    <xdr:sp macro="" textlink="">
      <xdr:nvSpPr>
        <xdr:cNvPr id="162" name="n_4aveValue債務償還比率"/>
        <xdr:cNvSpPr txBox="1"/>
      </xdr:nvSpPr>
      <xdr:spPr>
        <a:xfrm>
          <a:off x="11563427" y="587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25</xdr:row>
      <xdr:rowOff>80718</xdr:rowOff>
    </xdr:from>
    <xdr:ext cx="405111" cy="259045"/>
    <xdr:sp macro="" textlink="">
      <xdr:nvSpPr>
        <xdr:cNvPr id="163" name="n_1mainValue債務償還比率"/>
        <xdr:cNvSpPr txBox="1"/>
      </xdr:nvSpPr>
      <xdr:spPr>
        <a:xfrm>
          <a:off x="13869044" y="5138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12661</xdr:rowOff>
    </xdr:from>
    <xdr:ext cx="469744" cy="259045"/>
    <xdr:sp macro="" textlink="">
      <xdr:nvSpPr>
        <xdr:cNvPr id="164" name="n_2mainValue債務償還比率"/>
        <xdr:cNvSpPr txBox="1"/>
      </xdr:nvSpPr>
      <xdr:spPr>
        <a:xfrm>
          <a:off x="13087427" y="5241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20817</xdr:rowOff>
    </xdr:from>
    <xdr:ext cx="469744" cy="259045"/>
    <xdr:sp macro="" textlink="">
      <xdr:nvSpPr>
        <xdr:cNvPr id="165" name="n_3mainValue債務償還比率"/>
        <xdr:cNvSpPr txBox="1"/>
      </xdr:nvSpPr>
      <xdr:spPr>
        <a:xfrm>
          <a:off x="12325427" y="525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73472</xdr:rowOff>
    </xdr:from>
    <xdr:ext cx="469744" cy="259045"/>
    <xdr:sp macro="" textlink="">
      <xdr:nvSpPr>
        <xdr:cNvPr id="166" name="n_4mainValue債務償還比率"/>
        <xdr:cNvSpPr txBox="1"/>
      </xdr:nvSpPr>
      <xdr:spPr>
        <a:xfrm>
          <a:off x="11563427" y="530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山梨県南部町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7,644
7,572
200.87
5,666,769
5,098,230
550,246
3,709,728
3,647,030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81915</xdr:rowOff>
    </xdr:from>
    <xdr:to>
      <xdr:col>24</xdr:col>
      <xdr:colOff>62865</xdr:colOff>
      <xdr:row>42</xdr:row>
      <xdr:rowOff>30480</xdr:rowOff>
    </xdr:to>
    <xdr:cxnSp macro="">
      <xdr:nvCxnSpPr>
        <xdr:cNvPr id="57" name="直線コネクタ 56"/>
        <xdr:cNvCxnSpPr/>
      </xdr:nvCxnSpPr>
      <xdr:spPr>
        <a:xfrm flipV="1">
          <a:off x="4634865" y="591121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28592</xdr:rowOff>
    </xdr:from>
    <xdr:ext cx="405111" cy="259045"/>
    <xdr:sp macro="" textlink="">
      <xdr:nvSpPr>
        <xdr:cNvPr id="60" name="【道路】&#10;有形固定資産減価償却率最大値テキスト"/>
        <xdr:cNvSpPr txBox="1"/>
      </xdr:nvSpPr>
      <xdr:spPr>
        <a:xfrm>
          <a:off x="4673600" y="568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81915</xdr:rowOff>
    </xdr:from>
    <xdr:to>
      <xdr:col>24</xdr:col>
      <xdr:colOff>152400</xdr:colOff>
      <xdr:row>34</xdr:row>
      <xdr:rowOff>81915</xdr:rowOff>
    </xdr:to>
    <xdr:cxnSp macro="">
      <xdr:nvCxnSpPr>
        <xdr:cNvPr id="61" name="直線コネクタ 60"/>
        <xdr:cNvCxnSpPr/>
      </xdr:nvCxnSpPr>
      <xdr:spPr>
        <a:xfrm>
          <a:off x="4546600" y="591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44467</xdr:rowOff>
    </xdr:from>
    <xdr:ext cx="405111" cy="259045"/>
    <xdr:sp macro="" textlink="">
      <xdr:nvSpPr>
        <xdr:cNvPr id="62" name="【道路】&#10;有形固定資産減価償却率平均値テキスト"/>
        <xdr:cNvSpPr txBox="1"/>
      </xdr:nvSpPr>
      <xdr:spPr>
        <a:xfrm>
          <a:off x="4673600" y="6388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21590</xdr:rowOff>
    </xdr:from>
    <xdr:to>
      <xdr:col>24</xdr:col>
      <xdr:colOff>114300</xdr:colOff>
      <xdr:row>38</xdr:row>
      <xdr:rowOff>123190</xdr:rowOff>
    </xdr:to>
    <xdr:sp macro="" textlink="">
      <xdr:nvSpPr>
        <xdr:cNvPr id="63" name="フローチャート: 判断 62"/>
        <xdr:cNvSpPr/>
      </xdr:nvSpPr>
      <xdr:spPr>
        <a:xfrm>
          <a:off x="4584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166370</xdr:rowOff>
    </xdr:from>
    <xdr:to>
      <xdr:col>20</xdr:col>
      <xdr:colOff>38100</xdr:colOff>
      <xdr:row>38</xdr:row>
      <xdr:rowOff>96520</xdr:rowOff>
    </xdr:to>
    <xdr:sp macro="" textlink="">
      <xdr:nvSpPr>
        <xdr:cNvPr id="64" name="フローチャート: 判断 63"/>
        <xdr:cNvSpPr/>
      </xdr:nvSpPr>
      <xdr:spPr>
        <a:xfrm>
          <a:off x="3746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111125</xdr:rowOff>
    </xdr:from>
    <xdr:to>
      <xdr:col>10</xdr:col>
      <xdr:colOff>165100</xdr:colOff>
      <xdr:row>38</xdr:row>
      <xdr:rowOff>41275</xdr:rowOff>
    </xdr:to>
    <xdr:sp macro="" textlink="">
      <xdr:nvSpPr>
        <xdr:cNvPr id="66" name="フローチャート: 判断 65"/>
        <xdr:cNvSpPr/>
      </xdr:nvSpPr>
      <xdr:spPr>
        <a:xfrm>
          <a:off x="1968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7" name="フローチャート: 判断 66"/>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53975</xdr:rowOff>
    </xdr:from>
    <xdr:to>
      <xdr:col>24</xdr:col>
      <xdr:colOff>114300</xdr:colOff>
      <xdr:row>41</xdr:row>
      <xdr:rowOff>155575</xdr:rowOff>
    </xdr:to>
    <xdr:sp macro="" textlink="">
      <xdr:nvSpPr>
        <xdr:cNvPr id="73" name="楕円 72"/>
        <xdr:cNvSpPr/>
      </xdr:nvSpPr>
      <xdr:spPr>
        <a:xfrm>
          <a:off x="4584700" y="708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140352</xdr:rowOff>
    </xdr:from>
    <xdr:ext cx="405111" cy="259045"/>
    <xdr:sp macro="" textlink="">
      <xdr:nvSpPr>
        <xdr:cNvPr id="74" name="【道路】&#10;有形固定資産減価償却率該当値テキスト"/>
        <xdr:cNvSpPr txBox="1"/>
      </xdr:nvSpPr>
      <xdr:spPr>
        <a:xfrm>
          <a:off x="4673600" y="699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69215</xdr:rowOff>
    </xdr:from>
    <xdr:to>
      <xdr:col>20</xdr:col>
      <xdr:colOff>38100</xdr:colOff>
      <xdr:row>41</xdr:row>
      <xdr:rowOff>170815</xdr:rowOff>
    </xdr:to>
    <xdr:sp macro="" textlink="">
      <xdr:nvSpPr>
        <xdr:cNvPr id="75" name="楕円 74"/>
        <xdr:cNvSpPr/>
      </xdr:nvSpPr>
      <xdr:spPr>
        <a:xfrm>
          <a:off x="3746500" y="709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104775</xdr:rowOff>
    </xdr:from>
    <xdr:to>
      <xdr:col>24</xdr:col>
      <xdr:colOff>63500</xdr:colOff>
      <xdr:row>41</xdr:row>
      <xdr:rowOff>120015</xdr:rowOff>
    </xdr:to>
    <xdr:cxnSp macro="">
      <xdr:nvCxnSpPr>
        <xdr:cNvPr id="76" name="直線コネクタ 75"/>
        <xdr:cNvCxnSpPr/>
      </xdr:nvCxnSpPr>
      <xdr:spPr>
        <a:xfrm flipV="1">
          <a:off x="3797300" y="713422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78740</xdr:rowOff>
    </xdr:from>
    <xdr:to>
      <xdr:col>15</xdr:col>
      <xdr:colOff>101600</xdr:colOff>
      <xdr:row>42</xdr:row>
      <xdr:rowOff>8890</xdr:rowOff>
    </xdr:to>
    <xdr:sp macro="" textlink="">
      <xdr:nvSpPr>
        <xdr:cNvPr id="77" name="楕円 76"/>
        <xdr:cNvSpPr/>
      </xdr:nvSpPr>
      <xdr:spPr>
        <a:xfrm>
          <a:off x="28575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120015</xdr:rowOff>
    </xdr:from>
    <xdr:to>
      <xdr:col>19</xdr:col>
      <xdr:colOff>177800</xdr:colOff>
      <xdr:row>41</xdr:row>
      <xdr:rowOff>129540</xdr:rowOff>
    </xdr:to>
    <xdr:cxnSp macro="">
      <xdr:nvCxnSpPr>
        <xdr:cNvPr id="78" name="直線コネクタ 77"/>
        <xdr:cNvCxnSpPr/>
      </xdr:nvCxnSpPr>
      <xdr:spPr>
        <a:xfrm flipV="1">
          <a:off x="2908300" y="714946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88265</xdr:rowOff>
    </xdr:from>
    <xdr:to>
      <xdr:col>10</xdr:col>
      <xdr:colOff>165100</xdr:colOff>
      <xdr:row>42</xdr:row>
      <xdr:rowOff>18415</xdr:rowOff>
    </xdr:to>
    <xdr:sp macro="" textlink="">
      <xdr:nvSpPr>
        <xdr:cNvPr id="79" name="楕円 78"/>
        <xdr:cNvSpPr/>
      </xdr:nvSpPr>
      <xdr:spPr>
        <a:xfrm>
          <a:off x="1968500" y="711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129540</xdr:rowOff>
    </xdr:from>
    <xdr:to>
      <xdr:col>15</xdr:col>
      <xdr:colOff>50800</xdr:colOff>
      <xdr:row>41</xdr:row>
      <xdr:rowOff>139065</xdr:rowOff>
    </xdr:to>
    <xdr:cxnSp macro="">
      <xdr:nvCxnSpPr>
        <xdr:cNvPr id="80" name="直線コネクタ 79"/>
        <xdr:cNvCxnSpPr/>
      </xdr:nvCxnSpPr>
      <xdr:spPr>
        <a:xfrm flipV="1">
          <a:off x="2019300" y="715899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113047</xdr:rowOff>
    </xdr:from>
    <xdr:ext cx="405111" cy="259045"/>
    <xdr:sp macro="" textlink="">
      <xdr:nvSpPr>
        <xdr:cNvPr id="81" name="n_1aveValue【道路】&#10;有形固定資産減価償却率"/>
        <xdr:cNvSpPr txBox="1"/>
      </xdr:nvSpPr>
      <xdr:spPr>
        <a:xfrm>
          <a:off x="3582044" y="628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71137</xdr:rowOff>
    </xdr:from>
    <xdr:ext cx="405111" cy="259045"/>
    <xdr:sp macro="" textlink="">
      <xdr:nvSpPr>
        <xdr:cNvPr id="82" name="n_2aveValue【道路】&#10;有形固定資産減価償却率"/>
        <xdr:cNvSpPr txBox="1"/>
      </xdr:nvSpPr>
      <xdr:spPr>
        <a:xfrm>
          <a:off x="27057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57802</xdr:rowOff>
    </xdr:from>
    <xdr:ext cx="405111" cy="259045"/>
    <xdr:sp macro="" textlink="">
      <xdr:nvSpPr>
        <xdr:cNvPr id="83" name="n_3aveValue【道路】&#10;有形固定資産減価償却率"/>
        <xdr:cNvSpPr txBox="1"/>
      </xdr:nvSpPr>
      <xdr:spPr>
        <a:xfrm>
          <a:off x="1816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109237</xdr:rowOff>
    </xdr:from>
    <xdr:ext cx="405111" cy="259045"/>
    <xdr:sp macro="" textlink="">
      <xdr:nvSpPr>
        <xdr:cNvPr id="84" name="n_4aveValue【道路】&#10;有形固定資産減価償却率"/>
        <xdr:cNvSpPr txBox="1"/>
      </xdr:nvSpPr>
      <xdr:spPr>
        <a:xfrm>
          <a:off x="927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161942</xdr:rowOff>
    </xdr:from>
    <xdr:ext cx="405111" cy="259045"/>
    <xdr:sp macro="" textlink="">
      <xdr:nvSpPr>
        <xdr:cNvPr id="85" name="n_1mainValue【道路】&#10;有形固定資産減価償却率"/>
        <xdr:cNvSpPr txBox="1"/>
      </xdr:nvSpPr>
      <xdr:spPr>
        <a:xfrm>
          <a:off x="3582044"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17</xdr:rowOff>
    </xdr:from>
    <xdr:ext cx="405111" cy="259045"/>
    <xdr:sp macro="" textlink="">
      <xdr:nvSpPr>
        <xdr:cNvPr id="86" name="n_2mainValue【道路】&#10;有形固定資産減価償却率"/>
        <xdr:cNvSpPr txBox="1"/>
      </xdr:nvSpPr>
      <xdr:spPr>
        <a:xfrm>
          <a:off x="2705744"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9542</xdr:rowOff>
    </xdr:from>
    <xdr:ext cx="405111" cy="259045"/>
    <xdr:sp macro="" textlink="">
      <xdr:nvSpPr>
        <xdr:cNvPr id="87" name="n_3mainValue【道路】&#10;有形固定資産減価償却率"/>
        <xdr:cNvSpPr txBox="1"/>
      </xdr:nvSpPr>
      <xdr:spPr>
        <a:xfrm>
          <a:off x="1816744" y="721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1" name="テキスト ボックス 100"/>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3" name="テキスト ボックス 102"/>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5" name="テキスト ボックス 104"/>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7" name="テキスト ボックス 106"/>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9" name="テキスト ボックス 108"/>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78136</xdr:rowOff>
    </xdr:from>
    <xdr:to>
      <xdr:col>54</xdr:col>
      <xdr:colOff>189865</xdr:colOff>
      <xdr:row>42</xdr:row>
      <xdr:rowOff>36807</xdr:rowOff>
    </xdr:to>
    <xdr:cxnSp macro="">
      <xdr:nvCxnSpPr>
        <xdr:cNvPr id="111" name="直線コネクタ 110"/>
        <xdr:cNvCxnSpPr/>
      </xdr:nvCxnSpPr>
      <xdr:spPr>
        <a:xfrm flipV="1">
          <a:off x="10476865" y="5735986"/>
          <a:ext cx="0" cy="150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60846</xdr:rowOff>
    </xdr:from>
    <xdr:ext cx="469744" cy="259045"/>
    <xdr:sp macro="" textlink="">
      <xdr:nvSpPr>
        <xdr:cNvPr id="112" name="【道路】&#10;一人当たり延長最小値テキスト"/>
        <xdr:cNvSpPr txBox="1"/>
      </xdr:nvSpPr>
      <xdr:spPr>
        <a:xfrm>
          <a:off x="10515600" y="7261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36807</xdr:rowOff>
    </xdr:from>
    <xdr:to>
      <xdr:col>55</xdr:col>
      <xdr:colOff>88900</xdr:colOff>
      <xdr:row>42</xdr:row>
      <xdr:rowOff>36807</xdr:rowOff>
    </xdr:to>
    <xdr:cxnSp macro="">
      <xdr:nvCxnSpPr>
        <xdr:cNvPr id="113" name="直線コネクタ 112"/>
        <xdr:cNvCxnSpPr/>
      </xdr:nvCxnSpPr>
      <xdr:spPr>
        <a:xfrm>
          <a:off x="10388600" y="7237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24813</xdr:rowOff>
    </xdr:from>
    <xdr:ext cx="690189" cy="259045"/>
    <xdr:sp macro="" textlink="">
      <xdr:nvSpPr>
        <xdr:cNvPr id="114" name="【道路】&#10;一人当たり延長最大値テキスト"/>
        <xdr:cNvSpPr txBox="1"/>
      </xdr:nvSpPr>
      <xdr:spPr>
        <a:xfrm>
          <a:off x="10515600" y="55112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78136</xdr:rowOff>
    </xdr:from>
    <xdr:to>
      <xdr:col>55</xdr:col>
      <xdr:colOff>88900</xdr:colOff>
      <xdr:row>33</xdr:row>
      <xdr:rowOff>78136</xdr:rowOff>
    </xdr:to>
    <xdr:cxnSp macro="">
      <xdr:nvCxnSpPr>
        <xdr:cNvPr id="115" name="直線コネクタ 114"/>
        <xdr:cNvCxnSpPr/>
      </xdr:nvCxnSpPr>
      <xdr:spPr>
        <a:xfrm>
          <a:off x="10388600" y="5735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149746</xdr:rowOff>
    </xdr:from>
    <xdr:ext cx="599010" cy="259045"/>
    <xdr:sp macro="" textlink="">
      <xdr:nvSpPr>
        <xdr:cNvPr id="116" name="【道路】&#10;一人当たり延長平均値テキスト"/>
        <xdr:cNvSpPr txBox="1"/>
      </xdr:nvSpPr>
      <xdr:spPr>
        <a:xfrm>
          <a:off x="10515600" y="70077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126869</xdr:rowOff>
    </xdr:from>
    <xdr:to>
      <xdr:col>55</xdr:col>
      <xdr:colOff>50800</xdr:colOff>
      <xdr:row>42</xdr:row>
      <xdr:rowOff>57019</xdr:rowOff>
    </xdr:to>
    <xdr:sp macro="" textlink="">
      <xdr:nvSpPr>
        <xdr:cNvPr id="117" name="フローチャート: 判断 116"/>
        <xdr:cNvSpPr/>
      </xdr:nvSpPr>
      <xdr:spPr>
        <a:xfrm>
          <a:off x="10426700" y="715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128546</xdr:rowOff>
    </xdr:from>
    <xdr:to>
      <xdr:col>50</xdr:col>
      <xdr:colOff>165100</xdr:colOff>
      <xdr:row>42</xdr:row>
      <xdr:rowOff>58696</xdr:rowOff>
    </xdr:to>
    <xdr:sp macro="" textlink="">
      <xdr:nvSpPr>
        <xdr:cNvPr id="118" name="フローチャート: 判断 117"/>
        <xdr:cNvSpPr/>
      </xdr:nvSpPr>
      <xdr:spPr>
        <a:xfrm>
          <a:off x="9588500" y="715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129003</xdr:rowOff>
    </xdr:from>
    <xdr:to>
      <xdr:col>46</xdr:col>
      <xdr:colOff>38100</xdr:colOff>
      <xdr:row>42</xdr:row>
      <xdr:rowOff>59153</xdr:rowOff>
    </xdr:to>
    <xdr:sp macro="" textlink="">
      <xdr:nvSpPr>
        <xdr:cNvPr id="119" name="フローチャート: 判断 118"/>
        <xdr:cNvSpPr/>
      </xdr:nvSpPr>
      <xdr:spPr>
        <a:xfrm>
          <a:off x="8699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152705</xdr:rowOff>
    </xdr:from>
    <xdr:to>
      <xdr:col>41</xdr:col>
      <xdr:colOff>101600</xdr:colOff>
      <xdr:row>42</xdr:row>
      <xdr:rowOff>82855</xdr:rowOff>
    </xdr:to>
    <xdr:sp macro="" textlink="">
      <xdr:nvSpPr>
        <xdr:cNvPr id="120" name="フローチャート: 判断 119"/>
        <xdr:cNvSpPr/>
      </xdr:nvSpPr>
      <xdr:spPr>
        <a:xfrm>
          <a:off x="7810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153066</xdr:rowOff>
    </xdr:from>
    <xdr:to>
      <xdr:col>36</xdr:col>
      <xdr:colOff>165100</xdr:colOff>
      <xdr:row>42</xdr:row>
      <xdr:rowOff>83216</xdr:rowOff>
    </xdr:to>
    <xdr:sp macro="" textlink="">
      <xdr:nvSpPr>
        <xdr:cNvPr id="121" name="フローチャート: 判断 120"/>
        <xdr:cNvSpPr/>
      </xdr:nvSpPr>
      <xdr:spPr>
        <a:xfrm>
          <a:off x="6921500" y="71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153969</xdr:rowOff>
    </xdr:from>
    <xdr:to>
      <xdr:col>55</xdr:col>
      <xdr:colOff>50800</xdr:colOff>
      <xdr:row>42</xdr:row>
      <xdr:rowOff>84119</xdr:rowOff>
    </xdr:to>
    <xdr:sp macro="" textlink="">
      <xdr:nvSpPr>
        <xdr:cNvPr id="127" name="楕円 126"/>
        <xdr:cNvSpPr/>
      </xdr:nvSpPr>
      <xdr:spPr>
        <a:xfrm>
          <a:off x="10426700" y="718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105296</xdr:rowOff>
    </xdr:from>
    <xdr:ext cx="534377" cy="259045"/>
    <xdr:sp macro="" textlink="">
      <xdr:nvSpPr>
        <xdr:cNvPr id="128" name="【道路】&#10;一人当たり延長該当値テキスト"/>
        <xdr:cNvSpPr txBox="1"/>
      </xdr:nvSpPr>
      <xdr:spPr>
        <a:xfrm>
          <a:off x="10515600" y="713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154068</xdr:rowOff>
    </xdr:from>
    <xdr:to>
      <xdr:col>50</xdr:col>
      <xdr:colOff>165100</xdr:colOff>
      <xdr:row>42</xdr:row>
      <xdr:rowOff>84218</xdr:rowOff>
    </xdr:to>
    <xdr:sp macro="" textlink="">
      <xdr:nvSpPr>
        <xdr:cNvPr id="129" name="楕円 128"/>
        <xdr:cNvSpPr/>
      </xdr:nvSpPr>
      <xdr:spPr>
        <a:xfrm>
          <a:off x="9588500" y="718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33319</xdr:rowOff>
    </xdr:from>
    <xdr:to>
      <xdr:col>55</xdr:col>
      <xdr:colOff>0</xdr:colOff>
      <xdr:row>42</xdr:row>
      <xdr:rowOff>33418</xdr:rowOff>
    </xdr:to>
    <xdr:cxnSp macro="">
      <xdr:nvCxnSpPr>
        <xdr:cNvPr id="130" name="直線コネクタ 129"/>
        <xdr:cNvCxnSpPr/>
      </xdr:nvCxnSpPr>
      <xdr:spPr>
        <a:xfrm flipV="1">
          <a:off x="9639300" y="7234219"/>
          <a:ext cx="8382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154185</xdr:rowOff>
    </xdr:from>
    <xdr:to>
      <xdr:col>46</xdr:col>
      <xdr:colOff>38100</xdr:colOff>
      <xdr:row>42</xdr:row>
      <xdr:rowOff>84335</xdr:rowOff>
    </xdr:to>
    <xdr:sp macro="" textlink="">
      <xdr:nvSpPr>
        <xdr:cNvPr id="131" name="楕円 130"/>
        <xdr:cNvSpPr/>
      </xdr:nvSpPr>
      <xdr:spPr>
        <a:xfrm>
          <a:off x="8699500" y="718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33418</xdr:rowOff>
    </xdr:from>
    <xdr:to>
      <xdr:col>50</xdr:col>
      <xdr:colOff>114300</xdr:colOff>
      <xdr:row>42</xdr:row>
      <xdr:rowOff>33535</xdr:rowOff>
    </xdr:to>
    <xdr:cxnSp macro="">
      <xdr:nvCxnSpPr>
        <xdr:cNvPr id="132" name="直線コネクタ 131"/>
        <xdr:cNvCxnSpPr/>
      </xdr:nvCxnSpPr>
      <xdr:spPr>
        <a:xfrm flipV="1">
          <a:off x="8750300" y="7234318"/>
          <a:ext cx="889000" cy="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154291</xdr:rowOff>
    </xdr:from>
    <xdr:to>
      <xdr:col>41</xdr:col>
      <xdr:colOff>101600</xdr:colOff>
      <xdr:row>42</xdr:row>
      <xdr:rowOff>84441</xdr:rowOff>
    </xdr:to>
    <xdr:sp macro="" textlink="">
      <xdr:nvSpPr>
        <xdr:cNvPr id="133" name="楕円 132"/>
        <xdr:cNvSpPr/>
      </xdr:nvSpPr>
      <xdr:spPr>
        <a:xfrm>
          <a:off x="7810500" y="718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33535</xdr:rowOff>
    </xdr:from>
    <xdr:to>
      <xdr:col>45</xdr:col>
      <xdr:colOff>177800</xdr:colOff>
      <xdr:row>42</xdr:row>
      <xdr:rowOff>33641</xdr:rowOff>
    </xdr:to>
    <xdr:cxnSp macro="">
      <xdr:nvCxnSpPr>
        <xdr:cNvPr id="134" name="直線コネクタ 133"/>
        <xdr:cNvCxnSpPr/>
      </xdr:nvCxnSpPr>
      <xdr:spPr>
        <a:xfrm flipV="1">
          <a:off x="7861300" y="7234435"/>
          <a:ext cx="889000" cy="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75223</xdr:rowOff>
    </xdr:from>
    <xdr:ext cx="599010" cy="259045"/>
    <xdr:sp macro="" textlink="">
      <xdr:nvSpPr>
        <xdr:cNvPr id="135" name="n_1aveValue【道路】&#10;一人当たり延長"/>
        <xdr:cNvSpPr txBox="1"/>
      </xdr:nvSpPr>
      <xdr:spPr>
        <a:xfrm>
          <a:off x="9327094" y="6933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75680</xdr:rowOff>
    </xdr:from>
    <xdr:ext cx="599010" cy="259045"/>
    <xdr:sp macro="" textlink="">
      <xdr:nvSpPr>
        <xdr:cNvPr id="136" name="n_2aveValue【道路】&#10;一人当たり延長"/>
        <xdr:cNvSpPr txBox="1"/>
      </xdr:nvSpPr>
      <xdr:spPr>
        <a:xfrm>
          <a:off x="84507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99382</xdr:rowOff>
    </xdr:from>
    <xdr:ext cx="534377" cy="259045"/>
    <xdr:sp macro="" textlink="">
      <xdr:nvSpPr>
        <xdr:cNvPr id="137" name="n_3aveValue【道路】&#10;一人当たり延長"/>
        <xdr:cNvSpPr txBox="1"/>
      </xdr:nvSpPr>
      <xdr:spPr>
        <a:xfrm>
          <a:off x="7594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99743</xdr:rowOff>
    </xdr:from>
    <xdr:ext cx="534377" cy="259045"/>
    <xdr:sp macro="" textlink="">
      <xdr:nvSpPr>
        <xdr:cNvPr id="138" name="n_4aveValue【道路】&#10;一人当たり延長"/>
        <xdr:cNvSpPr txBox="1"/>
      </xdr:nvSpPr>
      <xdr:spPr>
        <a:xfrm>
          <a:off x="6705111" y="69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75345</xdr:rowOff>
    </xdr:from>
    <xdr:ext cx="534377" cy="259045"/>
    <xdr:sp macro="" textlink="">
      <xdr:nvSpPr>
        <xdr:cNvPr id="139" name="n_1mainValue【道路】&#10;一人当たり延長"/>
        <xdr:cNvSpPr txBox="1"/>
      </xdr:nvSpPr>
      <xdr:spPr>
        <a:xfrm>
          <a:off x="9359411" y="727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75462</xdr:rowOff>
    </xdr:from>
    <xdr:ext cx="534377" cy="259045"/>
    <xdr:sp macro="" textlink="">
      <xdr:nvSpPr>
        <xdr:cNvPr id="140" name="n_2mainValue【道路】&#10;一人当たり延長"/>
        <xdr:cNvSpPr txBox="1"/>
      </xdr:nvSpPr>
      <xdr:spPr>
        <a:xfrm>
          <a:off x="8483111" y="727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75568</xdr:rowOff>
    </xdr:from>
    <xdr:ext cx="534377" cy="259045"/>
    <xdr:sp macro="" textlink="">
      <xdr:nvSpPr>
        <xdr:cNvPr id="141" name="n_3mainValue【道路】&#10;一人当たり延長"/>
        <xdr:cNvSpPr txBox="1"/>
      </xdr:nvSpPr>
      <xdr:spPr>
        <a:xfrm>
          <a:off x="7594111" y="727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64</xdr:row>
      <xdr:rowOff>63681</xdr:rowOff>
    </xdr:to>
    <xdr:cxnSp macro="">
      <xdr:nvCxnSpPr>
        <xdr:cNvPr id="167" name="直線コネクタ 166"/>
        <xdr:cNvCxnSpPr/>
      </xdr:nvCxnSpPr>
      <xdr:spPr>
        <a:xfrm flipV="1">
          <a:off x="4634865" y="9545683"/>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67508</xdr:rowOff>
    </xdr:from>
    <xdr:ext cx="405111" cy="259045"/>
    <xdr:sp macro="" textlink="">
      <xdr:nvSpPr>
        <xdr:cNvPr id="168" name="【橋りょう・トンネル】&#10;有形固定資産減価償却率最小値テキスト"/>
        <xdr:cNvSpPr txBox="1"/>
      </xdr:nvSpPr>
      <xdr:spPr>
        <a:xfrm>
          <a:off x="4673600" y="1104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63681</xdr:rowOff>
    </xdr:from>
    <xdr:to>
      <xdr:col>24</xdr:col>
      <xdr:colOff>152400</xdr:colOff>
      <xdr:row>64</xdr:row>
      <xdr:rowOff>63681</xdr:rowOff>
    </xdr:to>
    <xdr:cxnSp macro="">
      <xdr:nvCxnSpPr>
        <xdr:cNvPr id="169" name="直線コネクタ 168"/>
        <xdr:cNvCxnSpPr/>
      </xdr:nvCxnSpPr>
      <xdr:spPr>
        <a:xfrm>
          <a:off x="4546600" y="1103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340478" cy="259045"/>
    <xdr:sp macro="" textlink="">
      <xdr:nvSpPr>
        <xdr:cNvPr id="170" name="【橋りょう・トンネル】&#10;有形固定資産減価償却率最大値テキスト"/>
        <xdr:cNvSpPr txBox="1"/>
      </xdr:nvSpPr>
      <xdr:spPr>
        <a:xfrm>
          <a:off x="4673600" y="932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71" name="直線コネクタ 170"/>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166387</xdr:rowOff>
    </xdr:from>
    <xdr:ext cx="405111" cy="259045"/>
    <xdr:sp macro="" textlink="">
      <xdr:nvSpPr>
        <xdr:cNvPr id="172" name="【橋りょう・トンネル】&#10;有形固定資産減価償却率平均値テキスト"/>
        <xdr:cNvSpPr txBox="1"/>
      </xdr:nvSpPr>
      <xdr:spPr>
        <a:xfrm>
          <a:off x="4673600" y="10281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143510</xdr:rowOff>
    </xdr:from>
    <xdr:to>
      <xdr:col>24</xdr:col>
      <xdr:colOff>114300</xdr:colOff>
      <xdr:row>61</xdr:row>
      <xdr:rowOff>73660</xdr:rowOff>
    </xdr:to>
    <xdr:sp macro="" textlink="">
      <xdr:nvSpPr>
        <xdr:cNvPr id="173" name="フローチャート: 判断 172"/>
        <xdr:cNvSpPr/>
      </xdr:nvSpPr>
      <xdr:spPr>
        <a:xfrm>
          <a:off x="45847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74" name="フローチャート: 判断 173"/>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75" name="フローチャート: 判断 174"/>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76" name="フローチャート: 判断 175"/>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53703</xdr:rowOff>
    </xdr:from>
    <xdr:to>
      <xdr:col>6</xdr:col>
      <xdr:colOff>38100</xdr:colOff>
      <xdr:row>60</xdr:row>
      <xdr:rowOff>155303</xdr:rowOff>
    </xdr:to>
    <xdr:sp macro="" textlink="">
      <xdr:nvSpPr>
        <xdr:cNvPr id="177" name="フローチャート: 判断 176"/>
        <xdr:cNvSpPr/>
      </xdr:nvSpPr>
      <xdr:spPr>
        <a:xfrm>
          <a:off x="1079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158206</xdr:rowOff>
    </xdr:from>
    <xdr:to>
      <xdr:col>24</xdr:col>
      <xdr:colOff>114300</xdr:colOff>
      <xdr:row>63</xdr:row>
      <xdr:rowOff>88356</xdr:rowOff>
    </xdr:to>
    <xdr:sp macro="" textlink="">
      <xdr:nvSpPr>
        <xdr:cNvPr id="183" name="楕円 182"/>
        <xdr:cNvSpPr/>
      </xdr:nvSpPr>
      <xdr:spPr>
        <a:xfrm>
          <a:off x="4584700" y="107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136633</xdr:rowOff>
    </xdr:from>
    <xdr:ext cx="405111" cy="259045"/>
    <xdr:sp macro="" textlink="">
      <xdr:nvSpPr>
        <xdr:cNvPr id="184" name="【橋りょう・トンネル】&#10;有形固定資産減価償却率該当値テキスト"/>
        <xdr:cNvSpPr txBox="1"/>
      </xdr:nvSpPr>
      <xdr:spPr>
        <a:xfrm>
          <a:off x="4673600" y="1076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150041</xdr:rowOff>
    </xdr:from>
    <xdr:to>
      <xdr:col>20</xdr:col>
      <xdr:colOff>38100</xdr:colOff>
      <xdr:row>63</xdr:row>
      <xdr:rowOff>80191</xdr:rowOff>
    </xdr:to>
    <xdr:sp macro="" textlink="">
      <xdr:nvSpPr>
        <xdr:cNvPr id="185" name="楕円 184"/>
        <xdr:cNvSpPr/>
      </xdr:nvSpPr>
      <xdr:spPr>
        <a:xfrm>
          <a:off x="3746500" y="1077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29391</xdr:rowOff>
    </xdr:from>
    <xdr:to>
      <xdr:col>24</xdr:col>
      <xdr:colOff>63500</xdr:colOff>
      <xdr:row>63</xdr:row>
      <xdr:rowOff>37556</xdr:rowOff>
    </xdr:to>
    <xdr:cxnSp macro="">
      <xdr:nvCxnSpPr>
        <xdr:cNvPr id="186" name="直線コネクタ 185"/>
        <xdr:cNvCxnSpPr/>
      </xdr:nvCxnSpPr>
      <xdr:spPr>
        <a:xfrm>
          <a:off x="3797300" y="10830741"/>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148409</xdr:rowOff>
    </xdr:from>
    <xdr:to>
      <xdr:col>15</xdr:col>
      <xdr:colOff>101600</xdr:colOff>
      <xdr:row>63</xdr:row>
      <xdr:rowOff>78559</xdr:rowOff>
    </xdr:to>
    <xdr:sp macro="" textlink="">
      <xdr:nvSpPr>
        <xdr:cNvPr id="187" name="楕円 186"/>
        <xdr:cNvSpPr/>
      </xdr:nvSpPr>
      <xdr:spPr>
        <a:xfrm>
          <a:off x="2857500" y="1077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27759</xdr:rowOff>
    </xdr:from>
    <xdr:to>
      <xdr:col>19</xdr:col>
      <xdr:colOff>177800</xdr:colOff>
      <xdr:row>63</xdr:row>
      <xdr:rowOff>29391</xdr:rowOff>
    </xdr:to>
    <xdr:cxnSp macro="">
      <xdr:nvCxnSpPr>
        <xdr:cNvPr id="188" name="直線コネクタ 187"/>
        <xdr:cNvCxnSpPr/>
      </xdr:nvCxnSpPr>
      <xdr:spPr>
        <a:xfrm>
          <a:off x="2908300" y="1082910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148409</xdr:rowOff>
    </xdr:from>
    <xdr:to>
      <xdr:col>10</xdr:col>
      <xdr:colOff>165100</xdr:colOff>
      <xdr:row>63</xdr:row>
      <xdr:rowOff>78559</xdr:rowOff>
    </xdr:to>
    <xdr:sp macro="" textlink="">
      <xdr:nvSpPr>
        <xdr:cNvPr id="189" name="楕円 188"/>
        <xdr:cNvSpPr/>
      </xdr:nvSpPr>
      <xdr:spPr>
        <a:xfrm>
          <a:off x="1968500" y="1077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27759</xdr:rowOff>
    </xdr:from>
    <xdr:to>
      <xdr:col>15</xdr:col>
      <xdr:colOff>50800</xdr:colOff>
      <xdr:row>63</xdr:row>
      <xdr:rowOff>27759</xdr:rowOff>
    </xdr:to>
    <xdr:cxnSp macro="">
      <xdr:nvCxnSpPr>
        <xdr:cNvPr id="190" name="直線コネクタ 189"/>
        <xdr:cNvCxnSpPr/>
      </xdr:nvCxnSpPr>
      <xdr:spPr>
        <a:xfrm>
          <a:off x="2019300" y="10829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75492</xdr:rowOff>
    </xdr:from>
    <xdr:ext cx="405111" cy="259045"/>
    <xdr:sp macro="" textlink="">
      <xdr:nvSpPr>
        <xdr:cNvPr id="191" name="n_1aveValue【橋りょう・トンネル】&#10;有形固定資産減価償却率"/>
        <xdr:cNvSpPr txBox="1"/>
      </xdr:nvSpPr>
      <xdr:spPr>
        <a:xfrm>
          <a:off x="3582044" y="10191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29771</xdr:rowOff>
    </xdr:from>
    <xdr:ext cx="405111" cy="259045"/>
    <xdr:sp macro="" textlink="">
      <xdr:nvSpPr>
        <xdr:cNvPr id="192" name="n_2aveValue【橋りょう・トンネル】&#10;有形固定資産減価償却率"/>
        <xdr:cNvSpPr txBox="1"/>
      </xdr:nvSpPr>
      <xdr:spPr>
        <a:xfrm>
          <a:off x="2705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26505</xdr:rowOff>
    </xdr:from>
    <xdr:ext cx="405111" cy="259045"/>
    <xdr:sp macro="" textlink="">
      <xdr:nvSpPr>
        <xdr:cNvPr id="193" name="n_3aveValue【橋りょう・トンネル】&#10;有形固定資産減価償却率"/>
        <xdr:cNvSpPr txBox="1"/>
      </xdr:nvSpPr>
      <xdr:spPr>
        <a:xfrm>
          <a:off x="1816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380</xdr:rowOff>
    </xdr:from>
    <xdr:ext cx="405111" cy="259045"/>
    <xdr:sp macro="" textlink="">
      <xdr:nvSpPr>
        <xdr:cNvPr id="194" name="n_4aveValue【橋りょう・トンネル】&#10;有形固定資産減価償却率"/>
        <xdr:cNvSpPr txBox="1"/>
      </xdr:nvSpPr>
      <xdr:spPr>
        <a:xfrm>
          <a:off x="9277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71318</xdr:rowOff>
    </xdr:from>
    <xdr:ext cx="405111" cy="259045"/>
    <xdr:sp macro="" textlink="">
      <xdr:nvSpPr>
        <xdr:cNvPr id="195" name="n_1mainValue【橋りょう・トンネル】&#10;有形固定資産減価償却率"/>
        <xdr:cNvSpPr txBox="1"/>
      </xdr:nvSpPr>
      <xdr:spPr>
        <a:xfrm>
          <a:off x="3582044" y="10872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69686</xdr:rowOff>
    </xdr:from>
    <xdr:ext cx="405111" cy="259045"/>
    <xdr:sp macro="" textlink="">
      <xdr:nvSpPr>
        <xdr:cNvPr id="196" name="n_2mainValue【橋りょう・トンネル】&#10;有形固定資産減価償却率"/>
        <xdr:cNvSpPr txBox="1"/>
      </xdr:nvSpPr>
      <xdr:spPr>
        <a:xfrm>
          <a:off x="2705744" y="10871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69686</xdr:rowOff>
    </xdr:from>
    <xdr:ext cx="405111" cy="259045"/>
    <xdr:sp macro="" textlink="">
      <xdr:nvSpPr>
        <xdr:cNvPr id="197" name="n_3mainValue【橋りょう・トンネル】&#10;有形固定資産減価償却率"/>
        <xdr:cNvSpPr txBox="1"/>
      </xdr:nvSpPr>
      <xdr:spPr>
        <a:xfrm>
          <a:off x="1816744" y="10871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8" name="直線コネクタ 20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9" name="テキスト ボックス 20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0" name="直線コネクタ 20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11" name="テキスト ボックス 21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2" name="直線コネクタ 21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3" name="テキスト ボックス 21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4" name="直線コネクタ 21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15" name="テキスト ボックス 21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7" name="テキスト ボックス 21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42724</xdr:rowOff>
    </xdr:from>
    <xdr:to>
      <xdr:col>54</xdr:col>
      <xdr:colOff>189865</xdr:colOff>
      <xdr:row>63</xdr:row>
      <xdr:rowOff>170011</xdr:rowOff>
    </xdr:to>
    <xdr:cxnSp macro="">
      <xdr:nvCxnSpPr>
        <xdr:cNvPr id="219" name="直線コネクタ 218"/>
        <xdr:cNvCxnSpPr/>
      </xdr:nvCxnSpPr>
      <xdr:spPr>
        <a:xfrm flipV="1">
          <a:off x="10476865" y="9643924"/>
          <a:ext cx="0" cy="132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2388</xdr:rowOff>
    </xdr:from>
    <xdr:ext cx="469744" cy="259045"/>
    <xdr:sp macro="" textlink="">
      <xdr:nvSpPr>
        <xdr:cNvPr id="220" name="【橋りょう・トンネル】&#10;一人当たり有形固定資産（償却資産）額最小値テキスト"/>
        <xdr:cNvSpPr txBox="1"/>
      </xdr:nvSpPr>
      <xdr:spPr>
        <a:xfrm>
          <a:off x="10515600" y="109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170011</xdr:rowOff>
    </xdr:from>
    <xdr:to>
      <xdr:col>55</xdr:col>
      <xdr:colOff>88900</xdr:colOff>
      <xdr:row>63</xdr:row>
      <xdr:rowOff>170011</xdr:rowOff>
    </xdr:to>
    <xdr:cxnSp macro="">
      <xdr:nvCxnSpPr>
        <xdr:cNvPr id="221" name="直線コネクタ 220"/>
        <xdr:cNvCxnSpPr/>
      </xdr:nvCxnSpPr>
      <xdr:spPr>
        <a:xfrm>
          <a:off x="10388600" y="1097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160851</xdr:rowOff>
    </xdr:from>
    <xdr:ext cx="690189" cy="259045"/>
    <xdr:sp macro="" textlink="">
      <xdr:nvSpPr>
        <xdr:cNvPr id="222" name="【橋りょう・トンネル】&#10;一人当たり有形固定資産（償却資産）額最大値テキスト"/>
        <xdr:cNvSpPr txBox="1"/>
      </xdr:nvSpPr>
      <xdr:spPr>
        <a:xfrm>
          <a:off x="10515600" y="94191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2,906,553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42724</xdr:rowOff>
    </xdr:from>
    <xdr:to>
      <xdr:col>55</xdr:col>
      <xdr:colOff>88900</xdr:colOff>
      <xdr:row>56</xdr:row>
      <xdr:rowOff>42724</xdr:rowOff>
    </xdr:to>
    <xdr:cxnSp macro="">
      <xdr:nvCxnSpPr>
        <xdr:cNvPr id="223" name="直線コネクタ 222"/>
        <xdr:cNvCxnSpPr/>
      </xdr:nvCxnSpPr>
      <xdr:spPr>
        <a:xfrm>
          <a:off x="10388600" y="964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24839</xdr:rowOff>
    </xdr:from>
    <xdr:ext cx="599010" cy="259045"/>
    <xdr:sp macro="" textlink="">
      <xdr:nvSpPr>
        <xdr:cNvPr id="224" name="【橋りょう・トンネル】&#10;一人当たり有形固定資産（償却資産）額平均値テキスト"/>
        <xdr:cNvSpPr txBox="1"/>
      </xdr:nvSpPr>
      <xdr:spPr>
        <a:xfrm>
          <a:off x="10515600" y="10654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46412</xdr:rowOff>
    </xdr:from>
    <xdr:to>
      <xdr:col>55</xdr:col>
      <xdr:colOff>50800</xdr:colOff>
      <xdr:row>62</xdr:row>
      <xdr:rowOff>148012</xdr:rowOff>
    </xdr:to>
    <xdr:sp macro="" textlink="">
      <xdr:nvSpPr>
        <xdr:cNvPr id="225" name="フローチャート: 判断 224"/>
        <xdr:cNvSpPr/>
      </xdr:nvSpPr>
      <xdr:spPr>
        <a:xfrm>
          <a:off x="10426700" y="10676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78174</xdr:rowOff>
    </xdr:from>
    <xdr:to>
      <xdr:col>50</xdr:col>
      <xdr:colOff>165100</xdr:colOff>
      <xdr:row>63</xdr:row>
      <xdr:rowOff>8324</xdr:rowOff>
    </xdr:to>
    <xdr:sp macro="" textlink="">
      <xdr:nvSpPr>
        <xdr:cNvPr id="226" name="フローチャート: 判断 225"/>
        <xdr:cNvSpPr/>
      </xdr:nvSpPr>
      <xdr:spPr>
        <a:xfrm>
          <a:off x="9588500" y="1070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42657</xdr:rowOff>
    </xdr:from>
    <xdr:to>
      <xdr:col>46</xdr:col>
      <xdr:colOff>38100</xdr:colOff>
      <xdr:row>62</xdr:row>
      <xdr:rowOff>144257</xdr:rowOff>
    </xdr:to>
    <xdr:sp macro="" textlink="">
      <xdr:nvSpPr>
        <xdr:cNvPr id="227" name="フローチャート: 判断 226"/>
        <xdr:cNvSpPr/>
      </xdr:nvSpPr>
      <xdr:spPr>
        <a:xfrm>
          <a:off x="8699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28473</xdr:rowOff>
    </xdr:from>
    <xdr:to>
      <xdr:col>41</xdr:col>
      <xdr:colOff>101600</xdr:colOff>
      <xdr:row>62</xdr:row>
      <xdr:rowOff>130073</xdr:rowOff>
    </xdr:to>
    <xdr:sp macro="" textlink="">
      <xdr:nvSpPr>
        <xdr:cNvPr id="228" name="フローチャート: 判断 227"/>
        <xdr:cNvSpPr/>
      </xdr:nvSpPr>
      <xdr:spPr>
        <a:xfrm>
          <a:off x="7810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53794</xdr:rowOff>
    </xdr:from>
    <xdr:to>
      <xdr:col>36</xdr:col>
      <xdr:colOff>165100</xdr:colOff>
      <xdr:row>62</xdr:row>
      <xdr:rowOff>155394</xdr:rowOff>
    </xdr:to>
    <xdr:sp macro="" textlink="">
      <xdr:nvSpPr>
        <xdr:cNvPr id="229" name="フローチャート: 判断 228"/>
        <xdr:cNvSpPr/>
      </xdr:nvSpPr>
      <xdr:spPr>
        <a:xfrm>
          <a:off x="6921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104056</xdr:rowOff>
    </xdr:from>
    <xdr:to>
      <xdr:col>55</xdr:col>
      <xdr:colOff>50800</xdr:colOff>
      <xdr:row>62</xdr:row>
      <xdr:rowOff>34206</xdr:rowOff>
    </xdr:to>
    <xdr:sp macro="" textlink="">
      <xdr:nvSpPr>
        <xdr:cNvPr id="235" name="楕円 234"/>
        <xdr:cNvSpPr/>
      </xdr:nvSpPr>
      <xdr:spPr>
        <a:xfrm>
          <a:off x="10426700" y="1056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126933</xdr:rowOff>
    </xdr:from>
    <xdr:ext cx="599010" cy="259045"/>
    <xdr:sp macro="" textlink="">
      <xdr:nvSpPr>
        <xdr:cNvPr id="236" name="【橋りょう・トンネル】&#10;一人当たり有形固定資産（償却資産）額該当値テキスト"/>
        <xdr:cNvSpPr txBox="1"/>
      </xdr:nvSpPr>
      <xdr:spPr>
        <a:xfrm>
          <a:off x="10515600" y="10413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113043</xdr:rowOff>
    </xdr:from>
    <xdr:to>
      <xdr:col>50</xdr:col>
      <xdr:colOff>165100</xdr:colOff>
      <xdr:row>62</xdr:row>
      <xdr:rowOff>43193</xdr:rowOff>
    </xdr:to>
    <xdr:sp macro="" textlink="">
      <xdr:nvSpPr>
        <xdr:cNvPr id="237" name="楕円 236"/>
        <xdr:cNvSpPr/>
      </xdr:nvSpPr>
      <xdr:spPr>
        <a:xfrm>
          <a:off x="9588500" y="1057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154856</xdr:rowOff>
    </xdr:from>
    <xdr:to>
      <xdr:col>55</xdr:col>
      <xdr:colOff>0</xdr:colOff>
      <xdr:row>61</xdr:row>
      <xdr:rowOff>163843</xdr:rowOff>
    </xdr:to>
    <xdr:cxnSp macro="">
      <xdr:nvCxnSpPr>
        <xdr:cNvPr id="238" name="直線コネクタ 237"/>
        <xdr:cNvCxnSpPr/>
      </xdr:nvCxnSpPr>
      <xdr:spPr>
        <a:xfrm flipV="1">
          <a:off x="9639300" y="10613306"/>
          <a:ext cx="838200" cy="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125240</xdr:rowOff>
    </xdr:from>
    <xdr:to>
      <xdr:col>46</xdr:col>
      <xdr:colOff>38100</xdr:colOff>
      <xdr:row>62</xdr:row>
      <xdr:rowOff>55390</xdr:rowOff>
    </xdr:to>
    <xdr:sp macro="" textlink="">
      <xdr:nvSpPr>
        <xdr:cNvPr id="239" name="楕円 238"/>
        <xdr:cNvSpPr/>
      </xdr:nvSpPr>
      <xdr:spPr>
        <a:xfrm>
          <a:off x="8699500" y="1058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163843</xdr:rowOff>
    </xdr:from>
    <xdr:to>
      <xdr:col>50</xdr:col>
      <xdr:colOff>114300</xdr:colOff>
      <xdr:row>62</xdr:row>
      <xdr:rowOff>4590</xdr:rowOff>
    </xdr:to>
    <xdr:cxnSp macro="">
      <xdr:nvCxnSpPr>
        <xdr:cNvPr id="240" name="直線コネクタ 239"/>
        <xdr:cNvCxnSpPr/>
      </xdr:nvCxnSpPr>
      <xdr:spPr>
        <a:xfrm flipV="1">
          <a:off x="8750300" y="10622293"/>
          <a:ext cx="889000" cy="1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136676</xdr:rowOff>
    </xdr:from>
    <xdr:to>
      <xdr:col>41</xdr:col>
      <xdr:colOff>101600</xdr:colOff>
      <xdr:row>62</xdr:row>
      <xdr:rowOff>66826</xdr:rowOff>
    </xdr:to>
    <xdr:sp macro="" textlink="">
      <xdr:nvSpPr>
        <xdr:cNvPr id="241" name="楕円 240"/>
        <xdr:cNvSpPr/>
      </xdr:nvSpPr>
      <xdr:spPr>
        <a:xfrm>
          <a:off x="7810500" y="1059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4590</xdr:rowOff>
    </xdr:from>
    <xdr:to>
      <xdr:col>45</xdr:col>
      <xdr:colOff>177800</xdr:colOff>
      <xdr:row>62</xdr:row>
      <xdr:rowOff>16026</xdr:rowOff>
    </xdr:to>
    <xdr:cxnSp macro="">
      <xdr:nvCxnSpPr>
        <xdr:cNvPr id="242" name="直線コネクタ 241"/>
        <xdr:cNvCxnSpPr/>
      </xdr:nvCxnSpPr>
      <xdr:spPr>
        <a:xfrm flipV="1">
          <a:off x="7861300" y="10634490"/>
          <a:ext cx="889000" cy="1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170901</xdr:rowOff>
    </xdr:from>
    <xdr:ext cx="599010" cy="259045"/>
    <xdr:sp macro="" textlink="">
      <xdr:nvSpPr>
        <xdr:cNvPr id="243" name="n_1aveValue【橋りょう・トンネル】&#10;一人当たり有形固定資産（償却資産）額"/>
        <xdr:cNvSpPr txBox="1"/>
      </xdr:nvSpPr>
      <xdr:spPr>
        <a:xfrm>
          <a:off x="9327095" y="1080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135384</xdr:rowOff>
    </xdr:from>
    <xdr:ext cx="599010" cy="259045"/>
    <xdr:sp macro="" textlink="">
      <xdr:nvSpPr>
        <xdr:cNvPr id="244" name="n_2aveValue【橋りょう・トンネル】&#10;一人当たり有形固定資産（償却資産）額"/>
        <xdr:cNvSpPr txBox="1"/>
      </xdr:nvSpPr>
      <xdr:spPr>
        <a:xfrm>
          <a:off x="8450795" y="1076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121200</xdr:rowOff>
    </xdr:from>
    <xdr:ext cx="599010" cy="259045"/>
    <xdr:sp macro="" textlink="">
      <xdr:nvSpPr>
        <xdr:cNvPr id="245" name="n_3aveValue【橋りょう・トンネル】&#10;一人当たり有形固定資産（償却資産）額"/>
        <xdr:cNvSpPr txBox="1"/>
      </xdr:nvSpPr>
      <xdr:spPr>
        <a:xfrm>
          <a:off x="7561795" y="1075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471</xdr:rowOff>
    </xdr:from>
    <xdr:ext cx="599010" cy="259045"/>
    <xdr:sp macro="" textlink="">
      <xdr:nvSpPr>
        <xdr:cNvPr id="246" name="n_4aveValue【橋りょう・トンネル】&#10;一人当たり有形固定資産（償却資産）額"/>
        <xdr:cNvSpPr txBox="1"/>
      </xdr:nvSpPr>
      <xdr:spPr>
        <a:xfrm>
          <a:off x="6672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59720</xdr:rowOff>
    </xdr:from>
    <xdr:ext cx="599010" cy="259045"/>
    <xdr:sp macro="" textlink="">
      <xdr:nvSpPr>
        <xdr:cNvPr id="247" name="n_1mainValue【橋りょう・トンネル】&#10;一人当たり有形固定資産（償却資産）額"/>
        <xdr:cNvSpPr txBox="1"/>
      </xdr:nvSpPr>
      <xdr:spPr>
        <a:xfrm>
          <a:off x="9327095" y="10346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71917</xdr:rowOff>
    </xdr:from>
    <xdr:ext cx="599010" cy="259045"/>
    <xdr:sp macro="" textlink="">
      <xdr:nvSpPr>
        <xdr:cNvPr id="248" name="n_2mainValue【橋りょう・トンネル】&#10;一人当たり有形固定資産（償却資産）額"/>
        <xdr:cNvSpPr txBox="1"/>
      </xdr:nvSpPr>
      <xdr:spPr>
        <a:xfrm>
          <a:off x="8450795" y="1035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83353</xdr:rowOff>
    </xdr:from>
    <xdr:ext cx="599010" cy="259045"/>
    <xdr:sp macro="" textlink="">
      <xdr:nvSpPr>
        <xdr:cNvPr id="249" name="n_3mainValue【橋りょう・トンネル】&#10;一人当たり有形固定資産（償却資産）額"/>
        <xdr:cNvSpPr txBox="1"/>
      </xdr:nvSpPr>
      <xdr:spPr>
        <a:xfrm>
          <a:off x="7561795" y="1037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1" name="直線コネクタ 26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2" name="テキスト ボックス 261"/>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3" name="直線コネクタ 26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4" name="テキスト ボックス 26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5" name="直線コネクタ 26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6" name="テキスト ボックス 26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7" name="直線コネクタ 26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8" name="テキスト ボックス 26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9" name="直線コネクタ 26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0" name="テキスト ボックス 26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1" name="直線コネクタ 27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2" name="テキスト ボックス 271"/>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23405</xdr:rowOff>
    </xdr:from>
    <xdr:to>
      <xdr:col>24</xdr:col>
      <xdr:colOff>62865</xdr:colOff>
      <xdr:row>86</xdr:row>
      <xdr:rowOff>168729</xdr:rowOff>
    </xdr:to>
    <xdr:cxnSp macro="">
      <xdr:nvCxnSpPr>
        <xdr:cNvPr id="275" name="直線コネクタ 274"/>
        <xdr:cNvCxnSpPr/>
      </xdr:nvCxnSpPr>
      <xdr:spPr>
        <a:xfrm flipV="1">
          <a:off x="4634865" y="13396505"/>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6"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7" name="直線コネクタ 276"/>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141532</xdr:rowOff>
    </xdr:from>
    <xdr:ext cx="340478" cy="259045"/>
    <xdr:sp macro="" textlink="">
      <xdr:nvSpPr>
        <xdr:cNvPr id="278" name="【公営住宅】&#10;有形固定資産減価償却率最大値テキスト"/>
        <xdr:cNvSpPr txBox="1"/>
      </xdr:nvSpPr>
      <xdr:spPr>
        <a:xfrm>
          <a:off x="4673600" y="13171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23405</xdr:rowOff>
    </xdr:from>
    <xdr:to>
      <xdr:col>24</xdr:col>
      <xdr:colOff>152400</xdr:colOff>
      <xdr:row>78</xdr:row>
      <xdr:rowOff>23405</xdr:rowOff>
    </xdr:to>
    <xdr:cxnSp macro="">
      <xdr:nvCxnSpPr>
        <xdr:cNvPr id="279" name="直線コネクタ 278"/>
        <xdr:cNvCxnSpPr/>
      </xdr:nvCxnSpPr>
      <xdr:spPr>
        <a:xfrm>
          <a:off x="4546600" y="133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24509</xdr:rowOff>
    </xdr:from>
    <xdr:ext cx="405111" cy="259045"/>
    <xdr:sp macro="" textlink="">
      <xdr:nvSpPr>
        <xdr:cNvPr id="280" name="【公営住宅】&#10;有形固定資産減価償却率平均値テキスト"/>
        <xdr:cNvSpPr txBox="1"/>
      </xdr:nvSpPr>
      <xdr:spPr>
        <a:xfrm>
          <a:off x="4673600" y="142548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46082</xdr:rowOff>
    </xdr:from>
    <xdr:to>
      <xdr:col>24</xdr:col>
      <xdr:colOff>114300</xdr:colOff>
      <xdr:row>83</xdr:row>
      <xdr:rowOff>147682</xdr:rowOff>
    </xdr:to>
    <xdr:sp macro="" textlink="">
      <xdr:nvSpPr>
        <xdr:cNvPr id="281" name="フローチャート: 判断 280"/>
        <xdr:cNvSpPr/>
      </xdr:nvSpPr>
      <xdr:spPr>
        <a:xfrm>
          <a:off x="45847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82" name="フローチャート: 判断 281"/>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83" name="フローチャート: 判断 282"/>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85</xdr:row>
      <xdr:rowOff>44450</xdr:rowOff>
    </xdr:from>
    <xdr:to>
      <xdr:col>10</xdr:col>
      <xdr:colOff>165100</xdr:colOff>
      <xdr:row>85</xdr:row>
      <xdr:rowOff>146050</xdr:rowOff>
    </xdr:to>
    <xdr:sp macro="" textlink="">
      <xdr:nvSpPr>
        <xdr:cNvPr id="284" name="フローチャート: 判断 283"/>
        <xdr:cNvSpPr/>
      </xdr:nvSpPr>
      <xdr:spPr>
        <a:xfrm>
          <a:off x="1968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119562</xdr:rowOff>
    </xdr:from>
    <xdr:to>
      <xdr:col>6</xdr:col>
      <xdr:colOff>38100</xdr:colOff>
      <xdr:row>83</xdr:row>
      <xdr:rowOff>49712</xdr:rowOff>
    </xdr:to>
    <xdr:sp macro="" textlink="">
      <xdr:nvSpPr>
        <xdr:cNvPr id="285" name="フローチャート: 判断 284"/>
        <xdr:cNvSpPr/>
      </xdr:nvSpPr>
      <xdr:spPr>
        <a:xfrm>
          <a:off x="1079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6" name="テキスト ボックス 28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7" name="テキスト ボックス 28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8" name="テキスト ボックス 28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9" name="テキスト ボックス 28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0" name="テキスト ボックス 28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52614</xdr:rowOff>
    </xdr:from>
    <xdr:to>
      <xdr:col>24</xdr:col>
      <xdr:colOff>114300</xdr:colOff>
      <xdr:row>79</xdr:row>
      <xdr:rowOff>154214</xdr:rowOff>
    </xdr:to>
    <xdr:sp macro="" textlink="">
      <xdr:nvSpPr>
        <xdr:cNvPr id="291" name="楕円 290"/>
        <xdr:cNvSpPr/>
      </xdr:nvSpPr>
      <xdr:spPr>
        <a:xfrm>
          <a:off x="4584700" y="1359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75491</xdr:rowOff>
    </xdr:from>
    <xdr:ext cx="405111" cy="259045"/>
    <xdr:sp macro="" textlink="">
      <xdr:nvSpPr>
        <xdr:cNvPr id="292" name="【公営住宅】&#10;有形固定資産減価償却率該当値テキスト"/>
        <xdr:cNvSpPr txBox="1"/>
      </xdr:nvSpPr>
      <xdr:spPr>
        <a:xfrm>
          <a:off x="4673600" y="1344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15058</xdr:rowOff>
    </xdr:from>
    <xdr:to>
      <xdr:col>20</xdr:col>
      <xdr:colOff>38100</xdr:colOff>
      <xdr:row>79</xdr:row>
      <xdr:rowOff>116658</xdr:rowOff>
    </xdr:to>
    <xdr:sp macro="" textlink="">
      <xdr:nvSpPr>
        <xdr:cNvPr id="293" name="楕円 292"/>
        <xdr:cNvSpPr/>
      </xdr:nvSpPr>
      <xdr:spPr>
        <a:xfrm>
          <a:off x="3746500" y="1355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65858</xdr:rowOff>
    </xdr:from>
    <xdr:to>
      <xdr:col>24</xdr:col>
      <xdr:colOff>63500</xdr:colOff>
      <xdr:row>79</xdr:row>
      <xdr:rowOff>103414</xdr:rowOff>
    </xdr:to>
    <xdr:cxnSp macro="">
      <xdr:nvCxnSpPr>
        <xdr:cNvPr id="294" name="直線コネクタ 293"/>
        <xdr:cNvCxnSpPr/>
      </xdr:nvCxnSpPr>
      <xdr:spPr>
        <a:xfrm>
          <a:off x="3797300" y="13610408"/>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150586</xdr:rowOff>
    </xdr:from>
    <xdr:to>
      <xdr:col>15</xdr:col>
      <xdr:colOff>101600</xdr:colOff>
      <xdr:row>79</xdr:row>
      <xdr:rowOff>80736</xdr:rowOff>
    </xdr:to>
    <xdr:sp macro="" textlink="">
      <xdr:nvSpPr>
        <xdr:cNvPr id="295" name="楕円 294"/>
        <xdr:cNvSpPr/>
      </xdr:nvSpPr>
      <xdr:spPr>
        <a:xfrm>
          <a:off x="2857500" y="1352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29936</xdr:rowOff>
    </xdr:from>
    <xdr:to>
      <xdr:col>19</xdr:col>
      <xdr:colOff>177800</xdr:colOff>
      <xdr:row>79</xdr:row>
      <xdr:rowOff>65858</xdr:rowOff>
    </xdr:to>
    <xdr:cxnSp macro="">
      <xdr:nvCxnSpPr>
        <xdr:cNvPr id="296" name="直線コネクタ 295"/>
        <xdr:cNvCxnSpPr/>
      </xdr:nvCxnSpPr>
      <xdr:spPr>
        <a:xfrm>
          <a:off x="2908300" y="1357448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54248</xdr:rowOff>
    </xdr:from>
    <xdr:to>
      <xdr:col>10</xdr:col>
      <xdr:colOff>165100</xdr:colOff>
      <xdr:row>78</xdr:row>
      <xdr:rowOff>155848</xdr:rowOff>
    </xdr:to>
    <xdr:sp macro="" textlink="">
      <xdr:nvSpPr>
        <xdr:cNvPr id="297" name="楕円 296"/>
        <xdr:cNvSpPr/>
      </xdr:nvSpPr>
      <xdr:spPr>
        <a:xfrm>
          <a:off x="1968500" y="1342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105048</xdr:rowOff>
    </xdr:from>
    <xdr:to>
      <xdr:col>15</xdr:col>
      <xdr:colOff>50800</xdr:colOff>
      <xdr:row>79</xdr:row>
      <xdr:rowOff>29936</xdr:rowOff>
    </xdr:to>
    <xdr:cxnSp macro="">
      <xdr:nvCxnSpPr>
        <xdr:cNvPr id="298" name="直線コネクタ 297"/>
        <xdr:cNvCxnSpPr/>
      </xdr:nvCxnSpPr>
      <xdr:spPr>
        <a:xfrm>
          <a:off x="2019300" y="13478148"/>
          <a:ext cx="889000" cy="9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114316</xdr:rowOff>
    </xdr:from>
    <xdr:ext cx="405111" cy="259045"/>
    <xdr:sp macro="" textlink="">
      <xdr:nvSpPr>
        <xdr:cNvPr id="299" name="n_1aveValue【公営住宅】&#10;有形固定資産減価償却率"/>
        <xdr:cNvSpPr txBox="1"/>
      </xdr:nvSpPr>
      <xdr:spPr>
        <a:xfrm>
          <a:off x="35820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127379</xdr:rowOff>
    </xdr:from>
    <xdr:ext cx="405111" cy="259045"/>
    <xdr:sp macro="" textlink="">
      <xdr:nvSpPr>
        <xdr:cNvPr id="300" name="n_2aveValue【公営住宅】&#10;有形固定資産減価償却率"/>
        <xdr:cNvSpPr txBox="1"/>
      </xdr:nvSpPr>
      <xdr:spPr>
        <a:xfrm>
          <a:off x="27057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137177</xdr:rowOff>
    </xdr:from>
    <xdr:ext cx="405111" cy="259045"/>
    <xdr:sp macro="" textlink="">
      <xdr:nvSpPr>
        <xdr:cNvPr id="301" name="n_3aveValue【公営住宅】&#10;有形固定資産減価償却率"/>
        <xdr:cNvSpPr txBox="1"/>
      </xdr:nvSpPr>
      <xdr:spPr>
        <a:xfrm>
          <a:off x="1816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66239</xdr:rowOff>
    </xdr:from>
    <xdr:ext cx="405111" cy="259045"/>
    <xdr:sp macro="" textlink="">
      <xdr:nvSpPr>
        <xdr:cNvPr id="302" name="n_4aveValue【公営住宅】&#10;有形固定資産減価償却率"/>
        <xdr:cNvSpPr txBox="1"/>
      </xdr:nvSpPr>
      <xdr:spPr>
        <a:xfrm>
          <a:off x="9277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133185</xdr:rowOff>
    </xdr:from>
    <xdr:ext cx="405111" cy="259045"/>
    <xdr:sp macro="" textlink="">
      <xdr:nvSpPr>
        <xdr:cNvPr id="303" name="n_1mainValue【公営住宅】&#10;有形固定資産減価償却率"/>
        <xdr:cNvSpPr txBox="1"/>
      </xdr:nvSpPr>
      <xdr:spPr>
        <a:xfrm>
          <a:off x="3582044" y="1333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97263</xdr:rowOff>
    </xdr:from>
    <xdr:ext cx="405111" cy="259045"/>
    <xdr:sp macro="" textlink="">
      <xdr:nvSpPr>
        <xdr:cNvPr id="304" name="n_2mainValue【公営住宅】&#10;有形固定資産減価償却率"/>
        <xdr:cNvSpPr txBox="1"/>
      </xdr:nvSpPr>
      <xdr:spPr>
        <a:xfrm>
          <a:off x="2705744" y="1329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925</xdr:rowOff>
    </xdr:from>
    <xdr:ext cx="405111" cy="259045"/>
    <xdr:sp macro="" textlink="">
      <xdr:nvSpPr>
        <xdr:cNvPr id="305" name="n_3mainValue【公営住宅】&#10;有形固定資産減価償却率"/>
        <xdr:cNvSpPr txBox="1"/>
      </xdr:nvSpPr>
      <xdr:spPr>
        <a:xfrm>
          <a:off x="1816744" y="1320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6" name="正方形/長方形 30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7" name="正方形/長方形 30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8" name="正方形/長方形 30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9" name="正方形/長方形 30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0" name="正方形/長方形 30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1" name="正方形/長方形 31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2" name="正方形/長方形 31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4" name="テキスト ボックス 31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6" name="直線コネクタ 31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7" name="テキスト ボックス 31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8" name="直線コネクタ 31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9" name="テキスト ボックス 31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0" name="直線コネクタ 31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1" name="テキスト ボックス 32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2" name="直線コネクタ 32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3" name="テキスト ボックス 32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4" name="直線コネクタ 32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5" name="テキスト ボックス 324"/>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6" name="直線コネクタ 32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7" name="テキスト ボックス 326"/>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69087</xdr:rowOff>
    </xdr:from>
    <xdr:to>
      <xdr:col>54</xdr:col>
      <xdr:colOff>189865</xdr:colOff>
      <xdr:row>86</xdr:row>
      <xdr:rowOff>109982</xdr:rowOff>
    </xdr:to>
    <xdr:cxnSp macro="">
      <xdr:nvCxnSpPr>
        <xdr:cNvPr id="329" name="直線コネクタ 328"/>
        <xdr:cNvCxnSpPr/>
      </xdr:nvCxnSpPr>
      <xdr:spPr>
        <a:xfrm flipV="1">
          <a:off x="10476865" y="13442187"/>
          <a:ext cx="0" cy="1412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113809</xdr:rowOff>
    </xdr:from>
    <xdr:ext cx="469744" cy="259045"/>
    <xdr:sp macro="" textlink="">
      <xdr:nvSpPr>
        <xdr:cNvPr id="330" name="【公営住宅】&#10;一人当たり面積最小値テキスト"/>
        <xdr:cNvSpPr txBox="1"/>
      </xdr:nvSpPr>
      <xdr:spPr>
        <a:xfrm>
          <a:off x="10515600" y="1485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109982</xdr:rowOff>
    </xdr:from>
    <xdr:to>
      <xdr:col>55</xdr:col>
      <xdr:colOff>88900</xdr:colOff>
      <xdr:row>86</xdr:row>
      <xdr:rowOff>109982</xdr:rowOff>
    </xdr:to>
    <xdr:cxnSp macro="">
      <xdr:nvCxnSpPr>
        <xdr:cNvPr id="331" name="直線コネクタ 330"/>
        <xdr:cNvCxnSpPr/>
      </xdr:nvCxnSpPr>
      <xdr:spPr>
        <a:xfrm>
          <a:off x="10388600" y="1485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15764</xdr:rowOff>
    </xdr:from>
    <xdr:ext cx="534377" cy="259045"/>
    <xdr:sp macro="" textlink="">
      <xdr:nvSpPr>
        <xdr:cNvPr id="332" name="【公営住宅】&#10;一人当たり面積最大値テキスト"/>
        <xdr:cNvSpPr txBox="1"/>
      </xdr:nvSpPr>
      <xdr:spPr>
        <a:xfrm>
          <a:off x="10515600" y="1321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69087</xdr:rowOff>
    </xdr:from>
    <xdr:to>
      <xdr:col>55</xdr:col>
      <xdr:colOff>88900</xdr:colOff>
      <xdr:row>78</xdr:row>
      <xdr:rowOff>69087</xdr:rowOff>
    </xdr:to>
    <xdr:cxnSp macro="">
      <xdr:nvCxnSpPr>
        <xdr:cNvPr id="333" name="直線コネクタ 332"/>
        <xdr:cNvCxnSpPr/>
      </xdr:nvCxnSpPr>
      <xdr:spPr>
        <a:xfrm>
          <a:off x="10388600" y="1344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87901</xdr:rowOff>
    </xdr:from>
    <xdr:ext cx="469744" cy="259045"/>
    <xdr:sp macro="" textlink="">
      <xdr:nvSpPr>
        <xdr:cNvPr id="334" name="【公営住宅】&#10;一人当たり面積平均値テキスト"/>
        <xdr:cNvSpPr txBox="1"/>
      </xdr:nvSpPr>
      <xdr:spPr>
        <a:xfrm>
          <a:off x="10515600" y="14489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65024</xdr:rowOff>
    </xdr:from>
    <xdr:to>
      <xdr:col>55</xdr:col>
      <xdr:colOff>50800</xdr:colOff>
      <xdr:row>85</xdr:row>
      <xdr:rowOff>166624</xdr:rowOff>
    </xdr:to>
    <xdr:sp macro="" textlink="">
      <xdr:nvSpPr>
        <xdr:cNvPr id="335" name="フローチャート: 判断 334"/>
        <xdr:cNvSpPr/>
      </xdr:nvSpPr>
      <xdr:spPr>
        <a:xfrm>
          <a:off x="10426700" y="1463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65912</xdr:rowOff>
    </xdr:from>
    <xdr:to>
      <xdr:col>50</xdr:col>
      <xdr:colOff>165100</xdr:colOff>
      <xdr:row>85</xdr:row>
      <xdr:rowOff>167512</xdr:rowOff>
    </xdr:to>
    <xdr:sp macro="" textlink="">
      <xdr:nvSpPr>
        <xdr:cNvPr id="336" name="フローチャート: 判断 335"/>
        <xdr:cNvSpPr/>
      </xdr:nvSpPr>
      <xdr:spPr>
        <a:xfrm>
          <a:off x="9588500" y="1463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65532</xdr:rowOff>
    </xdr:from>
    <xdr:to>
      <xdr:col>46</xdr:col>
      <xdr:colOff>38100</xdr:colOff>
      <xdr:row>85</xdr:row>
      <xdr:rowOff>167132</xdr:rowOff>
    </xdr:to>
    <xdr:sp macro="" textlink="">
      <xdr:nvSpPr>
        <xdr:cNvPr id="337" name="フローチャート: 判断 336"/>
        <xdr:cNvSpPr/>
      </xdr:nvSpPr>
      <xdr:spPr>
        <a:xfrm>
          <a:off x="8699500" y="1463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59689</xdr:rowOff>
    </xdr:from>
    <xdr:to>
      <xdr:col>41</xdr:col>
      <xdr:colOff>101600</xdr:colOff>
      <xdr:row>85</xdr:row>
      <xdr:rowOff>161289</xdr:rowOff>
    </xdr:to>
    <xdr:sp macro="" textlink="">
      <xdr:nvSpPr>
        <xdr:cNvPr id="338" name="フローチャート: 判断 337"/>
        <xdr:cNvSpPr/>
      </xdr:nvSpPr>
      <xdr:spPr>
        <a:xfrm>
          <a:off x="7810500" y="1463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60961</xdr:rowOff>
    </xdr:from>
    <xdr:to>
      <xdr:col>36</xdr:col>
      <xdr:colOff>165100</xdr:colOff>
      <xdr:row>85</xdr:row>
      <xdr:rowOff>162561</xdr:rowOff>
    </xdr:to>
    <xdr:sp macro="" textlink="">
      <xdr:nvSpPr>
        <xdr:cNvPr id="339" name="フローチャート: 判断 338"/>
        <xdr:cNvSpPr/>
      </xdr:nvSpPr>
      <xdr:spPr>
        <a:xfrm>
          <a:off x="6921500" y="14634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0" name="テキスト ボックス 33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1" name="テキスト ボックス 34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2" name="テキスト ボックス 34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3" name="テキスト ボックス 34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4" name="テキスト ボックス 34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167639</xdr:rowOff>
    </xdr:from>
    <xdr:to>
      <xdr:col>55</xdr:col>
      <xdr:colOff>50800</xdr:colOff>
      <xdr:row>86</xdr:row>
      <xdr:rowOff>97789</xdr:rowOff>
    </xdr:to>
    <xdr:sp macro="" textlink="">
      <xdr:nvSpPr>
        <xdr:cNvPr id="345" name="楕円 344"/>
        <xdr:cNvSpPr/>
      </xdr:nvSpPr>
      <xdr:spPr>
        <a:xfrm>
          <a:off x="10426700" y="1474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82566</xdr:rowOff>
    </xdr:from>
    <xdr:ext cx="469744" cy="259045"/>
    <xdr:sp macro="" textlink="">
      <xdr:nvSpPr>
        <xdr:cNvPr id="346" name="【公営住宅】&#10;一人当たり面積該当値テキスト"/>
        <xdr:cNvSpPr txBox="1"/>
      </xdr:nvSpPr>
      <xdr:spPr>
        <a:xfrm>
          <a:off x="10515600" y="1465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169038</xdr:rowOff>
    </xdr:from>
    <xdr:to>
      <xdr:col>50</xdr:col>
      <xdr:colOff>165100</xdr:colOff>
      <xdr:row>86</xdr:row>
      <xdr:rowOff>99188</xdr:rowOff>
    </xdr:to>
    <xdr:sp macro="" textlink="">
      <xdr:nvSpPr>
        <xdr:cNvPr id="347" name="楕円 346"/>
        <xdr:cNvSpPr/>
      </xdr:nvSpPr>
      <xdr:spPr>
        <a:xfrm>
          <a:off x="9588500" y="1474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46989</xdr:rowOff>
    </xdr:from>
    <xdr:to>
      <xdr:col>55</xdr:col>
      <xdr:colOff>0</xdr:colOff>
      <xdr:row>86</xdr:row>
      <xdr:rowOff>48388</xdr:rowOff>
    </xdr:to>
    <xdr:cxnSp macro="">
      <xdr:nvCxnSpPr>
        <xdr:cNvPr id="348" name="直線コネクタ 347"/>
        <xdr:cNvCxnSpPr/>
      </xdr:nvCxnSpPr>
      <xdr:spPr>
        <a:xfrm flipV="1">
          <a:off x="9639300" y="14791689"/>
          <a:ext cx="838200" cy="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170687</xdr:rowOff>
    </xdr:from>
    <xdr:to>
      <xdr:col>46</xdr:col>
      <xdr:colOff>38100</xdr:colOff>
      <xdr:row>86</xdr:row>
      <xdr:rowOff>100837</xdr:rowOff>
    </xdr:to>
    <xdr:sp macro="" textlink="">
      <xdr:nvSpPr>
        <xdr:cNvPr id="349" name="楕円 348"/>
        <xdr:cNvSpPr/>
      </xdr:nvSpPr>
      <xdr:spPr>
        <a:xfrm>
          <a:off x="8699500" y="1474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48388</xdr:rowOff>
    </xdr:from>
    <xdr:to>
      <xdr:col>50</xdr:col>
      <xdr:colOff>114300</xdr:colOff>
      <xdr:row>86</xdr:row>
      <xdr:rowOff>50037</xdr:rowOff>
    </xdr:to>
    <xdr:cxnSp macro="">
      <xdr:nvCxnSpPr>
        <xdr:cNvPr id="350" name="直線コネクタ 349"/>
        <xdr:cNvCxnSpPr/>
      </xdr:nvCxnSpPr>
      <xdr:spPr>
        <a:xfrm flipV="1">
          <a:off x="8750300" y="14793088"/>
          <a:ext cx="889000" cy="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3048</xdr:rowOff>
    </xdr:from>
    <xdr:to>
      <xdr:col>41</xdr:col>
      <xdr:colOff>101600</xdr:colOff>
      <xdr:row>86</xdr:row>
      <xdr:rowOff>104648</xdr:rowOff>
    </xdr:to>
    <xdr:sp macro="" textlink="">
      <xdr:nvSpPr>
        <xdr:cNvPr id="351" name="楕円 350"/>
        <xdr:cNvSpPr/>
      </xdr:nvSpPr>
      <xdr:spPr>
        <a:xfrm>
          <a:off x="7810500" y="1474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50037</xdr:rowOff>
    </xdr:from>
    <xdr:to>
      <xdr:col>45</xdr:col>
      <xdr:colOff>177800</xdr:colOff>
      <xdr:row>86</xdr:row>
      <xdr:rowOff>53848</xdr:rowOff>
    </xdr:to>
    <xdr:cxnSp macro="">
      <xdr:nvCxnSpPr>
        <xdr:cNvPr id="352" name="直線コネクタ 351"/>
        <xdr:cNvCxnSpPr/>
      </xdr:nvCxnSpPr>
      <xdr:spPr>
        <a:xfrm flipV="1">
          <a:off x="7861300" y="14794737"/>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12589</xdr:rowOff>
    </xdr:from>
    <xdr:ext cx="469744" cy="259045"/>
    <xdr:sp macro="" textlink="">
      <xdr:nvSpPr>
        <xdr:cNvPr id="353" name="n_1aveValue【公営住宅】&#10;一人当たり面積"/>
        <xdr:cNvSpPr txBox="1"/>
      </xdr:nvSpPr>
      <xdr:spPr>
        <a:xfrm>
          <a:off x="9391727" y="14414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12209</xdr:rowOff>
    </xdr:from>
    <xdr:ext cx="469744" cy="259045"/>
    <xdr:sp macro="" textlink="">
      <xdr:nvSpPr>
        <xdr:cNvPr id="354" name="n_2aveValue【公営住宅】&#10;一人当たり面積"/>
        <xdr:cNvSpPr txBox="1"/>
      </xdr:nvSpPr>
      <xdr:spPr>
        <a:xfrm>
          <a:off x="8515427" y="1441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6366</xdr:rowOff>
    </xdr:from>
    <xdr:ext cx="469744" cy="259045"/>
    <xdr:sp macro="" textlink="">
      <xdr:nvSpPr>
        <xdr:cNvPr id="355" name="n_3aveValue【公営住宅】&#10;一人当たり面積"/>
        <xdr:cNvSpPr txBox="1"/>
      </xdr:nvSpPr>
      <xdr:spPr>
        <a:xfrm>
          <a:off x="7626427" y="1440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7638</xdr:rowOff>
    </xdr:from>
    <xdr:ext cx="469744" cy="259045"/>
    <xdr:sp macro="" textlink="">
      <xdr:nvSpPr>
        <xdr:cNvPr id="356" name="n_4aveValue【公営住宅】&#10;一人当たり面積"/>
        <xdr:cNvSpPr txBox="1"/>
      </xdr:nvSpPr>
      <xdr:spPr>
        <a:xfrm>
          <a:off x="6737427"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90315</xdr:rowOff>
    </xdr:from>
    <xdr:ext cx="469744" cy="259045"/>
    <xdr:sp macro="" textlink="">
      <xdr:nvSpPr>
        <xdr:cNvPr id="357" name="n_1mainValue【公営住宅】&#10;一人当たり面積"/>
        <xdr:cNvSpPr txBox="1"/>
      </xdr:nvSpPr>
      <xdr:spPr>
        <a:xfrm>
          <a:off x="9391727" y="14835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91964</xdr:rowOff>
    </xdr:from>
    <xdr:ext cx="469744" cy="259045"/>
    <xdr:sp macro="" textlink="">
      <xdr:nvSpPr>
        <xdr:cNvPr id="358" name="n_2mainValue【公営住宅】&#10;一人当たり面積"/>
        <xdr:cNvSpPr txBox="1"/>
      </xdr:nvSpPr>
      <xdr:spPr>
        <a:xfrm>
          <a:off x="8515427" y="14836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95775</xdr:rowOff>
    </xdr:from>
    <xdr:ext cx="469744" cy="259045"/>
    <xdr:sp macro="" textlink="">
      <xdr:nvSpPr>
        <xdr:cNvPr id="359" name="n_3mainValue【公営住宅】&#10;一人当たり面積"/>
        <xdr:cNvSpPr txBox="1"/>
      </xdr:nvSpPr>
      <xdr:spPr>
        <a:xfrm>
          <a:off x="7626427" y="14840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0" name="正方形/長方形 35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1" name="正方形/長方形 36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2" name="正方形/長方形 36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3" name="正方形/長方形 36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4" name="正方形/長方形 36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5" name="正方形/長方形 36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6" name="正方形/長方形 36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7" name="正方形/長方形 36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8" name="正方形/長方形 36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9" name="正方形/長方形 36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0" name="正方形/長方形 36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1" name="正方形/長方形 37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2" name="正方形/長方形 37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3" name="正方形/長方形 37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4" name="正方形/長方形 37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5" name="正方形/長方形 37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6" name="正方形/長方形 3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7" name="正方形/長方形 3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8" name="正方形/長方形 3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9" name="正方形/長方形 3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0" name="正方形/長方形 3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1" name="正方形/長方形 3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2" name="正方形/長方形 3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3" name="正方形/長方形 3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4" name="テキスト ボックス 3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5" name="直線コネクタ 3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6" name="テキスト ボックス 38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7" name="直線コネクタ 38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8" name="テキスト ボックス 38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9" name="直線コネクタ 38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0" name="テキスト ボックス 38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1" name="直線コネクタ 39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2" name="テキスト ボックス 39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3" name="直線コネクタ 39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4" name="テキスト ボックス 39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5" name="直線コネクタ 39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6" name="テキスト ボックス 39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7" name="直線コネクタ 39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8" name="テキスト ボックス 39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9" name="直線コネクタ 39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42</xdr:row>
      <xdr:rowOff>92528</xdr:rowOff>
    </xdr:to>
    <xdr:cxnSp macro="">
      <xdr:nvCxnSpPr>
        <xdr:cNvPr id="401" name="直線コネクタ 400"/>
        <xdr:cNvCxnSpPr/>
      </xdr:nvCxnSpPr>
      <xdr:spPr>
        <a:xfrm flipV="1">
          <a:off x="16318864" y="5869577"/>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2"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3" name="直線コネクタ 40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404" name="【認定こども園・幼稚園・保育所】&#10;有形固定資産減価償却率最大値テキスト"/>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405" name="直線コネクタ 404"/>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129920</xdr:rowOff>
    </xdr:from>
    <xdr:ext cx="405111" cy="259045"/>
    <xdr:sp macro="" textlink="">
      <xdr:nvSpPr>
        <xdr:cNvPr id="406" name="【認定こども園・幼稚園・保育所】&#10;有形固定資産減価償却率平均値テキスト"/>
        <xdr:cNvSpPr txBox="1"/>
      </xdr:nvSpPr>
      <xdr:spPr>
        <a:xfrm>
          <a:off x="16357600" y="630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407" name="フローチャート: 判断 406"/>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33564</xdr:rowOff>
    </xdr:from>
    <xdr:to>
      <xdr:col>81</xdr:col>
      <xdr:colOff>101600</xdr:colOff>
      <xdr:row>37</xdr:row>
      <xdr:rowOff>135164</xdr:rowOff>
    </xdr:to>
    <xdr:sp macro="" textlink="">
      <xdr:nvSpPr>
        <xdr:cNvPr id="408" name="フローチャート: 判断 407"/>
        <xdr:cNvSpPr/>
      </xdr:nvSpPr>
      <xdr:spPr>
        <a:xfrm>
          <a:off x="15430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41728</xdr:rowOff>
    </xdr:from>
    <xdr:to>
      <xdr:col>76</xdr:col>
      <xdr:colOff>165100</xdr:colOff>
      <xdr:row>37</xdr:row>
      <xdr:rowOff>143328</xdr:rowOff>
    </xdr:to>
    <xdr:sp macro="" textlink="">
      <xdr:nvSpPr>
        <xdr:cNvPr id="409" name="フローチャート: 判断 408"/>
        <xdr:cNvSpPr/>
      </xdr:nvSpPr>
      <xdr:spPr>
        <a:xfrm>
          <a:off x="14541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98878</xdr:rowOff>
    </xdr:from>
    <xdr:to>
      <xdr:col>72</xdr:col>
      <xdr:colOff>38100</xdr:colOff>
      <xdr:row>38</xdr:row>
      <xdr:rowOff>29028</xdr:rowOff>
    </xdr:to>
    <xdr:sp macro="" textlink="">
      <xdr:nvSpPr>
        <xdr:cNvPr id="410" name="フローチャート: 判断 409"/>
        <xdr:cNvSpPr/>
      </xdr:nvSpPr>
      <xdr:spPr>
        <a:xfrm>
          <a:off x="13652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76019</xdr:rowOff>
    </xdr:from>
    <xdr:to>
      <xdr:col>67</xdr:col>
      <xdr:colOff>101600</xdr:colOff>
      <xdr:row>38</xdr:row>
      <xdr:rowOff>6169</xdr:rowOff>
    </xdr:to>
    <xdr:sp macro="" textlink="">
      <xdr:nvSpPr>
        <xdr:cNvPr id="411" name="フローチャート: 判断 410"/>
        <xdr:cNvSpPr/>
      </xdr:nvSpPr>
      <xdr:spPr>
        <a:xfrm>
          <a:off x="12763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2" name="テキスト ボックス 4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3" name="テキスト ボックス 4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4" name="テキスト ボックス 4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5" name="テキスト ボックス 4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6" name="テキスト ボックス 4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27033</xdr:rowOff>
    </xdr:from>
    <xdr:to>
      <xdr:col>85</xdr:col>
      <xdr:colOff>177800</xdr:colOff>
      <xdr:row>39</xdr:row>
      <xdr:rowOff>128633</xdr:rowOff>
    </xdr:to>
    <xdr:sp macro="" textlink="">
      <xdr:nvSpPr>
        <xdr:cNvPr id="417" name="楕円 416"/>
        <xdr:cNvSpPr/>
      </xdr:nvSpPr>
      <xdr:spPr>
        <a:xfrm>
          <a:off x="162687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5460</xdr:rowOff>
    </xdr:from>
    <xdr:ext cx="405111" cy="259045"/>
    <xdr:sp macro="" textlink="">
      <xdr:nvSpPr>
        <xdr:cNvPr id="418" name="【認定こども園・幼稚園・保育所】&#10;有形固定資産減価償却率該当値テキスト"/>
        <xdr:cNvSpPr txBox="1"/>
      </xdr:nvSpPr>
      <xdr:spPr>
        <a:xfrm>
          <a:off x="16357600"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125004</xdr:rowOff>
    </xdr:from>
    <xdr:to>
      <xdr:col>81</xdr:col>
      <xdr:colOff>101600</xdr:colOff>
      <xdr:row>40</xdr:row>
      <xdr:rowOff>55154</xdr:rowOff>
    </xdr:to>
    <xdr:sp macro="" textlink="">
      <xdr:nvSpPr>
        <xdr:cNvPr id="419" name="楕円 418"/>
        <xdr:cNvSpPr/>
      </xdr:nvSpPr>
      <xdr:spPr>
        <a:xfrm>
          <a:off x="15430500" y="681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77833</xdr:rowOff>
    </xdr:from>
    <xdr:to>
      <xdr:col>85</xdr:col>
      <xdr:colOff>127000</xdr:colOff>
      <xdr:row>40</xdr:row>
      <xdr:rowOff>4354</xdr:rowOff>
    </xdr:to>
    <xdr:cxnSp macro="">
      <xdr:nvCxnSpPr>
        <xdr:cNvPr id="420" name="直線コネクタ 419"/>
        <xdr:cNvCxnSpPr/>
      </xdr:nvCxnSpPr>
      <xdr:spPr>
        <a:xfrm flipV="1">
          <a:off x="15481300" y="6764383"/>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98878</xdr:rowOff>
    </xdr:from>
    <xdr:to>
      <xdr:col>76</xdr:col>
      <xdr:colOff>165100</xdr:colOff>
      <xdr:row>40</xdr:row>
      <xdr:rowOff>29028</xdr:rowOff>
    </xdr:to>
    <xdr:sp macro="" textlink="">
      <xdr:nvSpPr>
        <xdr:cNvPr id="421" name="楕円 420"/>
        <xdr:cNvSpPr/>
      </xdr:nvSpPr>
      <xdr:spPr>
        <a:xfrm>
          <a:off x="14541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149678</xdr:rowOff>
    </xdr:from>
    <xdr:to>
      <xdr:col>81</xdr:col>
      <xdr:colOff>50800</xdr:colOff>
      <xdr:row>40</xdr:row>
      <xdr:rowOff>4354</xdr:rowOff>
    </xdr:to>
    <xdr:cxnSp macro="">
      <xdr:nvCxnSpPr>
        <xdr:cNvPr id="422" name="直線コネクタ 421"/>
        <xdr:cNvCxnSpPr/>
      </xdr:nvCxnSpPr>
      <xdr:spPr>
        <a:xfrm>
          <a:off x="14592300" y="683622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157662</xdr:rowOff>
    </xdr:from>
    <xdr:to>
      <xdr:col>72</xdr:col>
      <xdr:colOff>38100</xdr:colOff>
      <xdr:row>39</xdr:row>
      <xdr:rowOff>87812</xdr:rowOff>
    </xdr:to>
    <xdr:sp macro="" textlink="">
      <xdr:nvSpPr>
        <xdr:cNvPr id="423" name="楕円 422"/>
        <xdr:cNvSpPr/>
      </xdr:nvSpPr>
      <xdr:spPr>
        <a:xfrm>
          <a:off x="13652500" y="667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37012</xdr:rowOff>
    </xdr:from>
    <xdr:to>
      <xdr:col>76</xdr:col>
      <xdr:colOff>114300</xdr:colOff>
      <xdr:row>39</xdr:row>
      <xdr:rowOff>149678</xdr:rowOff>
    </xdr:to>
    <xdr:cxnSp macro="">
      <xdr:nvCxnSpPr>
        <xdr:cNvPr id="424" name="直線コネクタ 423"/>
        <xdr:cNvCxnSpPr/>
      </xdr:nvCxnSpPr>
      <xdr:spPr>
        <a:xfrm>
          <a:off x="13703300" y="6723562"/>
          <a:ext cx="889000" cy="11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151691</xdr:rowOff>
    </xdr:from>
    <xdr:ext cx="405111" cy="259045"/>
    <xdr:sp macro="" textlink="">
      <xdr:nvSpPr>
        <xdr:cNvPr id="425" name="n_1aveValue【認定こども園・幼稚園・保育所】&#10;有形固定資産減価償却率"/>
        <xdr:cNvSpPr txBox="1"/>
      </xdr:nvSpPr>
      <xdr:spPr>
        <a:xfrm>
          <a:off x="152660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159855</xdr:rowOff>
    </xdr:from>
    <xdr:ext cx="405111" cy="259045"/>
    <xdr:sp macro="" textlink="">
      <xdr:nvSpPr>
        <xdr:cNvPr id="426" name="n_2aveValue【認定こども園・幼稚園・保育所】&#10;有形固定資産減価償却率"/>
        <xdr:cNvSpPr txBox="1"/>
      </xdr:nvSpPr>
      <xdr:spPr>
        <a:xfrm>
          <a:off x="14389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45555</xdr:rowOff>
    </xdr:from>
    <xdr:ext cx="405111" cy="259045"/>
    <xdr:sp macro="" textlink="">
      <xdr:nvSpPr>
        <xdr:cNvPr id="427" name="n_3aveValue【認定こども園・幼稚園・保育所】&#10;有形固定資産減価償却率"/>
        <xdr:cNvSpPr txBox="1"/>
      </xdr:nvSpPr>
      <xdr:spPr>
        <a:xfrm>
          <a:off x="13500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22696</xdr:rowOff>
    </xdr:from>
    <xdr:ext cx="405111" cy="259045"/>
    <xdr:sp macro="" textlink="">
      <xdr:nvSpPr>
        <xdr:cNvPr id="428" name="n_4aveValue【認定こども園・幼稚園・保育所】&#10;有形固定資産減価償却率"/>
        <xdr:cNvSpPr txBox="1"/>
      </xdr:nvSpPr>
      <xdr:spPr>
        <a:xfrm>
          <a:off x="126117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46281</xdr:rowOff>
    </xdr:from>
    <xdr:ext cx="405111" cy="259045"/>
    <xdr:sp macro="" textlink="">
      <xdr:nvSpPr>
        <xdr:cNvPr id="429" name="n_1mainValue【認定こども園・幼稚園・保育所】&#10;有形固定資産減価償却率"/>
        <xdr:cNvSpPr txBox="1"/>
      </xdr:nvSpPr>
      <xdr:spPr>
        <a:xfrm>
          <a:off x="15266044" y="690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20155</xdr:rowOff>
    </xdr:from>
    <xdr:ext cx="405111" cy="259045"/>
    <xdr:sp macro="" textlink="">
      <xdr:nvSpPr>
        <xdr:cNvPr id="430" name="n_2mainValue【認定こども園・幼稚園・保育所】&#10;有形固定資産減価償却率"/>
        <xdr:cNvSpPr txBox="1"/>
      </xdr:nvSpPr>
      <xdr:spPr>
        <a:xfrm>
          <a:off x="14389744"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78939</xdr:rowOff>
    </xdr:from>
    <xdr:ext cx="405111" cy="259045"/>
    <xdr:sp macro="" textlink="">
      <xdr:nvSpPr>
        <xdr:cNvPr id="431" name="n_3mainValue【認定こども園・幼稚園・保育所】&#10;有形固定資産減価償却率"/>
        <xdr:cNvSpPr txBox="1"/>
      </xdr:nvSpPr>
      <xdr:spPr>
        <a:xfrm>
          <a:off x="13500744" y="676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2" name="直線コネクタ 44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43" name="テキスト ボックス 44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4" name="直線コネクタ 44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45" name="テキスト ボックス 44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6" name="直線コネクタ 44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47" name="テキスト ボックス 44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8" name="直線コネクタ 44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49" name="テキスト ボックス 44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0" name="直線コネクタ 44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51" name="テキスト ボックス 45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2" name="直線コネクタ 45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53" name="テキスト ボックス 45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4" name="直線コネクタ 45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5" name="テキスト ボックス 45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48442</xdr:rowOff>
    </xdr:from>
    <xdr:to>
      <xdr:col>116</xdr:col>
      <xdr:colOff>62864</xdr:colOff>
      <xdr:row>42</xdr:row>
      <xdr:rowOff>33746</xdr:rowOff>
    </xdr:to>
    <xdr:cxnSp macro="">
      <xdr:nvCxnSpPr>
        <xdr:cNvPr id="457" name="直線コネクタ 456"/>
        <xdr:cNvCxnSpPr/>
      </xdr:nvCxnSpPr>
      <xdr:spPr>
        <a:xfrm flipV="1">
          <a:off x="22160864" y="5877742"/>
          <a:ext cx="0" cy="135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37573</xdr:rowOff>
    </xdr:from>
    <xdr:ext cx="469744" cy="259045"/>
    <xdr:sp macro="" textlink="">
      <xdr:nvSpPr>
        <xdr:cNvPr id="458" name="【認定こども園・幼稚園・保育所】&#10;一人当たり面積最小値テキスト"/>
        <xdr:cNvSpPr txBox="1"/>
      </xdr:nvSpPr>
      <xdr:spPr>
        <a:xfrm>
          <a:off x="22199600" y="723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33746</xdr:rowOff>
    </xdr:from>
    <xdr:to>
      <xdr:col>116</xdr:col>
      <xdr:colOff>152400</xdr:colOff>
      <xdr:row>42</xdr:row>
      <xdr:rowOff>33746</xdr:rowOff>
    </xdr:to>
    <xdr:cxnSp macro="">
      <xdr:nvCxnSpPr>
        <xdr:cNvPr id="459" name="直線コネクタ 458"/>
        <xdr:cNvCxnSpPr/>
      </xdr:nvCxnSpPr>
      <xdr:spPr>
        <a:xfrm>
          <a:off x="22072600" y="723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166569</xdr:rowOff>
    </xdr:from>
    <xdr:ext cx="469744" cy="259045"/>
    <xdr:sp macro="" textlink="">
      <xdr:nvSpPr>
        <xdr:cNvPr id="460" name="【認定こども園・幼稚園・保育所】&#10;一人当たり面積最大値テキスト"/>
        <xdr:cNvSpPr txBox="1"/>
      </xdr:nvSpPr>
      <xdr:spPr>
        <a:xfrm>
          <a:off x="22199600" y="565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48442</xdr:rowOff>
    </xdr:from>
    <xdr:to>
      <xdr:col>116</xdr:col>
      <xdr:colOff>152400</xdr:colOff>
      <xdr:row>34</xdr:row>
      <xdr:rowOff>48442</xdr:rowOff>
    </xdr:to>
    <xdr:cxnSp macro="">
      <xdr:nvCxnSpPr>
        <xdr:cNvPr id="461" name="直線コネクタ 460"/>
        <xdr:cNvCxnSpPr/>
      </xdr:nvCxnSpPr>
      <xdr:spPr>
        <a:xfrm>
          <a:off x="22072600" y="587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15620</xdr:rowOff>
    </xdr:from>
    <xdr:ext cx="469744" cy="259045"/>
    <xdr:sp macro="" textlink="">
      <xdr:nvSpPr>
        <xdr:cNvPr id="462" name="【認定こども園・幼稚園・保育所】&#10;一人当たり面積平均値テキスト"/>
        <xdr:cNvSpPr txBox="1"/>
      </xdr:nvSpPr>
      <xdr:spPr>
        <a:xfrm>
          <a:off x="22199600" y="65307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164193</xdr:rowOff>
    </xdr:from>
    <xdr:to>
      <xdr:col>116</xdr:col>
      <xdr:colOff>114300</xdr:colOff>
      <xdr:row>39</xdr:row>
      <xdr:rowOff>94343</xdr:rowOff>
    </xdr:to>
    <xdr:sp macro="" textlink="">
      <xdr:nvSpPr>
        <xdr:cNvPr id="463" name="フローチャート: 判断 462"/>
        <xdr:cNvSpPr/>
      </xdr:nvSpPr>
      <xdr:spPr>
        <a:xfrm>
          <a:off x="221107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41728</xdr:rowOff>
    </xdr:from>
    <xdr:to>
      <xdr:col>112</xdr:col>
      <xdr:colOff>38100</xdr:colOff>
      <xdr:row>39</xdr:row>
      <xdr:rowOff>143328</xdr:rowOff>
    </xdr:to>
    <xdr:sp macro="" textlink="">
      <xdr:nvSpPr>
        <xdr:cNvPr id="464" name="フローチャート: 判断 463"/>
        <xdr:cNvSpPr/>
      </xdr:nvSpPr>
      <xdr:spPr>
        <a:xfrm>
          <a:off x="21272500" y="67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465" name="フローチャート: 判断 464"/>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107043</xdr:rowOff>
    </xdr:from>
    <xdr:to>
      <xdr:col>102</xdr:col>
      <xdr:colOff>165100</xdr:colOff>
      <xdr:row>39</xdr:row>
      <xdr:rowOff>37193</xdr:rowOff>
    </xdr:to>
    <xdr:sp macro="" textlink="">
      <xdr:nvSpPr>
        <xdr:cNvPr id="466" name="フローチャート: 判断 465"/>
        <xdr:cNvSpPr/>
      </xdr:nvSpPr>
      <xdr:spPr>
        <a:xfrm>
          <a:off x="19494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49893</xdr:rowOff>
    </xdr:from>
    <xdr:to>
      <xdr:col>98</xdr:col>
      <xdr:colOff>38100</xdr:colOff>
      <xdr:row>39</xdr:row>
      <xdr:rowOff>151493</xdr:rowOff>
    </xdr:to>
    <xdr:sp macro="" textlink="">
      <xdr:nvSpPr>
        <xdr:cNvPr id="467" name="フローチャート: 判断 466"/>
        <xdr:cNvSpPr/>
      </xdr:nvSpPr>
      <xdr:spPr>
        <a:xfrm>
          <a:off x="18605500" y="673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8" name="テキスト ボックス 46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9" name="テキスト ボックス 46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0" name="テキスト ボックス 46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1" name="テキスト ボックス 47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2" name="テキスト ボックス 47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164193</xdr:rowOff>
    </xdr:from>
    <xdr:to>
      <xdr:col>116</xdr:col>
      <xdr:colOff>114300</xdr:colOff>
      <xdr:row>41</xdr:row>
      <xdr:rowOff>94343</xdr:rowOff>
    </xdr:to>
    <xdr:sp macro="" textlink="">
      <xdr:nvSpPr>
        <xdr:cNvPr id="473" name="楕円 472"/>
        <xdr:cNvSpPr/>
      </xdr:nvSpPr>
      <xdr:spPr>
        <a:xfrm>
          <a:off x="22110700" y="702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142620</xdr:rowOff>
    </xdr:from>
    <xdr:ext cx="469744" cy="259045"/>
    <xdr:sp macro="" textlink="">
      <xdr:nvSpPr>
        <xdr:cNvPr id="474" name="【認定こども園・幼稚園・保育所】&#10;一人当たり面積該当値テキスト"/>
        <xdr:cNvSpPr txBox="1"/>
      </xdr:nvSpPr>
      <xdr:spPr>
        <a:xfrm>
          <a:off x="22199600" y="700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77651</xdr:rowOff>
    </xdr:from>
    <xdr:to>
      <xdr:col>112</xdr:col>
      <xdr:colOff>38100</xdr:colOff>
      <xdr:row>41</xdr:row>
      <xdr:rowOff>7801</xdr:rowOff>
    </xdr:to>
    <xdr:sp macro="" textlink="">
      <xdr:nvSpPr>
        <xdr:cNvPr id="475" name="楕円 474"/>
        <xdr:cNvSpPr/>
      </xdr:nvSpPr>
      <xdr:spPr>
        <a:xfrm>
          <a:off x="21272500" y="693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128451</xdr:rowOff>
    </xdr:from>
    <xdr:to>
      <xdr:col>116</xdr:col>
      <xdr:colOff>63500</xdr:colOff>
      <xdr:row>41</xdr:row>
      <xdr:rowOff>43543</xdr:rowOff>
    </xdr:to>
    <xdr:cxnSp macro="">
      <xdr:nvCxnSpPr>
        <xdr:cNvPr id="476" name="直線コネクタ 475"/>
        <xdr:cNvCxnSpPr/>
      </xdr:nvCxnSpPr>
      <xdr:spPr>
        <a:xfrm>
          <a:off x="21323300" y="6986451"/>
          <a:ext cx="8382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85816</xdr:rowOff>
    </xdr:from>
    <xdr:to>
      <xdr:col>107</xdr:col>
      <xdr:colOff>101600</xdr:colOff>
      <xdr:row>41</xdr:row>
      <xdr:rowOff>15966</xdr:rowOff>
    </xdr:to>
    <xdr:sp macro="" textlink="">
      <xdr:nvSpPr>
        <xdr:cNvPr id="477" name="楕円 476"/>
        <xdr:cNvSpPr/>
      </xdr:nvSpPr>
      <xdr:spPr>
        <a:xfrm>
          <a:off x="20383500" y="694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128451</xdr:rowOff>
    </xdr:from>
    <xdr:to>
      <xdr:col>111</xdr:col>
      <xdr:colOff>177800</xdr:colOff>
      <xdr:row>40</xdr:row>
      <xdr:rowOff>136616</xdr:rowOff>
    </xdr:to>
    <xdr:cxnSp macro="">
      <xdr:nvCxnSpPr>
        <xdr:cNvPr id="478" name="直線コネクタ 477"/>
        <xdr:cNvCxnSpPr/>
      </xdr:nvCxnSpPr>
      <xdr:spPr>
        <a:xfrm flipV="1">
          <a:off x="20434300" y="6986451"/>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13970</xdr:rowOff>
    </xdr:from>
    <xdr:to>
      <xdr:col>102</xdr:col>
      <xdr:colOff>165100</xdr:colOff>
      <xdr:row>40</xdr:row>
      <xdr:rowOff>115570</xdr:rowOff>
    </xdr:to>
    <xdr:sp macro="" textlink="">
      <xdr:nvSpPr>
        <xdr:cNvPr id="479" name="楕円 478"/>
        <xdr:cNvSpPr/>
      </xdr:nvSpPr>
      <xdr:spPr>
        <a:xfrm>
          <a:off x="19494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64770</xdr:rowOff>
    </xdr:from>
    <xdr:to>
      <xdr:col>107</xdr:col>
      <xdr:colOff>50800</xdr:colOff>
      <xdr:row>40</xdr:row>
      <xdr:rowOff>136616</xdr:rowOff>
    </xdr:to>
    <xdr:cxnSp macro="">
      <xdr:nvCxnSpPr>
        <xdr:cNvPr id="480" name="直線コネクタ 479"/>
        <xdr:cNvCxnSpPr/>
      </xdr:nvCxnSpPr>
      <xdr:spPr>
        <a:xfrm>
          <a:off x="19545300" y="692277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159855</xdr:rowOff>
    </xdr:from>
    <xdr:ext cx="469744" cy="259045"/>
    <xdr:sp macro="" textlink="">
      <xdr:nvSpPr>
        <xdr:cNvPr id="481" name="n_1aveValue【認定こども園・幼稚園・保育所】&#10;一人当たり面積"/>
        <xdr:cNvSpPr txBox="1"/>
      </xdr:nvSpPr>
      <xdr:spPr>
        <a:xfrm>
          <a:off x="21075727" y="650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89643</xdr:rowOff>
    </xdr:from>
    <xdr:ext cx="469744" cy="259045"/>
    <xdr:sp macro="" textlink="">
      <xdr:nvSpPr>
        <xdr:cNvPr id="482" name="n_2aveValue【認定こども園・幼稚園・保育所】&#10;一人当たり面積"/>
        <xdr:cNvSpPr txBox="1"/>
      </xdr:nvSpPr>
      <xdr:spPr>
        <a:xfrm>
          <a:off x="201994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53720</xdr:rowOff>
    </xdr:from>
    <xdr:ext cx="469744" cy="259045"/>
    <xdr:sp macro="" textlink="">
      <xdr:nvSpPr>
        <xdr:cNvPr id="483" name="n_3aveValue【認定こども園・幼稚園・保育所】&#10;一人当たり面積"/>
        <xdr:cNvSpPr txBox="1"/>
      </xdr:nvSpPr>
      <xdr:spPr>
        <a:xfrm>
          <a:off x="19310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168020</xdr:rowOff>
    </xdr:from>
    <xdr:ext cx="469744" cy="259045"/>
    <xdr:sp macro="" textlink="">
      <xdr:nvSpPr>
        <xdr:cNvPr id="484" name="n_4aveValue【認定こども園・幼稚園・保育所】&#10;一人当たり面積"/>
        <xdr:cNvSpPr txBox="1"/>
      </xdr:nvSpPr>
      <xdr:spPr>
        <a:xfrm>
          <a:off x="18421427" y="651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170378</xdr:rowOff>
    </xdr:from>
    <xdr:ext cx="469744" cy="259045"/>
    <xdr:sp macro="" textlink="">
      <xdr:nvSpPr>
        <xdr:cNvPr id="485" name="n_1mainValue【認定こども園・幼稚園・保育所】&#10;一人当たり面積"/>
        <xdr:cNvSpPr txBox="1"/>
      </xdr:nvSpPr>
      <xdr:spPr>
        <a:xfrm>
          <a:off x="21075727" y="702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7093</xdr:rowOff>
    </xdr:from>
    <xdr:ext cx="469744" cy="259045"/>
    <xdr:sp macro="" textlink="">
      <xdr:nvSpPr>
        <xdr:cNvPr id="486" name="n_2mainValue【認定こども園・幼稚園・保育所】&#10;一人当たり面積"/>
        <xdr:cNvSpPr txBox="1"/>
      </xdr:nvSpPr>
      <xdr:spPr>
        <a:xfrm>
          <a:off x="20199427" y="703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106697</xdr:rowOff>
    </xdr:from>
    <xdr:ext cx="469744" cy="259045"/>
    <xdr:sp macro="" textlink="">
      <xdr:nvSpPr>
        <xdr:cNvPr id="487" name="n_3mainValue【認定こども園・幼稚園・保育所】&#10;一人当たり面積"/>
        <xdr:cNvSpPr txBox="1"/>
      </xdr:nvSpPr>
      <xdr:spPr>
        <a:xfrm>
          <a:off x="19310427"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8" name="正方形/長方形 48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9" name="正方形/長方形 48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0" name="正方形/長方形 48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1" name="正方形/長方形 49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2" name="正方形/長方形 49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3" name="正方形/長方形 49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4" name="正方形/長方形 49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5" name="正方形/長方形 49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6" name="テキスト ボックス 49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7" name="直線コネクタ 49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8" name="テキスト ボックス 49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9" name="直線コネクタ 49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00" name="テキスト ボックス 49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1" name="直線コネクタ 50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2" name="テキスト ボックス 50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3" name="直線コネクタ 50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4" name="テキスト ボックス 50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5" name="直線コネクタ 50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6" name="テキスト ボックス 50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7" name="直線コネクタ 50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8" name="テキスト ボックス 50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9" name="直線コネクタ 50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10" name="テキスト ボックス 50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161925</xdr:rowOff>
    </xdr:from>
    <xdr:to>
      <xdr:col>85</xdr:col>
      <xdr:colOff>126364</xdr:colOff>
      <xdr:row>63</xdr:row>
      <xdr:rowOff>104775</xdr:rowOff>
    </xdr:to>
    <xdr:cxnSp macro="">
      <xdr:nvCxnSpPr>
        <xdr:cNvPr id="512" name="直線コネクタ 511"/>
        <xdr:cNvCxnSpPr/>
      </xdr:nvCxnSpPr>
      <xdr:spPr>
        <a:xfrm flipV="1">
          <a:off x="16318864" y="959167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513" name="【学校施設】&#10;有形固定資産減価償却率最小値テキスト"/>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514" name="直線コネクタ 513"/>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108602</xdr:rowOff>
    </xdr:from>
    <xdr:ext cx="405111" cy="259045"/>
    <xdr:sp macro="" textlink="">
      <xdr:nvSpPr>
        <xdr:cNvPr id="515" name="【学校施設】&#10;有形固定資産減価償却率最大値テキスト"/>
        <xdr:cNvSpPr txBox="1"/>
      </xdr:nvSpPr>
      <xdr:spPr>
        <a:xfrm>
          <a:off x="16357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161925</xdr:rowOff>
    </xdr:from>
    <xdr:to>
      <xdr:col>86</xdr:col>
      <xdr:colOff>25400</xdr:colOff>
      <xdr:row>55</xdr:row>
      <xdr:rowOff>161925</xdr:rowOff>
    </xdr:to>
    <xdr:cxnSp macro="">
      <xdr:nvCxnSpPr>
        <xdr:cNvPr id="516" name="直線コネクタ 515"/>
        <xdr:cNvCxnSpPr/>
      </xdr:nvCxnSpPr>
      <xdr:spPr>
        <a:xfrm>
          <a:off x="16230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137177</xdr:rowOff>
    </xdr:from>
    <xdr:ext cx="405111" cy="259045"/>
    <xdr:sp macro="" textlink="">
      <xdr:nvSpPr>
        <xdr:cNvPr id="517" name="【学校施設】&#10;有形固定資産減価償却率平均値テキスト"/>
        <xdr:cNvSpPr txBox="1"/>
      </xdr:nvSpPr>
      <xdr:spPr>
        <a:xfrm>
          <a:off x="16357600" y="1025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158750</xdr:rowOff>
    </xdr:from>
    <xdr:to>
      <xdr:col>85</xdr:col>
      <xdr:colOff>177800</xdr:colOff>
      <xdr:row>60</xdr:row>
      <xdr:rowOff>88900</xdr:rowOff>
    </xdr:to>
    <xdr:sp macro="" textlink="">
      <xdr:nvSpPr>
        <xdr:cNvPr id="518" name="フローチャート: 判断 517"/>
        <xdr:cNvSpPr/>
      </xdr:nvSpPr>
      <xdr:spPr>
        <a:xfrm>
          <a:off x="16268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105410</xdr:rowOff>
    </xdr:from>
    <xdr:to>
      <xdr:col>81</xdr:col>
      <xdr:colOff>101600</xdr:colOff>
      <xdr:row>60</xdr:row>
      <xdr:rowOff>35560</xdr:rowOff>
    </xdr:to>
    <xdr:sp macro="" textlink="">
      <xdr:nvSpPr>
        <xdr:cNvPr id="519" name="フローチャート: 判断 518"/>
        <xdr:cNvSpPr/>
      </xdr:nvSpPr>
      <xdr:spPr>
        <a:xfrm>
          <a:off x="15430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63500</xdr:rowOff>
    </xdr:from>
    <xdr:to>
      <xdr:col>76</xdr:col>
      <xdr:colOff>165100</xdr:colOff>
      <xdr:row>59</xdr:row>
      <xdr:rowOff>165100</xdr:rowOff>
    </xdr:to>
    <xdr:sp macro="" textlink="">
      <xdr:nvSpPr>
        <xdr:cNvPr id="520" name="フローチャート: 判断 519"/>
        <xdr:cNvSpPr/>
      </xdr:nvSpPr>
      <xdr:spPr>
        <a:xfrm>
          <a:off x="14541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50165</xdr:rowOff>
    </xdr:from>
    <xdr:to>
      <xdr:col>72</xdr:col>
      <xdr:colOff>38100</xdr:colOff>
      <xdr:row>59</xdr:row>
      <xdr:rowOff>151765</xdr:rowOff>
    </xdr:to>
    <xdr:sp macro="" textlink="">
      <xdr:nvSpPr>
        <xdr:cNvPr id="521" name="フローチャート: 判断 520"/>
        <xdr:cNvSpPr/>
      </xdr:nvSpPr>
      <xdr:spPr>
        <a:xfrm>
          <a:off x="13652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xdr:rowOff>
    </xdr:from>
    <xdr:to>
      <xdr:col>67</xdr:col>
      <xdr:colOff>101600</xdr:colOff>
      <xdr:row>59</xdr:row>
      <xdr:rowOff>113665</xdr:rowOff>
    </xdr:to>
    <xdr:sp macro="" textlink="">
      <xdr:nvSpPr>
        <xdr:cNvPr id="522" name="フローチャート: 判断 521"/>
        <xdr:cNvSpPr/>
      </xdr:nvSpPr>
      <xdr:spPr>
        <a:xfrm>
          <a:off x="12763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3" name="テキスト ボックス 52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4" name="テキスト ボックス 52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5" name="テキスト ボックス 52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6" name="テキスト ボックス 52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7" name="テキスト ボックス 52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109220</xdr:rowOff>
    </xdr:from>
    <xdr:to>
      <xdr:col>85</xdr:col>
      <xdr:colOff>177800</xdr:colOff>
      <xdr:row>60</xdr:row>
      <xdr:rowOff>39370</xdr:rowOff>
    </xdr:to>
    <xdr:sp macro="" textlink="">
      <xdr:nvSpPr>
        <xdr:cNvPr id="528" name="楕円 527"/>
        <xdr:cNvSpPr/>
      </xdr:nvSpPr>
      <xdr:spPr>
        <a:xfrm>
          <a:off x="162687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132097</xdr:rowOff>
    </xdr:from>
    <xdr:ext cx="405111" cy="259045"/>
    <xdr:sp macro="" textlink="">
      <xdr:nvSpPr>
        <xdr:cNvPr id="529" name="【学校施設】&#10;有形固定資産減価償却率該当値テキスト"/>
        <xdr:cNvSpPr txBox="1"/>
      </xdr:nvSpPr>
      <xdr:spPr>
        <a:xfrm>
          <a:off x="16357600"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160655</xdr:rowOff>
    </xdr:from>
    <xdr:to>
      <xdr:col>81</xdr:col>
      <xdr:colOff>101600</xdr:colOff>
      <xdr:row>60</xdr:row>
      <xdr:rowOff>90805</xdr:rowOff>
    </xdr:to>
    <xdr:sp macro="" textlink="">
      <xdr:nvSpPr>
        <xdr:cNvPr id="530" name="楕円 529"/>
        <xdr:cNvSpPr/>
      </xdr:nvSpPr>
      <xdr:spPr>
        <a:xfrm>
          <a:off x="154305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160020</xdr:rowOff>
    </xdr:from>
    <xdr:to>
      <xdr:col>85</xdr:col>
      <xdr:colOff>127000</xdr:colOff>
      <xdr:row>60</xdr:row>
      <xdr:rowOff>40005</xdr:rowOff>
    </xdr:to>
    <xdr:cxnSp macro="">
      <xdr:nvCxnSpPr>
        <xdr:cNvPr id="531" name="直線コネクタ 530"/>
        <xdr:cNvCxnSpPr/>
      </xdr:nvCxnSpPr>
      <xdr:spPr>
        <a:xfrm flipV="1">
          <a:off x="15481300" y="1027557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120650</xdr:rowOff>
    </xdr:from>
    <xdr:to>
      <xdr:col>76</xdr:col>
      <xdr:colOff>165100</xdr:colOff>
      <xdr:row>60</xdr:row>
      <xdr:rowOff>50800</xdr:rowOff>
    </xdr:to>
    <xdr:sp macro="" textlink="">
      <xdr:nvSpPr>
        <xdr:cNvPr id="532" name="楕円 531"/>
        <xdr:cNvSpPr/>
      </xdr:nvSpPr>
      <xdr:spPr>
        <a:xfrm>
          <a:off x="14541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0</xdr:rowOff>
    </xdr:from>
    <xdr:to>
      <xdr:col>81</xdr:col>
      <xdr:colOff>50800</xdr:colOff>
      <xdr:row>60</xdr:row>
      <xdr:rowOff>40005</xdr:rowOff>
    </xdr:to>
    <xdr:cxnSp macro="">
      <xdr:nvCxnSpPr>
        <xdr:cNvPr id="533" name="直線コネクタ 532"/>
        <xdr:cNvCxnSpPr/>
      </xdr:nvCxnSpPr>
      <xdr:spPr>
        <a:xfrm>
          <a:off x="14592300" y="102870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71120</xdr:rowOff>
    </xdr:from>
    <xdr:to>
      <xdr:col>72</xdr:col>
      <xdr:colOff>38100</xdr:colOff>
      <xdr:row>60</xdr:row>
      <xdr:rowOff>1270</xdr:rowOff>
    </xdr:to>
    <xdr:sp macro="" textlink="">
      <xdr:nvSpPr>
        <xdr:cNvPr id="534" name="楕円 533"/>
        <xdr:cNvSpPr/>
      </xdr:nvSpPr>
      <xdr:spPr>
        <a:xfrm>
          <a:off x="13652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121920</xdr:rowOff>
    </xdr:from>
    <xdr:to>
      <xdr:col>76</xdr:col>
      <xdr:colOff>114300</xdr:colOff>
      <xdr:row>60</xdr:row>
      <xdr:rowOff>0</xdr:rowOff>
    </xdr:to>
    <xdr:cxnSp macro="">
      <xdr:nvCxnSpPr>
        <xdr:cNvPr id="535" name="直線コネクタ 534"/>
        <xdr:cNvCxnSpPr/>
      </xdr:nvCxnSpPr>
      <xdr:spPr>
        <a:xfrm>
          <a:off x="13703300" y="102374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52087</xdr:rowOff>
    </xdr:from>
    <xdr:ext cx="405111" cy="259045"/>
    <xdr:sp macro="" textlink="">
      <xdr:nvSpPr>
        <xdr:cNvPr id="536" name="n_1aveValue【学校施設】&#10;有形固定資産減価償却率"/>
        <xdr:cNvSpPr txBox="1"/>
      </xdr:nvSpPr>
      <xdr:spPr>
        <a:xfrm>
          <a:off x="15266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10177</xdr:rowOff>
    </xdr:from>
    <xdr:ext cx="405111" cy="259045"/>
    <xdr:sp macro="" textlink="">
      <xdr:nvSpPr>
        <xdr:cNvPr id="537" name="n_2aveValue【学校施設】&#10;有形固定資産減価償却率"/>
        <xdr:cNvSpPr txBox="1"/>
      </xdr:nvSpPr>
      <xdr:spPr>
        <a:xfrm>
          <a:off x="14389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168292</xdr:rowOff>
    </xdr:from>
    <xdr:ext cx="405111" cy="259045"/>
    <xdr:sp macro="" textlink="">
      <xdr:nvSpPr>
        <xdr:cNvPr id="538" name="n_3aveValue【学校施設】&#10;有形固定資産減価償却率"/>
        <xdr:cNvSpPr txBox="1"/>
      </xdr:nvSpPr>
      <xdr:spPr>
        <a:xfrm>
          <a:off x="13500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130192</xdr:rowOff>
    </xdr:from>
    <xdr:ext cx="405111" cy="259045"/>
    <xdr:sp macro="" textlink="">
      <xdr:nvSpPr>
        <xdr:cNvPr id="539" name="n_4aveValue【学校施設】&#10;有形固定資産減価償却率"/>
        <xdr:cNvSpPr txBox="1"/>
      </xdr:nvSpPr>
      <xdr:spPr>
        <a:xfrm>
          <a:off x="12611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81932</xdr:rowOff>
    </xdr:from>
    <xdr:ext cx="405111" cy="259045"/>
    <xdr:sp macro="" textlink="">
      <xdr:nvSpPr>
        <xdr:cNvPr id="540" name="n_1mainValue【学校施設】&#10;有形固定資産減価償却率"/>
        <xdr:cNvSpPr txBox="1"/>
      </xdr:nvSpPr>
      <xdr:spPr>
        <a:xfrm>
          <a:off x="15266044" y="1036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41927</xdr:rowOff>
    </xdr:from>
    <xdr:ext cx="405111" cy="259045"/>
    <xdr:sp macro="" textlink="">
      <xdr:nvSpPr>
        <xdr:cNvPr id="541" name="n_2mainValue【学校施設】&#10;有形固定資産減価償却率"/>
        <xdr:cNvSpPr txBox="1"/>
      </xdr:nvSpPr>
      <xdr:spPr>
        <a:xfrm>
          <a:off x="14389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163847</xdr:rowOff>
    </xdr:from>
    <xdr:ext cx="405111" cy="259045"/>
    <xdr:sp macro="" textlink="">
      <xdr:nvSpPr>
        <xdr:cNvPr id="542" name="n_3mainValue【学校施設】&#10;有形固定資産減価償却率"/>
        <xdr:cNvSpPr txBox="1"/>
      </xdr:nvSpPr>
      <xdr:spPr>
        <a:xfrm>
          <a:off x="135007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3" name="正方形/長方形 54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4" name="正方形/長方形 54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5" name="正方形/長方形 54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6" name="正方形/長方形 54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7" name="正方形/長方形 54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8" name="正方形/長方形 54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9" name="正方形/長方形 54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0" name="正方形/長方形 54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1" name="テキスト ボックス 55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2" name="直線コネクタ 55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65</xdr:row>
      <xdr:rowOff>0</xdr:rowOff>
    </xdr:from>
    <xdr:to>
      <xdr:col>120</xdr:col>
      <xdr:colOff>114300</xdr:colOff>
      <xdr:row>65</xdr:row>
      <xdr:rowOff>0</xdr:rowOff>
    </xdr:to>
    <xdr:cxnSp macro="">
      <xdr:nvCxnSpPr>
        <xdr:cNvPr id="553" name="直線コネクタ 552"/>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54" name="テキスト ボックス 553"/>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55" name="直線コネクタ 554"/>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56" name="テキスト ボックス 555"/>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57" name="直線コネクタ 556"/>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58" name="テキスト ボックス 557"/>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9" name="直線コネクタ 55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0" name="テキスト ボックス 55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61" name="直線コネクタ 560"/>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62" name="テキスト ボックス 561"/>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63" name="直線コネクタ 562"/>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64" name="テキスト ボックス 563"/>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65" name="直線コネクタ 564"/>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66" name="テキスト ボックス 565"/>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7" name="直線コネクタ 56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8" name="テキスト ボックス 56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3429</xdr:rowOff>
    </xdr:from>
    <xdr:to>
      <xdr:col>116</xdr:col>
      <xdr:colOff>62864</xdr:colOff>
      <xdr:row>64</xdr:row>
      <xdr:rowOff>38005</xdr:rowOff>
    </xdr:to>
    <xdr:cxnSp macro="">
      <xdr:nvCxnSpPr>
        <xdr:cNvPr id="570" name="直線コネクタ 569"/>
        <xdr:cNvCxnSpPr/>
      </xdr:nvCxnSpPr>
      <xdr:spPr>
        <a:xfrm flipV="1">
          <a:off x="22160864" y="9604629"/>
          <a:ext cx="0" cy="1406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41832</xdr:rowOff>
    </xdr:from>
    <xdr:ext cx="469744" cy="259045"/>
    <xdr:sp macro="" textlink="">
      <xdr:nvSpPr>
        <xdr:cNvPr id="571" name="【学校施設】&#10;一人当たり面積最小値テキスト"/>
        <xdr:cNvSpPr txBox="1"/>
      </xdr:nvSpPr>
      <xdr:spPr>
        <a:xfrm>
          <a:off x="22199600" y="1101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38005</xdr:rowOff>
    </xdr:from>
    <xdr:to>
      <xdr:col>116</xdr:col>
      <xdr:colOff>152400</xdr:colOff>
      <xdr:row>64</xdr:row>
      <xdr:rowOff>38005</xdr:rowOff>
    </xdr:to>
    <xdr:cxnSp macro="">
      <xdr:nvCxnSpPr>
        <xdr:cNvPr id="572" name="直線コネクタ 571"/>
        <xdr:cNvCxnSpPr/>
      </xdr:nvCxnSpPr>
      <xdr:spPr>
        <a:xfrm>
          <a:off x="22072600" y="1101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121556</xdr:rowOff>
    </xdr:from>
    <xdr:ext cx="469744" cy="259045"/>
    <xdr:sp macro="" textlink="">
      <xdr:nvSpPr>
        <xdr:cNvPr id="573" name="【学校施設】&#10;一人当たり面積最大値テキスト"/>
        <xdr:cNvSpPr txBox="1"/>
      </xdr:nvSpPr>
      <xdr:spPr>
        <a:xfrm>
          <a:off x="22199600" y="937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3429</xdr:rowOff>
    </xdr:from>
    <xdr:to>
      <xdr:col>116</xdr:col>
      <xdr:colOff>152400</xdr:colOff>
      <xdr:row>56</xdr:row>
      <xdr:rowOff>3429</xdr:rowOff>
    </xdr:to>
    <xdr:cxnSp macro="">
      <xdr:nvCxnSpPr>
        <xdr:cNvPr id="574" name="直線コネクタ 573"/>
        <xdr:cNvCxnSpPr/>
      </xdr:nvCxnSpPr>
      <xdr:spPr>
        <a:xfrm>
          <a:off x="22072600" y="960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97521</xdr:rowOff>
    </xdr:from>
    <xdr:ext cx="469744" cy="259045"/>
    <xdr:sp macro="" textlink="">
      <xdr:nvSpPr>
        <xdr:cNvPr id="575" name="【学校施設】&#10;一人当たり面積平均値テキスト"/>
        <xdr:cNvSpPr txBox="1"/>
      </xdr:nvSpPr>
      <xdr:spPr>
        <a:xfrm>
          <a:off x="22199600" y="10213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74644</xdr:rowOff>
    </xdr:from>
    <xdr:to>
      <xdr:col>116</xdr:col>
      <xdr:colOff>114300</xdr:colOff>
      <xdr:row>61</xdr:row>
      <xdr:rowOff>4794</xdr:rowOff>
    </xdr:to>
    <xdr:sp macro="" textlink="">
      <xdr:nvSpPr>
        <xdr:cNvPr id="576" name="フローチャート: 判断 575"/>
        <xdr:cNvSpPr/>
      </xdr:nvSpPr>
      <xdr:spPr>
        <a:xfrm>
          <a:off x="22110700" y="1036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116935</xdr:rowOff>
    </xdr:from>
    <xdr:to>
      <xdr:col>112</xdr:col>
      <xdr:colOff>38100</xdr:colOff>
      <xdr:row>61</xdr:row>
      <xdr:rowOff>47085</xdr:rowOff>
    </xdr:to>
    <xdr:sp macro="" textlink="">
      <xdr:nvSpPr>
        <xdr:cNvPr id="577" name="フローチャート: 判断 576"/>
        <xdr:cNvSpPr/>
      </xdr:nvSpPr>
      <xdr:spPr>
        <a:xfrm>
          <a:off x="21272500" y="1040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117507</xdr:rowOff>
    </xdr:from>
    <xdr:to>
      <xdr:col>107</xdr:col>
      <xdr:colOff>101600</xdr:colOff>
      <xdr:row>61</xdr:row>
      <xdr:rowOff>47657</xdr:rowOff>
    </xdr:to>
    <xdr:sp macro="" textlink="">
      <xdr:nvSpPr>
        <xdr:cNvPr id="578" name="フローチャート: 判断 577"/>
        <xdr:cNvSpPr/>
      </xdr:nvSpPr>
      <xdr:spPr>
        <a:xfrm>
          <a:off x="20383500" y="1040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99219</xdr:rowOff>
    </xdr:from>
    <xdr:to>
      <xdr:col>102</xdr:col>
      <xdr:colOff>165100</xdr:colOff>
      <xdr:row>61</xdr:row>
      <xdr:rowOff>29369</xdr:rowOff>
    </xdr:to>
    <xdr:sp macro="" textlink="">
      <xdr:nvSpPr>
        <xdr:cNvPr id="579" name="フローチャート: 判断 578"/>
        <xdr:cNvSpPr/>
      </xdr:nvSpPr>
      <xdr:spPr>
        <a:xfrm>
          <a:off x="19494500" y="1038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109792</xdr:rowOff>
    </xdr:from>
    <xdr:to>
      <xdr:col>98</xdr:col>
      <xdr:colOff>38100</xdr:colOff>
      <xdr:row>61</xdr:row>
      <xdr:rowOff>39942</xdr:rowOff>
    </xdr:to>
    <xdr:sp macro="" textlink="">
      <xdr:nvSpPr>
        <xdr:cNvPr id="580" name="フローチャート: 判断 579"/>
        <xdr:cNvSpPr/>
      </xdr:nvSpPr>
      <xdr:spPr>
        <a:xfrm>
          <a:off x="18605500" y="1039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1" name="テキスト ボックス 58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2" name="テキスト ボックス 58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3" name="テキスト ボックス 58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4" name="テキスト ボックス 58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5" name="テキスト ボックス 58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80931</xdr:rowOff>
    </xdr:from>
    <xdr:to>
      <xdr:col>116</xdr:col>
      <xdr:colOff>114300</xdr:colOff>
      <xdr:row>61</xdr:row>
      <xdr:rowOff>11081</xdr:rowOff>
    </xdr:to>
    <xdr:sp macro="" textlink="">
      <xdr:nvSpPr>
        <xdr:cNvPr id="586" name="楕円 585"/>
        <xdr:cNvSpPr/>
      </xdr:nvSpPr>
      <xdr:spPr>
        <a:xfrm>
          <a:off x="22110700" y="1036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59358</xdr:rowOff>
    </xdr:from>
    <xdr:ext cx="469744" cy="259045"/>
    <xdr:sp macro="" textlink="">
      <xdr:nvSpPr>
        <xdr:cNvPr id="587" name="【学校施設】&#10;一人当たり面積該当値テキスト"/>
        <xdr:cNvSpPr txBox="1"/>
      </xdr:nvSpPr>
      <xdr:spPr>
        <a:xfrm>
          <a:off x="22199600" y="10346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68358</xdr:rowOff>
    </xdr:from>
    <xdr:to>
      <xdr:col>112</xdr:col>
      <xdr:colOff>38100</xdr:colOff>
      <xdr:row>60</xdr:row>
      <xdr:rowOff>169958</xdr:rowOff>
    </xdr:to>
    <xdr:sp macro="" textlink="">
      <xdr:nvSpPr>
        <xdr:cNvPr id="588" name="楕円 587"/>
        <xdr:cNvSpPr/>
      </xdr:nvSpPr>
      <xdr:spPr>
        <a:xfrm>
          <a:off x="21272500" y="1035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119158</xdr:rowOff>
    </xdr:from>
    <xdr:to>
      <xdr:col>116</xdr:col>
      <xdr:colOff>63500</xdr:colOff>
      <xdr:row>60</xdr:row>
      <xdr:rowOff>131731</xdr:rowOff>
    </xdr:to>
    <xdr:cxnSp macro="">
      <xdr:nvCxnSpPr>
        <xdr:cNvPr id="589" name="直線コネクタ 588"/>
        <xdr:cNvCxnSpPr/>
      </xdr:nvCxnSpPr>
      <xdr:spPr>
        <a:xfrm>
          <a:off x="21323300" y="10406158"/>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86931</xdr:rowOff>
    </xdr:from>
    <xdr:to>
      <xdr:col>107</xdr:col>
      <xdr:colOff>101600</xdr:colOff>
      <xdr:row>61</xdr:row>
      <xdr:rowOff>17081</xdr:rowOff>
    </xdr:to>
    <xdr:sp macro="" textlink="">
      <xdr:nvSpPr>
        <xdr:cNvPr id="590" name="楕円 589"/>
        <xdr:cNvSpPr/>
      </xdr:nvSpPr>
      <xdr:spPr>
        <a:xfrm>
          <a:off x="20383500" y="1037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119158</xdr:rowOff>
    </xdr:from>
    <xdr:to>
      <xdr:col>111</xdr:col>
      <xdr:colOff>177800</xdr:colOff>
      <xdr:row>60</xdr:row>
      <xdr:rowOff>137731</xdr:rowOff>
    </xdr:to>
    <xdr:cxnSp macro="">
      <xdr:nvCxnSpPr>
        <xdr:cNvPr id="591" name="直線コネクタ 590"/>
        <xdr:cNvCxnSpPr/>
      </xdr:nvCxnSpPr>
      <xdr:spPr>
        <a:xfrm flipV="1">
          <a:off x="20434300" y="10406158"/>
          <a:ext cx="889000" cy="1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105505</xdr:rowOff>
    </xdr:from>
    <xdr:to>
      <xdr:col>102</xdr:col>
      <xdr:colOff>165100</xdr:colOff>
      <xdr:row>61</xdr:row>
      <xdr:rowOff>35655</xdr:rowOff>
    </xdr:to>
    <xdr:sp macro="" textlink="">
      <xdr:nvSpPr>
        <xdr:cNvPr id="592" name="楕円 591"/>
        <xdr:cNvSpPr/>
      </xdr:nvSpPr>
      <xdr:spPr>
        <a:xfrm>
          <a:off x="19494500" y="1039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137731</xdr:rowOff>
    </xdr:from>
    <xdr:to>
      <xdr:col>107</xdr:col>
      <xdr:colOff>50800</xdr:colOff>
      <xdr:row>60</xdr:row>
      <xdr:rowOff>156305</xdr:rowOff>
    </xdr:to>
    <xdr:cxnSp macro="">
      <xdr:nvCxnSpPr>
        <xdr:cNvPr id="593" name="直線コネクタ 592"/>
        <xdr:cNvCxnSpPr/>
      </xdr:nvCxnSpPr>
      <xdr:spPr>
        <a:xfrm flipV="1">
          <a:off x="19545300" y="10424731"/>
          <a:ext cx="889000" cy="1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38212</xdr:rowOff>
    </xdr:from>
    <xdr:ext cx="469744" cy="259045"/>
    <xdr:sp macro="" textlink="">
      <xdr:nvSpPr>
        <xdr:cNvPr id="594" name="n_1aveValue【学校施設】&#10;一人当たり面積"/>
        <xdr:cNvSpPr txBox="1"/>
      </xdr:nvSpPr>
      <xdr:spPr>
        <a:xfrm>
          <a:off x="21075727" y="1049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38784</xdr:rowOff>
    </xdr:from>
    <xdr:ext cx="469744" cy="259045"/>
    <xdr:sp macro="" textlink="">
      <xdr:nvSpPr>
        <xdr:cNvPr id="595" name="n_2aveValue【学校施設】&#10;一人当たり面積"/>
        <xdr:cNvSpPr txBox="1"/>
      </xdr:nvSpPr>
      <xdr:spPr>
        <a:xfrm>
          <a:off x="20199427" y="10497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45896</xdr:rowOff>
    </xdr:from>
    <xdr:ext cx="469744" cy="259045"/>
    <xdr:sp macro="" textlink="">
      <xdr:nvSpPr>
        <xdr:cNvPr id="596" name="n_3aveValue【学校施設】&#10;一人当たり面積"/>
        <xdr:cNvSpPr txBox="1"/>
      </xdr:nvSpPr>
      <xdr:spPr>
        <a:xfrm>
          <a:off x="19310427" y="10161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56469</xdr:rowOff>
    </xdr:from>
    <xdr:ext cx="469744" cy="259045"/>
    <xdr:sp macro="" textlink="">
      <xdr:nvSpPr>
        <xdr:cNvPr id="597" name="n_4aveValue【学校施設】&#10;一人当たり面積"/>
        <xdr:cNvSpPr txBox="1"/>
      </xdr:nvSpPr>
      <xdr:spPr>
        <a:xfrm>
          <a:off x="18421427" y="10172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15035</xdr:rowOff>
    </xdr:from>
    <xdr:ext cx="469744" cy="259045"/>
    <xdr:sp macro="" textlink="">
      <xdr:nvSpPr>
        <xdr:cNvPr id="598" name="n_1mainValue【学校施設】&#10;一人当たり面積"/>
        <xdr:cNvSpPr txBox="1"/>
      </xdr:nvSpPr>
      <xdr:spPr>
        <a:xfrm>
          <a:off x="21075727" y="1013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33608</xdr:rowOff>
    </xdr:from>
    <xdr:ext cx="469744" cy="259045"/>
    <xdr:sp macro="" textlink="">
      <xdr:nvSpPr>
        <xdr:cNvPr id="599" name="n_2mainValue【学校施設】&#10;一人当たり面積"/>
        <xdr:cNvSpPr txBox="1"/>
      </xdr:nvSpPr>
      <xdr:spPr>
        <a:xfrm>
          <a:off x="20199427" y="10149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26782</xdr:rowOff>
    </xdr:from>
    <xdr:ext cx="469744" cy="259045"/>
    <xdr:sp macro="" textlink="">
      <xdr:nvSpPr>
        <xdr:cNvPr id="600" name="n_3mainValue【学校施設】&#10;一人当たり面積"/>
        <xdr:cNvSpPr txBox="1"/>
      </xdr:nvSpPr>
      <xdr:spPr>
        <a:xfrm>
          <a:off x="19310427" y="10485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1" name="正方形/長方形 60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2" name="正方形/長方形 60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3" name="正方形/長方形 60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4" name="正方形/長方形 60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5" name="正方形/長方形 60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6" name="正方形/長方形 60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7" name="正方形/長方形 60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8" name="正方形/長方形 60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9" name="テキスト ボックス 60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0" name="直線コネクタ 60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1" name="テキスト ボックス 61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12" name="直線コネクタ 61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13" name="テキスト ボックス 61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4" name="直線コネクタ 61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5" name="テキスト ボックス 61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6" name="直線コネクタ 61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7" name="テキスト ボックス 61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8" name="直線コネクタ 61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9" name="テキスト ボックス 61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0" name="直線コネクタ 61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1" name="テキスト ボックス 62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2" name="直線コネクタ 62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23" name="テキスト ボックス 62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4" name="直線コネクタ 62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119743</xdr:rowOff>
    </xdr:from>
    <xdr:to>
      <xdr:col>85</xdr:col>
      <xdr:colOff>126364</xdr:colOff>
      <xdr:row>86</xdr:row>
      <xdr:rowOff>168729</xdr:rowOff>
    </xdr:to>
    <xdr:cxnSp macro="">
      <xdr:nvCxnSpPr>
        <xdr:cNvPr id="626" name="直線コネクタ 625"/>
        <xdr:cNvCxnSpPr/>
      </xdr:nvCxnSpPr>
      <xdr:spPr>
        <a:xfrm flipV="1">
          <a:off x="16318864" y="1349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7"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8" name="直線コネクタ 627"/>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66420</xdr:rowOff>
    </xdr:from>
    <xdr:ext cx="405111" cy="259045"/>
    <xdr:sp macro="" textlink="">
      <xdr:nvSpPr>
        <xdr:cNvPr id="629" name="【児童館】&#10;有形固定資産減価償却率最大値テキスト"/>
        <xdr:cNvSpPr txBox="1"/>
      </xdr:nvSpPr>
      <xdr:spPr>
        <a:xfrm>
          <a:off x="16357600" y="1326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119743</xdr:rowOff>
    </xdr:from>
    <xdr:to>
      <xdr:col>86</xdr:col>
      <xdr:colOff>25400</xdr:colOff>
      <xdr:row>78</xdr:row>
      <xdr:rowOff>119743</xdr:rowOff>
    </xdr:to>
    <xdr:cxnSp macro="">
      <xdr:nvCxnSpPr>
        <xdr:cNvPr id="630" name="直線コネクタ 629"/>
        <xdr:cNvCxnSpPr/>
      </xdr:nvCxnSpPr>
      <xdr:spPr>
        <a:xfrm>
          <a:off x="16230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162033</xdr:rowOff>
    </xdr:from>
    <xdr:ext cx="405111" cy="259045"/>
    <xdr:sp macro="" textlink="">
      <xdr:nvSpPr>
        <xdr:cNvPr id="631" name="【児童館】&#10;有形固定資産減価償却率平均値テキスト"/>
        <xdr:cNvSpPr txBox="1"/>
      </xdr:nvSpPr>
      <xdr:spPr>
        <a:xfrm>
          <a:off x="16357600" y="14049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139156</xdr:rowOff>
    </xdr:from>
    <xdr:to>
      <xdr:col>85</xdr:col>
      <xdr:colOff>177800</xdr:colOff>
      <xdr:row>83</xdr:row>
      <xdr:rowOff>69306</xdr:rowOff>
    </xdr:to>
    <xdr:sp macro="" textlink="">
      <xdr:nvSpPr>
        <xdr:cNvPr id="632" name="フローチャート: 判断 631"/>
        <xdr:cNvSpPr/>
      </xdr:nvSpPr>
      <xdr:spPr>
        <a:xfrm>
          <a:off x="162687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65677</xdr:rowOff>
    </xdr:from>
    <xdr:to>
      <xdr:col>81</xdr:col>
      <xdr:colOff>101600</xdr:colOff>
      <xdr:row>82</xdr:row>
      <xdr:rowOff>167277</xdr:rowOff>
    </xdr:to>
    <xdr:sp macro="" textlink="">
      <xdr:nvSpPr>
        <xdr:cNvPr id="633" name="フローチャート: 判断 632"/>
        <xdr:cNvSpPr/>
      </xdr:nvSpPr>
      <xdr:spPr>
        <a:xfrm>
          <a:off x="15430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64044</xdr:rowOff>
    </xdr:from>
    <xdr:to>
      <xdr:col>76</xdr:col>
      <xdr:colOff>165100</xdr:colOff>
      <xdr:row>82</xdr:row>
      <xdr:rowOff>165644</xdr:rowOff>
    </xdr:to>
    <xdr:sp macro="" textlink="">
      <xdr:nvSpPr>
        <xdr:cNvPr id="634" name="フローチャート: 判断 633"/>
        <xdr:cNvSpPr/>
      </xdr:nvSpPr>
      <xdr:spPr>
        <a:xfrm>
          <a:off x="14541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36286</xdr:rowOff>
    </xdr:from>
    <xdr:to>
      <xdr:col>72</xdr:col>
      <xdr:colOff>38100</xdr:colOff>
      <xdr:row>82</xdr:row>
      <xdr:rowOff>137886</xdr:rowOff>
    </xdr:to>
    <xdr:sp macro="" textlink="">
      <xdr:nvSpPr>
        <xdr:cNvPr id="635" name="フローチャート: 判断 634"/>
        <xdr:cNvSpPr/>
      </xdr:nvSpPr>
      <xdr:spPr>
        <a:xfrm>
          <a:off x="136525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109764</xdr:rowOff>
    </xdr:from>
    <xdr:to>
      <xdr:col>67</xdr:col>
      <xdr:colOff>101600</xdr:colOff>
      <xdr:row>84</xdr:row>
      <xdr:rowOff>39914</xdr:rowOff>
    </xdr:to>
    <xdr:sp macro="" textlink="">
      <xdr:nvSpPr>
        <xdr:cNvPr id="636" name="フローチャート: 判断 635"/>
        <xdr:cNvSpPr/>
      </xdr:nvSpPr>
      <xdr:spPr>
        <a:xfrm>
          <a:off x="12763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7" name="テキスト ボックス 63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8" name="テキスト ボックス 63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9" name="テキスト ボックス 63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0" name="テキスト ボックス 63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1" name="テキスト ボックス 64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642" name="楕円 641"/>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643" name="【児童館】&#10;有形固定資産減価償却率該当値テキスト"/>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644" name="楕円 643"/>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645" name="直線コネクタ 644"/>
        <xdr:cNvCxnSpPr/>
      </xdr:nvCxnSpPr>
      <xdr:spPr>
        <a:xfrm>
          <a:off x="15481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646" name="楕円 645"/>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647" name="直線コネクタ 646"/>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648" name="楕円 647"/>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649" name="直線コネクタ 648"/>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12354</xdr:rowOff>
    </xdr:from>
    <xdr:ext cx="405111" cy="259045"/>
    <xdr:sp macro="" textlink="">
      <xdr:nvSpPr>
        <xdr:cNvPr id="650" name="n_1aveValue【児童館】&#10;有形固定資産減価償却率"/>
        <xdr:cNvSpPr txBox="1"/>
      </xdr:nvSpPr>
      <xdr:spPr>
        <a:xfrm>
          <a:off x="152660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10721</xdr:rowOff>
    </xdr:from>
    <xdr:ext cx="405111" cy="259045"/>
    <xdr:sp macro="" textlink="">
      <xdr:nvSpPr>
        <xdr:cNvPr id="651" name="n_2aveValue【児童館】&#10;有形固定資産減価償却率"/>
        <xdr:cNvSpPr txBox="1"/>
      </xdr:nvSpPr>
      <xdr:spPr>
        <a:xfrm>
          <a:off x="14389744" y="1389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154413</xdr:rowOff>
    </xdr:from>
    <xdr:ext cx="405111" cy="259045"/>
    <xdr:sp macro="" textlink="">
      <xdr:nvSpPr>
        <xdr:cNvPr id="652" name="n_3aveValue【児童館】&#10;有形固定資産減価償却率"/>
        <xdr:cNvSpPr txBox="1"/>
      </xdr:nvSpPr>
      <xdr:spPr>
        <a:xfrm>
          <a:off x="13500744" y="1387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56441</xdr:rowOff>
    </xdr:from>
    <xdr:ext cx="405111" cy="259045"/>
    <xdr:sp macro="" textlink="">
      <xdr:nvSpPr>
        <xdr:cNvPr id="653" name="n_4aveValue【児童館】&#10;有形固定資産減価償却率"/>
        <xdr:cNvSpPr txBox="1"/>
      </xdr:nvSpPr>
      <xdr:spPr>
        <a:xfrm>
          <a:off x="12611744" y="14115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654" name="n_1mainValue【児童館】&#10;有形固定資産減価償却率"/>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655" name="n_2mainValue【児童館】&#10;有形固定資産減価償却率"/>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656" name="n_3mainValue【児童館】&#10;有形固定資産減価償却率"/>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7" name="正方形/長方形 65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8" name="正方形/長方形 65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9" name="正方形/長方形 65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0" name="正方形/長方形 65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1" name="正方形/長方形 66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2" name="正方形/長方形 66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3" name="正方形/長方形 66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4" name="正方形/長方形 66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5" name="テキスト ボックス 66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6" name="直線コネクタ 66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667" name="直線コネクタ 666"/>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668" name="テキスト ボックス 667"/>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9" name="直線コネクタ 66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70" name="テキスト ボックス 66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671" name="直線コネクタ 670"/>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672" name="テキスト ボックス 671"/>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3" name="直線コネクタ 67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4" name="テキスト ボックス 67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26670</xdr:rowOff>
    </xdr:from>
    <xdr:to>
      <xdr:col>116</xdr:col>
      <xdr:colOff>62864</xdr:colOff>
      <xdr:row>85</xdr:row>
      <xdr:rowOff>26670</xdr:rowOff>
    </xdr:to>
    <xdr:cxnSp macro="">
      <xdr:nvCxnSpPr>
        <xdr:cNvPr id="676" name="直線コネクタ 675"/>
        <xdr:cNvCxnSpPr/>
      </xdr:nvCxnSpPr>
      <xdr:spPr>
        <a:xfrm flipV="1">
          <a:off x="22160864" y="1339977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30497</xdr:rowOff>
    </xdr:from>
    <xdr:ext cx="469744" cy="259045"/>
    <xdr:sp macro="" textlink="">
      <xdr:nvSpPr>
        <xdr:cNvPr id="677" name="【児童館】&#10;一人当たり面積最小値テキスト"/>
        <xdr:cNvSpPr txBox="1"/>
      </xdr:nvSpPr>
      <xdr:spPr>
        <a:xfrm>
          <a:off x="221996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26670</xdr:rowOff>
    </xdr:from>
    <xdr:to>
      <xdr:col>116</xdr:col>
      <xdr:colOff>152400</xdr:colOff>
      <xdr:row>85</xdr:row>
      <xdr:rowOff>26670</xdr:rowOff>
    </xdr:to>
    <xdr:cxnSp macro="">
      <xdr:nvCxnSpPr>
        <xdr:cNvPr id="678" name="直線コネクタ 677"/>
        <xdr:cNvCxnSpPr/>
      </xdr:nvCxnSpPr>
      <xdr:spPr>
        <a:xfrm>
          <a:off x="22072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144797</xdr:rowOff>
    </xdr:from>
    <xdr:ext cx="469744" cy="259045"/>
    <xdr:sp macro="" textlink="">
      <xdr:nvSpPr>
        <xdr:cNvPr id="679" name="【児童館】&#10;一人当たり面積最大値テキスト"/>
        <xdr:cNvSpPr txBox="1"/>
      </xdr:nvSpPr>
      <xdr:spPr>
        <a:xfrm>
          <a:off x="22199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26670</xdr:rowOff>
    </xdr:from>
    <xdr:to>
      <xdr:col>116</xdr:col>
      <xdr:colOff>152400</xdr:colOff>
      <xdr:row>78</xdr:row>
      <xdr:rowOff>26670</xdr:rowOff>
    </xdr:to>
    <xdr:cxnSp macro="">
      <xdr:nvCxnSpPr>
        <xdr:cNvPr id="680" name="直線コネクタ 679"/>
        <xdr:cNvCxnSpPr/>
      </xdr:nvCxnSpPr>
      <xdr:spPr>
        <a:xfrm>
          <a:off x="22072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15891</xdr:rowOff>
    </xdr:from>
    <xdr:ext cx="469744" cy="259045"/>
    <xdr:sp macro="" textlink="">
      <xdr:nvSpPr>
        <xdr:cNvPr id="681" name="【児童館】&#10;一人当たり面積平均値テキスト"/>
        <xdr:cNvSpPr txBox="1"/>
      </xdr:nvSpPr>
      <xdr:spPr>
        <a:xfrm>
          <a:off x="22199600" y="13903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164464</xdr:rowOff>
    </xdr:from>
    <xdr:to>
      <xdr:col>116</xdr:col>
      <xdr:colOff>114300</xdr:colOff>
      <xdr:row>82</xdr:row>
      <xdr:rowOff>94614</xdr:rowOff>
    </xdr:to>
    <xdr:sp macro="" textlink="">
      <xdr:nvSpPr>
        <xdr:cNvPr id="682" name="フローチャート: 判断 681"/>
        <xdr:cNvSpPr/>
      </xdr:nvSpPr>
      <xdr:spPr>
        <a:xfrm>
          <a:off x="22110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683" name="フローチャート: 判断 682"/>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15875</xdr:rowOff>
    </xdr:from>
    <xdr:to>
      <xdr:col>107</xdr:col>
      <xdr:colOff>101600</xdr:colOff>
      <xdr:row>82</xdr:row>
      <xdr:rowOff>117475</xdr:rowOff>
    </xdr:to>
    <xdr:sp macro="" textlink="">
      <xdr:nvSpPr>
        <xdr:cNvPr id="684" name="フローチャート: 判断 683"/>
        <xdr:cNvSpPr/>
      </xdr:nvSpPr>
      <xdr:spPr>
        <a:xfrm>
          <a:off x="20383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27305</xdr:rowOff>
    </xdr:from>
    <xdr:to>
      <xdr:col>102</xdr:col>
      <xdr:colOff>165100</xdr:colOff>
      <xdr:row>82</xdr:row>
      <xdr:rowOff>128905</xdr:rowOff>
    </xdr:to>
    <xdr:sp macro="" textlink="">
      <xdr:nvSpPr>
        <xdr:cNvPr id="685" name="フローチャート: 判断 684"/>
        <xdr:cNvSpPr/>
      </xdr:nvSpPr>
      <xdr:spPr>
        <a:xfrm>
          <a:off x="194945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78739</xdr:rowOff>
    </xdr:from>
    <xdr:to>
      <xdr:col>98</xdr:col>
      <xdr:colOff>38100</xdr:colOff>
      <xdr:row>83</xdr:row>
      <xdr:rowOff>8889</xdr:rowOff>
    </xdr:to>
    <xdr:sp macro="" textlink="">
      <xdr:nvSpPr>
        <xdr:cNvPr id="686" name="フローチャート: 判断 685"/>
        <xdr:cNvSpPr/>
      </xdr:nvSpPr>
      <xdr:spPr>
        <a:xfrm>
          <a:off x="18605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7" name="テキスト ボックス 68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8" name="テキスト ボックス 68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9" name="テキスト ボックス 68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0" name="テキスト ボックス 68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1" name="テキスト ボックス 69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44450</xdr:rowOff>
    </xdr:from>
    <xdr:to>
      <xdr:col>116</xdr:col>
      <xdr:colOff>114300</xdr:colOff>
      <xdr:row>84</xdr:row>
      <xdr:rowOff>146050</xdr:rowOff>
    </xdr:to>
    <xdr:sp macro="" textlink="">
      <xdr:nvSpPr>
        <xdr:cNvPr id="692" name="楕円 691"/>
        <xdr:cNvSpPr/>
      </xdr:nvSpPr>
      <xdr:spPr>
        <a:xfrm>
          <a:off x="221107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130827</xdr:rowOff>
    </xdr:from>
    <xdr:ext cx="469744" cy="259045"/>
    <xdr:sp macro="" textlink="">
      <xdr:nvSpPr>
        <xdr:cNvPr id="693" name="【児童館】&#10;一人当たり面積該当値テキスト"/>
        <xdr:cNvSpPr txBox="1"/>
      </xdr:nvSpPr>
      <xdr:spPr>
        <a:xfrm>
          <a:off x="22199600"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44450</xdr:rowOff>
    </xdr:from>
    <xdr:to>
      <xdr:col>112</xdr:col>
      <xdr:colOff>38100</xdr:colOff>
      <xdr:row>84</xdr:row>
      <xdr:rowOff>146050</xdr:rowOff>
    </xdr:to>
    <xdr:sp macro="" textlink="">
      <xdr:nvSpPr>
        <xdr:cNvPr id="694" name="楕円 693"/>
        <xdr:cNvSpPr/>
      </xdr:nvSpPr>
      <xdr:spPr>
        <a:xfrm>
          <a:off x="21272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95250</xdr:rowOff>
    </xdr:from>
    <xdr:to>
      <xdr:col>116</xdr:col>
      <xdr:colOff>63500</xdr:colOff>
      <xdr:row>84</xdr:row>
      <xdr:rowOff>95250</xdr:rowOff>
    </xdr:to>
    <xdr:cxnSp macro="">
      <xdr:nvCxnSpPr>
        <xdr:cNvPr id="695" name="直線コネクタ 694"/>
        <xdr:cNvCxnSpPr/>
      </xdr:nvCxnSpPr>
      <xdr:spPr>
        <a:xfrm>
          <a:off x="21323300" y="14497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50164</xdr:rowOff>
    </xdr:from>
    <xdr:to>
      <xdr:col>107</xdr:col>
      <xdr:colOff>101600</xdr:colOff>
      <xdr:row>84</xdr:row>
      <xdr:rowOff>151764</xdr:rowOff>
    </xdr:to>
    <xdr:sp macro="" textlink="">
      <xdr:nvSpPr>
        <xdr:cNvPr id="696" name="楕円 695"/>
        <xdr:cNvSpPr/>
      </xdr:nvSpPr>
      <xdr:spPr>
        <a:xfrm>
          <a:off x="20383500" y="1445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95250</xdr:rowOff>
    </xdr:from>
    <xdr:to>
      <xdr:col>111</xdr:col>
      <xdr:colOff>177800</xdr:colOff>
      <xdr:row>84</xdr:row>
      <xdr:rowOff>100964</xdr:rowOff>
    </xdr:to>
    <xdr:cxnSp macro="">
      <xdr:nvCxnSpPr>
        <xdr:cNvPr id="697" name="直線コネクタ 696"/>
        <xdr:cNvCxnSpPr/>
      </xdr:nvCxnSpPr>
      <xdr:spPr>
        <a:xfrm flipV="1">
          <a:off x="20434300" y="1449705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55880</xdr:rowOff>
    </xdr:from>
    <xdr:to>
      <xdr:col>102</xdr:col>
      <xdr:colOff>165100</xdr:colOff>
      <xdr:row>84</xdr:row>
      <xdr:rowOff>157480</xdr:rowOff>
    </xdr:to>
    <xdr:sp macro="" textlink="">
      <xdr:nvSpPr>
        <xdr:cNvPr id="698" name="楕円 697"/>
        <xdr:cNvSpPr/>
      </xdr:nvSpPr>
      <xdr:spPr>
        <a:xfrm>
          <a:off x="19494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100964</xdr:rowOff>
    </xdr:from>
    <xdr:to>
      <xdr:col>107</xdr:col>
      <xdr:colOff>50800</xdr:colOff>
      <xdr:row>84</xdr:row>
      <xdr:rowOff>106680</xdr:rowOff>
    </xdr:to>
    <xdr:cxnSp macro="">
      <xdr:nvCxnSpPr>
        <xdr:cNvPr id="699" name="直線コネクタ 698"/>
        <xdr:cNvCxnSpPr/>
      </xdr:nvCxnSpPr>
      <xdr:spPr>
        <a:xfrm flipV="1">
          <a:off x="19545300" y="1450276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2557</xdr:rowOff>
    </xdr:from>
    <xdr:ext cx="469744" cy="259045"/>
    <xdr:sp macro="" textlink="">
      <xdr:nvSpPr>
        <xdr:cNvPr id="700" name="n_1aveValue【児童館】&#10;一人当たり面積"/>
        <xdr:cNvSpPr txBox="1"/>
      </xdr:nvSpPr>
      <xdr:spPr>
        <a:xfrm>
          <a:off x="21075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134002</xdr:rowOff>
    </xdr:from>
    <xdr:ext cx="469744" cy="259045"/>
    <xdr:sp macro="" textlink="">
      <xdr:nvSpPr>
        <xdr:cNvPr id="701" name="n_2aveValue【児童館】&#10;一人当たり面積"/>
        <xdr:cNvSpPr txBox="1"/>
      </xdr:nvSpPr>
      <xdr:spPr>
        <a:xfrm>
          <a:off x="201994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145432</xdr:rowOff>
    </xdr:from>
    <xdr:ext cx="469744" cy="259045"/>
    <xdr:sp macro="" textlink="">
      <xdr:nvSpPr>
        <xdr:cNvPr id="702" name="n_3aveValue【児童館】&#10;一人当たり面積"/>
        <xdr:cNvSpPr txBox="1"/>
      </xdr:nvSpPr>
      <xdr:spPr>
        <a:xfrm>
          <a:off x="19310427" y="1386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25416</xdr:rowOff>
    </xdr:from>
    <xdr:ext cx="469744" cy="259045"/>
    <xdr:sp macro="" textlink="">
      <xdr:nvSpPr>
        <xdr:cNvPr id="703" name="n_4aveValue【児童館】&#10;一人当たり面積"/>
        <xdr:cNvSpPr txBox="1"/>
      </xdr:nvSpPr>
      <xdr:spPr>
        <a:xfrm>
          <a:off x="18421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137177</xdr:rowOff>
    </xdr:from>
    <xdr:ext cx="469744" cy="259045"/>
    <xdr:sp macro="" textlink="">
      <xdr:nvSpPr>
        <xdr:cNvPr id="704" name="n_1mainValue【児童館】&#10;一人当たり面積"/>
        <xdr:cNvSpPr txBox="1"/>
      </xdr:nvSpPr>
      <xdr:spPr>
        <a:xfrm>
          <a:off x="210757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142891</xdr:rowOff>
    </xdr:from>
    <xdr:ext cx="469744" cy="259045"/>
    <xdr:sp macro="" textlink="">
      <xdr:nvSpPr>
        <xdr:cNvPr id="705" name="n_2mainValue【児童館】&#10;一人当たり面積"/>
        <xdr:cNvSpPr txBox="1"/>
      </xdr:nvSpPr>
      <xdr:spPr>
        <a:xfrm>
          <a:off x="20199427" y="1454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148607</xdr:rowOff>
    </xdr:from>
    <xdr:ext cx="469744" cy="259045"/>
    <xdr:sp macro="" textlink="">
      <xdr:nvSpPr>
        <xdr:cNvPr id="706" name="n_3mainValue【児童館】&#10;一人当たり面積"/>
        <xdr:cNvSpPr txBox="1"/>
      </xdr:nvSpPr>
      <xdr:spPr>
        <a:xfrm>
          <a:off x="19310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7" name="正方形/長方形 70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8" name="正方形/長方形 70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9" name="正方形/長方形 70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0" name="正方形/長方形 70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1" name="正方形/長方形 71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2" name="正方形/長方形 71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3" name="正方形/長方形 71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4" name="正方形/長方形 71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5" name="テキスト ボックス 71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6" name="直線コネクタ 71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7" name="テキスト ボックス 71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8" name="直線コネクタ 71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19" name="テキスト ボックス 71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20" name="直線コネクタ 71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21" name="テキスト ボックス 72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22" name="直線コネクタ 72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23" name="テキスト ボックス 72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24" name="直線コネクタ 72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25" name="テキスト ボックス 72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6" name="直線コネクタ 72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27" name="テキスト ボックス 72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8" name="直線コネクタ 72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29" name="テキスト ボックス 72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3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87630</xdr:rowOff>
    </xdr:from>
    <xdr:to>
      <xdr:col>85</xdr:col>
      <xdr:colOff>126364</xdr:colOff>
      <xdr:row>108</xdr:row>
      <xdr:rowOff>152400</xdr:rowOff>
    </xdr:to>
    <xdr:cxnSp macro="">
      <xdr:nvCxnSpPr>
        <xdr:cNvPr id="731" name="直線コネクタ 730"/>
        <xdr:cNvCxnSpPr/>
      </xdr:nvCxnSpPr>
      <xdr:spPr>
        <a:xfrm flipV="1">
          <a:off x="16318864" y="1706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32"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33" name="直線コネクタ 732"/>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34307</xdr:rowOff>
    </xdr:from>
    <xdr:ext cx="405111" cy="259045"/>
    <xdr:sp macro="" textlink="">
      <xdr:nvSpPr>
        <xdr:cNvPr id="734" name="【公民館】&#10;有形固定資産減価償却率最大値テキスト"/>
        <xdr:cNvSpPr txBox="1"/>
      </xdr:nvSpPr>
      <xdr:spPr>
        <a:xfrm>
          <a:off x="16357600" y="1683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87630</xdr:rowOff>
    </xdr:from>
    <xdr:to>
      <xdr:col>86</xdr:col>
      <xdr:colOff>25400</xdr:colOff>
      <xdr:row>99</xdr:row>
      <xdr:rowOff>87630</xdr:rowOff>
    </xdr:to>
    <xdr:cxnSp macro="">
      <xdr:nvCxnSpPr>
        <xdr:cNvPr id="735" name="直線コネクタ 734"/>
        <xdr:cNvCxnSpPr/>
      </xdr:nvCxnSpPr>
      <xdr:spPr>
        <a:xfrm>
          <a:off x="16230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12082</xdr:rowOff>
    </xdr:from>
    <xdr:ext cx="405111" cy="259045"/>
    <xdr:sp macro="" textlink="">
      <xdr:nvSpPr>
        <xdr:cNvPr id="736" name="【公民館】&#10;有形固定資産減価償却率平均値テキスト"/>
        <xdr:cNvSpPr txBox="1"/>
      </xdr:nvSpPr>
      <xdr:spPr>
        <a:xfrm>
          <a:off x="16357600" y="17842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160655</xdr:rowOff>
    </xdr:from>
    <xdr:to>
      <xdr:col>85</xdr:col>
      <xdr:colOff>177800</xdr:colOff>
      <xdr:row>105</xdr:row>
      <xdr:rowOff>90805</xdr:rowOff>
    </xdr:to>
    <xdr:sp macro="" textlink="">
      <xdr:nvSpPr>
        <xdr:cNvPr id="737" name="フローチャート: 判断 736"/>
        <xdr:cNvSpPr/>
      </xdr:nvSpPr>
      <xdr:spPr>
        <a:xfrm>
          <a:off x="16268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80645</xdr:rowOff>
    </xdr:from>
    <xdr:to>
      <xdr:col>81</xdr:col>
      <xdr:colOff>101600</xdr:colOff>
      <xdr:row>105</xdr:row>
      <xdr:rowOff>10795</xdr:rowOff>
    </xdr:to>
    <xdr:sp macro="" textlink="">
      <xdr:nvSpPr>
        <xdr:cNvPr id="738" name="フローチャート: 判断 737"/>
        <xdr:cNvSpPr/>
      </xdr:nvSpPr>
      <xdr:spPr>
        <a:xfrm>
          <a:off x="154305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739" name="フローチャート: 判断 738"/>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97789</xdr:rowOff>
    </xdr:from>
    <xdr:to>
      <xdr:col>72</xdr:col>
      <xdr:colOff>38100</xdr:colOff>
      <xdr:row>105</xdr:row>
      <xdr:rowOff>27939</xdr:rowOff>
    </xdr:to>
    <xdr:sp macro="" textlink="">
      <xdr:nvSpPr>
        <xdr:cNvPr id="740" name="フローチャート: 判断 739"/>
        <xdr:cNvSpPr/>
      </xdr:nvSpPr>
      <xdr:spPr>
        <a:xfrm>
          <a:off x="13652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73025</xdr:rowOff>
    </xdr:from>
    <xdr:to>
      <xdr:col>67</xdr:col>
      <xdr:colOff>101600</xdr:colOff>
      <xdr:row>105</xdr:row>
      <xdr:rowOff>3175</xdr:rowOff>
    </xdr:to>
    <xdr:sp macro="" textlink="">
      <xdr:nvSpPr>
        <xdr:cNvPr id="741" name="フローチャート: 判断 740"/>
        <xdr:cNvSpPr/>
      </xdr:nvSpPr>
      <xdr:spPr>
        <a:xfrm>
          <a:off x="12763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2" name="テキスト ボックス 74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3" name="テキスト ボックス 74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4" name="テキスト ボックス 74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5" name="テキスト ボックス 74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6" name="テキスト ボックス 74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153036</xdr:rowOff>
    </xdr:from>
    <xdr:to>
      <xdr:col>85</xdr:col>
      <xdr:colOff>177800</xdr:colOff>
      <xdr:row>106</xdr:row>
      <xdr:rowOff>83186</xdr:rowOff>
    </xdr:to>
    <xdr:sp macro="" textlink="">
      <xdr:nvSpPr>
        <xdr:cNvPr id="747" name="楕円 746"/>
        <xdr:cNvSpPr/>
      </xdr:nvSpPr>
      <xdr:spPr>
        <a:xfrm>
          <a:off x="16268700" y="1815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131463</xdr:rowOff>
    </xdr:from>
    <xdr:ext cx="405111" cy="259045"/>
    <xdr:sp macro="" textlink="">
      <xdr:nvSpPr>
        <xdr:cNvPr id="748" name="【公民館】&#10;有形固定資産減価償却率該当値テキスト"/>
        <xdr:cNvSpPr txBox="1"/>
      </xdr:nvSpPr>
      <xdr:spPr>
        <a:xfrm>
          <a:off x="16357600" y="1813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120650</xdr:rowOff>
    </xdr:from>
    <xdr:to>
      <xdr:col>81</xdr:col>
      <xdr:colOff>101600</xdr:colOff>
      <xdr:row>106</xdr:row>
      <xdr:rowOff>50800</xdr:rowOff>
    </xdr:to>
    <xdr:sp macro="" textlink="">
      <xdr:nvSpPr>
        <xdr:cNvPr id="749" name="楕円 748"/>
        <xdr:cNvSpPr/>
      </xdr:nvSpPr>
      <xdr:spPr>
        <a:xfrm>
          <a:off x="15430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0</xdr:rowOff>
    </xdr:from>
    <xdr:to>
      <xdr:col>85</xdr:col>
      <xdr:colOff>127000</xdr:colOff>
      <xdr:row>106</xdr:row>
      <xdr:rowOff>32386</xdr:rowOff>
    </xdr:to>
    <xdr:cxnSp macro="">
      <xdr:nvCxnSpPr>
        <xdr:cNvPr id="750" name="直線コネクタ 749"/>
        <xdr:cNvCxnSpPr/>
      </xdr:nvCxnSpPr>
      <xdr:spPr>
        <a:xfrm>
          <a:off x="15481300" y="18173700"/>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82550</xdr:rowOff>
    </xdr:from>
    <xdr:to>
      <xdr:col>76</xdr:col>
      <xdr:colOff>165100</xdr:colOff>
      <xdr:row>106</xdr:row>
      <xdr:rowOff>12700</xdr:rowOff>
    </xdr:to>
    <xdr:sp macro="" textlink="">
      <xdr:nvSpPr>
        <xdr:cNvPr id="751" name="楕円 750"/>
        <xdr:cNvSpPr/>
      </xdr:nvSpPr>
      <xdr:spPr>
        <a:xfrm>
          <a:off x="14541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133350</xdr:rowOff>
    </xdr:from>
    <xdr:to>
      <xdr:col>81</xdr:col>
      <xdr:colOff>50800</xdr:colOff>
      <xdr:row>106</xdr:row>
      <xdr:rowOff>0</xdr:rowOff>
    </xdr:to>
    <xdr:cxnSp macro="">
      <xdr:nvCxnSpPr>
        <xdr:cNvPr id="752" name="直線コネクタ 751"/>
        <xdr:cNvCxnSpPr/>
      </xdr:nvCxnSpPr>
      <xdr:spPr>
        <a:xfrm>
          <a:off x="14592300" y="18135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38736</xdr:rowOff>
    </xdr:from>
    <xdr:to>
      <xdr:col>72</xdr:col>
      <xdr:colOff>38100</xdr:colOff>
      <xdr:row>105</xdr:row>
      <xdr:rowOff>140336</xdr:rowOff>
    </xdr:to>
    <xdr:sp macro="" textlink="">
      <xdr:nvSpPr>
        <xdr:cNvPr id="753" name="楕円 752"/>
        <xdr:cNvSpPr/>
      </xdr:nvSpPr>
      <xdr:spPr>
        <a:xfrm>
          <a:off x="13652500" y="1804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89536</xdr:rowOff>
    </xdr:from>
    <xdr:to>
      <xdr:col>76</xdr:col>
      <xdr:colOff>114300</xdr:colOff>
      <xdr:row>105</xdr:row>
      <xdr:rowOff>133350</xdr:rowOff>
    </xdr:to>
    <xdr:cxnSp macro="">
      <xdr:nvCxnSpPr>
        <xdr:cNvPr id="754" name="直線コネクタ 753"/>
        <xdr:cNvCxnSpPr/>
      </xdr:nvCxnSpPr>
      <xdr:spPr>
        <a:xfrm>
          <a:off x="13703300" y="1809178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27322</xdr:rowOff>
    </xdr:from>
    <xdr:ext cx="405111" cy="259045"/>
    <xdr:sp macro="" textlink="">
      <xdr:nvSpPr>
        <xdr:cNvPr id="755" name="n_1aveValue【公民館】&#10;有形固定資産減価償却率"/>
        <xdr:cNvSpPr txBox="1"/>
      </xdr:nvSpPr>
      <xdr:spPr>
        <a:xfrm>
          <a:off x="15266044" y="1768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756" name="n_2aveValue【公民館】&#10;有形固定資産減価償却率"/>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44466</xdr:rowOff>
    </xdr:from>
    <xdr:ext cx="405111" cy="259045"/>
    <xdr:sp macro="" textlink="">
      <xdr:nvSpPr>
        <xdr:cNvPr id="757" name="n_3aveValue【公民館】&#10;有形固定資産減価償却率"/>
        <xdr:cNvSpPr txBox="1"/>
      </xdr:nvSpPr>
      <xdr:spPr>
        <a:xfrm>
          <a:off x="13500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19702</xdr:rowOff>
    </xdr:from>
    <xdr:ext cx="405111" cy="259045"/>
    <xdr:sp macro="" textlink="">
      <xdr:nvSpPr>
        <xdr:cNvPr id="758" name="n_4aveValue【公民館】&#10;有形固定資産減価償却率"/>
        <xdr:cNvSpPr txBox="1"/>
      </xdr:nvSpPr>
      <xdr:spPr>
        <a:xfrm>
          <a:off x="126117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41927</xdr:rowOff>
    </xdr:from>
    <xdr:ext cx="405111" cy="259045"/>
    <xdr:sp macro="" textlink="">
      <xdr:nvSpPr>
        <xdr:cNvPr id="759" name="n_1mainValue【公民館】&#10;有形固定資産減価償却率"/>
        <xdr:cNvSpPr txBox="1"/>
      </xdr:nvSpPr>
      <xdr:spPr>
        <a:xfrm>
          <a:off x="15266044"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3827</xdr:rowOff>
    </xdr:from>
    <xdr:ext cx="405111" cy="259045"/>
    <xdr:sp macro="" textlink="">
      <xdr:nvSpPr>
        <xdr:cNvPr id="760" name="n_2mainValue【公民館】&#10;有形固定資産減価償却率"/>
        <xdr:cNvSpPr txBox="1"/>
      </xdr:nvSpPr>
      <xdr:spPr>
        <a:xfrm>
          <a:off x="14389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131463</xdr:rowOff>
    </xdr:from>
    <xdr:ext cx="405111" cy="259045"/>
    <xdr:sp macro="" textlink="">
      <xdr:nvSpPr>
        <xdr:cNvPr id="761" name="n_3mainValue【公民館】&#10;有形固定資産減価償却率"/>
        <xdr:cNvSpPr txBox="1"/>
      </xdr:nvSpPr>
      <xdr:spPr>
        <a:xfrm>
          <a:off x="13500744" y="1813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2" name="正方形/長方形 76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3" name="正方形/長方形 76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4" name="正方形/長方形 76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5" name="正方形/長方形 76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6" name="正方形/長方形 76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7" name="正方形/長方形 76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8" name="正方形/長方形 76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9" name="正方形/長方形 76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0" name="テキスト ボックス 76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1" name="直線コネクタ 77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72" name="直線コネクタ 77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73" name="テキスト ボックス 77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74" name="直線コネクタ 77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75" name="テキスト ボックス 77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76" name="直線コネクタ 77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77" name="テキスト ボックス 77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78" name="直線コネクタ 77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79" name="テキスト ボックス 77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0" name="直線コネクタ 77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1" name="テキスト ボックス 78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49225</xdr:rowOff>
    </xdr:from>
    <xdr:to>
      <xdr:col>116</xdr:col>
      <xdr:colOff>62864</xdr:colOff>
      <xdr:row>108</xdr:row>
      <xdr:rowOff>50140</xdr:rowOff>
    </xdr:to>
    <xdr:cxnSp macro="">
      <xdr:nvCxnSpPr>
        <xdr:cNvPr id="783" name="直線コネクタ 782"/>
        <xdr:cNvCxnSpPr/>
      </xdr:nvCxnSpPr>
      <xdr:spPr>
        <a:xfrm flipV="1">
          <a:off x="22160864" y="17365675"/>
          <a:ext cx="0" cy="1201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784" name="【公民館】&#10;一人当たり面積最小値テキスト"/>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785" name="直線コネクタ 784"/>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167352</xdr:rowOff>
    </xdr:from>
    <xdr:ext cx="469744" cy="259045"/>
    <xdr:sp macro="" textlink="">
      <xdr:nvSpPr>
        <xdr:cNvPr id="786" name="【公民館】&#10;一人当たり面積最大値テキスト"/>
        <xdr:cNvSpPr txBox="1"/>
      </xdr:nvSpPr>
      <xdr:spPr>
        <a:xfrm>
          <a:off x="22199600" y="1714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49225</xdr:rowOff>
    </xdr:from>
    <xdr:to>
      <xdr:col>116</xdr:col>
      <xdr:colOff>152400</xdr:colOff>
      <xdr:row>101</xdr:row>
      <xdr:rowOff>49225</xdr:rowOff>
    </xdr:to>
    <xdr:cxnSp macro="">
      <xdr:nvCxnSpPr>
        <xdr:cNvPr id="787" name="直線コネクタ 786"/>
        <xdr:cNvCxnSpPr/>
      </xdr:nvCxnSpPr>
      <xdr:spPr>
        <a:xfrm>
          <a:off x="22072600" y="1736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135501</xdr:rowOff>
    </xdr:from>
    <xdr:ext cx="469744" cy="259045"/>
    <xdr:sp macro="" textlink="">
      <xdr:nvSpPr>
        <xdr:cNvPr id="788" name="【公民館】&#10;一人当たり面積平均値テキスト"/>
        <xdr:cNvSpPr txBox="1"/>
      </xdr:nvSpPr>
      <xdr:spPr>
        <a:xfrm>
          <a:off x="22199600" y="18309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157074</xdr:rowOff>
    </xdr:from>
    <xdr:to>
      <xdr:col>116</xdr:col>
      <xdr:colOff>114300</xdr:colOff>
      <xdr:row>107</xdr:row>
      <xdr:rowOff>87224</xdr:rowOff>
    </xdr:to>
    <xdr:sp macro="" textlink="">
      <xdr:nvSpPr>
        <xdr:cNvPr id="789" name="フローチャート: 判断 788"/>
        <xdr:cNvSpPr/>
      </xdr:nvSpPr>
      <xdr:spPr>
        <a:xfrm>
          <a:off x="22110700" y="1833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168960</xdr:rowOff>
    </xdr:from>
    <xdr:to>
      <xdr:col>112</xdr:col>
      <xdr:colOff>38100</xdr:colOff>
      <xdr:row>107</xdr:row>
      <xdr:rowOff>99110</xdr:rowOff>
    </xdr:to>
    <xdr:sp macro="" textlink="">
      <xdr:nvSpPr>
        <xdr:cNvPr id="790" name="フローチャート: 判断 789"/>
        <xdr:cNvSpPr/>
      </xdr:nvSpPr>
      <xdr:spPr>
        <a:xfrm>
          <a:off x="21272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168047</xdr:rowOff>
    </xdr:from>
    <xdr:to>
      <xdr:col>107</xdr:col>
      <xdr:colOff>101600</xdr:colOff>
      <xdr:row>107</xdr:row>
      <xdr:rowOff>98197</xdr:rowOff>
    </xdr:to>
    <xdr:sp macro="" textlink="">
      <xdr:nvSpPr>
        <xdr:cNvPr id="791" name="フローチャート: 判断 790"/>
        <xdr:cNvSpPr/>
      </xdr:nvSpPr>
      <xdr:spPr>
        <a:xfrm>
          <a:off x="20383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151130</xdr:rowOff>
    </xdr:from>
    <xdr:to>
      <xdr:col>102</xdr:col>
      <xdr:colOff>165100</xdr:colOff>
      <xdr:row>107</xdr:row>
      <xdr:rowOff>81280</xdr:rowOff>
    </xdr:to>
    <xdr:sp macro="" textlink="">
      <xdr:nvSpPr>
        <xdr:cNvPr id="792" name="フローチャート: 判断 791"/>
        <xdr:cNvSpPr/>
      </xdr:nvSpPr>
      <xdr:spPr>
        <a:xfrm>
          <a:off x="19494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31801</xdr:rowOff>
    </xdr:from>
    <xdr:to>
      <xdr:col>98</xdr:col>
      <xdr:colOff>38100</xdr:colOff>
      <xdr:row>107</xdr:row>
      <xdr:rowOff>133401</xdr:rowOff>
    </xdr:to>
    <xdr:sp macro="" textlink="">
      <xdr:nvSpPr>
        <xdr:cNvPr id="793" name="フローチャート: 判断 792"/>
        <xdr:cNvSpPr/>
      </xdr:nvSpPr>
      <xdr:spPr>
        <a:xfrm>
          <a:off x="18605500" y="1837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4" name="テキスト ボックス 79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5" name="テキスト ボックス 79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6" name="テキスト ボックス 79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7" name="テキスト ボックス 79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8" name="テキスト ボックス 79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44145</xdr:rowOff>
    </xdr:from>
    <xdr:to>
      <xdr:col>116</xdr:col>
      <xdr:colOff>114300</xdr:colOff>
      <xdr:row>105</xdr:row>
      <xdr:rowOff>145745</xdr:rowOff>
    </xdr:to>
    <xdr:sp macro="" textlink="">
      <xdr:nvSpPr>
        <xdr:cNvPr id="799" name="楕円 798"/>
        <xdr:cNvSpPr/>
      </xdr:nvSpPr>
      <xdr:spPr>
        <a:xfrm>
          <a:off x="22110700" y="1804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67022</xdr:rowOff>
    </xdr:from>
    <xdr:ext cx="469744" cy="259045"/>
    <xdr:sp macro="" textlink="">
      <xdr:nvSpPr>
        <xdr:cNvPr id="800" name="【公民館】&#10;一人当たり面積該当値テキスト"/>
        <xdr:cNvSpPr txBox="1"/>
      </xdr:nvSpPr>
      <xdr:spPr>
        <a:xfrm>
          <a:off x="22199600" y="17897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54203</xdr:rowOff>
    </xdr:from>
    <xdr:to>
      <xdr:col>112</xdr:col>
      <xdr:colOff>38100</xdr:colOff>
      <xdr:row>105</xdr:row>
      <xdr:rowOff>155803</xdr:rowOff>
    </xdr:to>
    <xdr:sp macro="" textlink="">
      <xdr:nvSpPr>
        <xdr:cNvPr id="801" name="楕円 800"/>
        <xdr:cNvSpPr/>
      </xdr:nvSpPr>
      <xdr:spPr>
        <a:xfrm>
          <a:off x="21272500" y="1805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94945</xdr:rowOff>
    </xdr:from>
    <xdr:to>
      <xdr:col>116</xdr:col>
      <xdr:colOff>63500</xdr:colOff>
      <xdr:row>105</xdr:row>
      <xdr:rowOff>105003</xdr:rowOff>
    </xdr:to>
    <xdr:cxnSp macro="">
      <xdr:nvCxnSpPr>
        <xdr:cNvPr id="802" name="直線コネクタ 801"/>
        <xdr:cNvCxnSpPr/>
      </xdr:nvCxnSpPr>
      <xdr:spPr>
        <a:xfrm flipV="1">
          <a:off x="21323300" y="18097195"/>
          <a:ext cx="8382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66548</xdr:rowOff>
    </xdr:from>
    <xdr:to>
      <xdr:col>107</xdr:col>
      <xdr:colOff>101600</xdr:colOff>
      <xdr:row>105</xdr:row>
      <xdr:rowOff>168148</xdr:rowOff>
    </xdr:to>
    <xdr:sp macro="" textlink="">
      <xdr:nvSpPr>
        <xdr:cNvPr id="803" name="楕円 802"/>
        <xdr:cNvSpPr/>
      </xdr:nvSpPr>
      <xdr:spPr>
        <a:xfrm>
          <a:off x="20383500" y="1806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105003</xdr:rowOff>
    </xdr:from>
    <xdr:to>
      <xdr:col>111</xdr:col>
      <xdr:colOff>177800</xdr:colOff>
      <xdr:row>105</xdr:row>
      <xdr:rowOff>117348</xdr:rowOff>
    </xdr:to>
    <xdr:cxnSp macro="">
      <xdr:nvCxnSpPr>
        <xdr:cNvPr id="804" name="直線コネクタ 803"/>
        <xdr:cNvCxnSpPr/>
      </xdr:nvCxnSpPr>
      <xdr:spPr>
        <a:xfrm flipV="1">
          <a:off x="20434300" y="18107253"/>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77521</xdr:rowOff>
    </xdr:from>
    <xdr:to>
      <xdr:col>102</xdr:col>
      <xdr:colOff>165100</xdr:colOff>
      <xdr:row>106</xdr:row>
      <xdr:rowOff>7671</xdr:rowOff>
    </xdr:to>
    <xdr:sp macro="" textlink="">
      <xdr:nvSpPr>
        <xdr:cNvPr id="805" name="楕円 804"/>
        <xdr:cNvSpPr/>
      </xdr:nvSpPr>
      <xdr:spPr>
        <a:xfrm>
          <a:off x="19494500" y="1807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117348</xdr:rowOff>
    </xdr:from>
    <xdr:to>
      <xdr:col>107</xdr:col>
      <xdr:colOff>50800</xdr:colOff>
      <xdr:row>105</xdr:row>
      <xdr:rowOff>128321</xdr:rowOff>
    </xdr:to>
    <xdr:cxnSp macro="">
      <xdr:nvCxnSpPr>
        <xdr:cNvPr id="806" name="直線コネクタ 805"/>
        <xdr:cNvCxnSpPr/>
      </xdr:nvCxnSpPr>
      <xdr:spPr>
        <a:xfrm flipV="1">
          <a:off x="19545300" y="18119598"/>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90237</xdr:rowOff>
    </xdr:from>
    <xdr:ext cx="469744" cy="259045"/>
    <xdr:sp macro="" textlink="">
      <xdr:nvSpPr>
        <xdr:cNvPr id="807" name="n_1aveValue【公民館】&#10;一人当たり面積"/>
        <xdr:cNvSpPr txBox="1"/>
      </xdr:nvSpPr>
      <xdr:spPr>
        <a:xfrm>
          <a:off x="21075727" y="1843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89324</xdr:rowOff>
    </xdr:from>
    <xdr:ext cx="469744" cy="259045"/>
    <xdr:sp macro="" textlink="">
      <xdr:nvSpPr>
        <xdr:cNvPr id="808" name="n_2aveValue【公民館】&#10;一人当たり面積"/>
        <xdr:cNvSpPr txBox="1"/>
      </xdr:nvSpPr>
      <xdr:spPr>
        <a:xfrm>
          <a:off x="20199427" y="1843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72407</xdr:rowOff>
    </xdr:from>
    <xdr:ext cx="469744" cy="259045"/>
    <xdr:sp macro="" textlink="">
      <xdr:nvSpPr>
        <xdr:cNvPr id="809" name="n_3aveValue【公民館】&#10;一人当たり面積"/>
        <xdr:cNvSpPr txBox="1"/>
      </xdr:nvSpPr>
      <xdr:spPr>
        <a:xfrm>
          <a:off x="19310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149928</xdr:rowOff>
    </xdr:from>
    <xdr:ext cx="469744" cy="259045"/>
    <xdr:sp macro="" textlink="">
      <xdr:nvSpPr>
        <xdr:cNvPr id="810" name="n_4aveValue【公民館】&#10;一人当たり面積"/>
        <xdr:cNvSpPr txBox="1"/>
      </xdr:nvSpPr>
      <xdr:spPr>
        <a:xfrm>
          <a:off x="18421427" y="1815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880</xdr:rowOff>
    </xdr:from>
    <xdr:ext cx="469744" cy="259045"/>
    <xdr:sp macro="" textlink="">
      <xdr:nvSpPr>
        <xdr:cNvPr id="811" name="n_1mainValue【公民館】&#10;一人当たり面積"/>
        <xdr:cNvSpPr txBox="1"/>
      </xdr:nvSpPr>
      <xdr:spPr>
        <a:xfrm>
          <a:off x="21075727" y="1783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13225</xdr:rowOff>
    </xdr:from>
    <xdr:ext cx="469744" cy="259045"/>
    <xdr:sp macro="" textlink="">
      <xdr:nvSpPr>
        <xdr:cNvPr id="812" name="n_2mainValue【公民館】&#10;一人当たり面積"/>
        <xdr:cNvSpPr txBox="1"/>
      </xdr:nvSpPr>
      <xdr:spPr>
        <a:xfrm>
          <a:off x="20199427" y="17844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24198</xdr:rowOff>
    </xdr:from>
    <xdr:ext cx="469744" cy="259045"/>
    <xdr:sp macro="" textlink="">
      <xdr:nvSpPr>
        <xdr:cNvPr id="813" name="n_3mainValue【公民館】&#10;一人当たり面積"/>
        <xdr:cNvSpPr txBox="1"/>
      </xdr:nvSpPr>
      <xdr:spPr>
        <a:xfrm>
          <a:off x="19310427" y="1785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4" name="正方形/長方形 81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5" name="正方形/長方形 81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6" name="テキスト ボックス 81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橋りょうは、有形固定資産減価償却率が高く老朽化が進んでいることが確認できる。本町の有形固定資産のうち道路、橋りょうの占める割合が高いため、改善の必要があるが急激な改善は難しいため引き続き計画的な改良工事、耐震工事を実施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公営住宅は、取得して数年の住宅があるため減価償却率は低くなっているが、なかには減価償却率が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の資産も多くある。そのような入居者がいない公営住宅は取壊すなど対応を行ってきたが、減価償却中の規模の大きい公営住宅の管理の方向性を早い段階から決定しておく必要がある。保育所は、令和元年度に２園を統合し改修工事を実施したことにより減価償却率は若干低くなった。学校施設は、統合および改修工事の計画があり一時的に減価償却率は低くなると考えられるが、個別施設計画に基づき長寿命化を進めていく。児童館は減価償却率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なっており老朽化していることが明らかである。これらの施設は近隣の施設と複合化し、新たに機能を設置する計画である。公民館は、各自治会に１箇所設置しているため数が多く減価償却率も高い。しかし有事の際には避難所として使用するため、公民館を統合することは難しく引き続き適切な修繕を実施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山梨県南部町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7,644
7,572
200.87
5,666,769
5,098,230
550,246
3,709,728
3,647,030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41</xdr:row>
      <xdr:rowOff>170906</xdr:rowOff>
    </xdr:to>
    <xdr:cxnSp macro="">
      <xdr:nvCxnSpPr>
        <xdr:cNvPr id="58" name="直線コネクタ 57"/>
        <xdr:cNvCxnSpPr/>
      </xdr:nvCxnSpPr>
      <xdr:spPr>
        <a:xfrm flipV="1">
          <a:off x="4634865" y="5725886"/>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3283</xdr:rowOff>
    </xdr:from>
    <xdr:ext cx="405111" cy="259045"/>
    <xdr:sp macro="" textlink="">
      <xdr:nvSpPr>
        <xdr:cNvPr id="59" name="【図書館】&#10;有形固定資産減価償却率最小値テキスト"/>
        <xdr:cNvSpPr txBox="1"/>
      </xdr:nvSpPr>
      <xdr:spPr>
        <a:xfrm>
          <a:off x="4673600" y="720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170906</xdr:rowOff>
    </xdr:from>
    <xdr:to>
      <xdr:col>24</xdr:col>
      <xdr:colOff>152400</xdr:colOff>
      <xdr:row>41</xdr:row>
      <xdr:rowOff>170906</xdr:rowOff>
    </xdr:to>
    <xdr:cxnSp macro="">
      <xdr:nvCxnSpPr>
        <xdr:cNvPr id="60" name="直線コネクタ 59"/>
        <xdr:cNvCxnSpPr/>
      </xdr:nvCxnSpPr>
      <xdr:spPr>
        <a:xfrm>
          <a:off x="4546600" y="720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65876</xdr:rowOff>
    </xdr:from>
    <xdr:ext cx="405111" cy="259045"/>
    <xdr:sp macro="" textlink="">
      <xdr:nvSpPr>
        <xdr:cNvPr id="63" name="【図書館】&#10;有形固定資産減価償却率平均値テキスト"/>
        <xdr:cNvSpPr txBox="1"/>
      </xdr:nvSpPr>
      <xdr:spPr>
        <a:xfrm>
          <a:off x="4673600" y="6409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xdr:cNvSpPr/>
      </xdr:nvSpPr>
      <xdr:spPr>
        <a:xfrm>
          <a:off x="45847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102144</xdr:rowOff>
    </xdr:from>
    <xdr:to>
      <xdr:col>20</xdr:col>
      <xdr:colOff>38100</xdr:colOff>
      <xdr:row>37</xdr:row>
      <xdr:rowOff>32294</xdr:rowOff>
    </xdr:to>
    <xdr:sp macro="" textlink="">
      <xdr:nvSpPr>
        <xdr:cNvPr id="65" name="フローチャート: 判断 64"/>
        <xdr:cNvSpPr/>
      </xdr:nvSpPr>
      <xdr:spPr>
        <a:xfrm>
          <a:off x="3746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49893</xdr:rowOff>
    </xdr:from>
    <xdr:to>
      <xdr:col>15</xdr:col>
      <xdr:colOff>101600</xdr:colOff>
      <xdr:row>36</xdr:row>
      <xdr:rowOff>151493</xdr:rowOff>
    </xdr:to>
    <xdr:sp macro="" textlink="">
      <xdr:nvSpPr>
        <xdr:cNvPr id="66" name="フローチャート: 判断 65"/>
        <xdr:cNvSpPr/>
      </xdr:nvSpPr>
      <xdr:spPr>
        <a:xfrm>
          <a:off x="2857500" y="622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165826</xdr:rowOff>
    </xdr:from>
    <xdr:to>
      <xdr:col>10</xdr:col>
      <xdr:colOff>165100</xdr:colOff>
      <xdr:row>37</xdr:row>
      <xdr:rowOff>95976</xdr:rowOff>
    </xdr:to>
    <xdr:sp macro="" textlink="">
      <xdr:nvSpPr>
        <xdr:cNvPr id="67" name="フローチャート: 判断 66"/>
        <xdr:cNvSpPr/>
      </xdr:nvSpPr>
      <xdr:spPr>
        <a:xfrm>
          <a:off x="1968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134801</xdr:rowOff>
    </xdr:from>
    <xdr:to>
      <xdr:col>6</xdr:col>
      <xdr:colOff>38100</xdr:colOff>
      <xdr:row>37</xdr:row>
      <xdr:rowOff>64951</xdr:rowOff>
    </xdr:to>
    <xdr:sp macro="" textlink="">
      <xdr:nvSpPr>
        <xdr:cNvPr id="68" name="フローチャート: 判断 67"/>
        <xdr:cNvSpPr/>
      </xdr:nvSpPr>
      <xdr:spPr>
        <a:xfrm>
          <a:off x="1079500" y="630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41728</xdr:rowOff>
    </xdr:from>
    <xdr:to>
      <xdr:col>24</xdr:col>
      <xdr:colOff>114300</xdr:colOff>
      <xdr:row>37</xdr:row>
      <xdr:rowOff>143328</xdr:rowOff>
    </xdr:to>
    <xdr:sp macro="" textlink="">
      <xdr:nvSpPr>
        <xdr:cNvPr id="74" name="楕円 73"/>
        <xdr:cNvSpPr/>
      </xdr:nvSpPr>
      <xdr:spPr>
        <a:xfrm>
          <a:off x="4584700" y="638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64605</xdr:rowOff>
    </xdr:from>
    <xdr:ext cx="405111" cy="259045"/>
    <xdr:sp macro="" textlink="">
      <xdr:nvSpPr>
        <xdr:cNvPr id="75" name="【図書館】&#10;有形固定資産減価償却率該当値テキスト"/>
        <xdr:cNvSpPr txBox="1"/>
      </xdr:nvSpPr>
      <xdr:spPr>
        <a:xfrm>
          <a:off x="4673600" y="6236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9072</xdr:rowOff>
    </xdr:from>
    <xdr:to>
      <xdr:col>20</xdr:col>
      <xdr:colOff>38100</xdr:colOff>
      <xdr:row>37</xdr:row>
      <xdr:rowOff>110672</xdr:rowOff>
    </xdr:to>
    <xdr:sp macro="" textlink="">
      <xdr:nvSpPr>
        <xdr:cNvPr id="76" name="楕円 75"/>
        <xdr:cNvSpPr/>
      </xdr:nvSpPr>
      <xdr:spPr>
        <a:xfrm>
          <a:off x="3746500" y="635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59872</xdr:rowOff>
    </xdr:from>
    <xdr:to>
      <xdr:col>24</xdr:col>
      <xdr:colOff>63500</xdr:colOff>
      <xdr:row>37</xdr:row>
      <xdr:rowOff>92528</xdr:rowOff>
    </xdr:to>
    <xdr:cxnSp macro="">
      <xdr:nvCxnSpPr>
        <xdr:cNvPr id="77" name="直線コネクタ 76"/>
        <xdr:cNvCxnSpPr/>
      </xdr:nvCxnSpPr>
      <xdr:spPr>
        <a:xfrm>
          <a:off x="3797300" y="640352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149497</xdr:rowOff>
    </xdr:from>
    <xdr:to>
      <xdr:col>15</xdr:col>
      <xdr:colOff>101600</xdr:colOff>
      <xdr:row>37</xdr:row>
      <xdr:rowOff>79647</xdr:rowOff>
    </xdr:to>
    <xdr:sp macro="" textlink="">
      <xdr:nvSpPr>
        <xdr:cNvPr id="78" name="楕円 77"/>
        <xdr:cNvSpPr/>
      </xdr:nvSpPr>
      <xdr:spPr>
        <a:xfrm>
          <a:off x="2857500" y="632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28847</xdr:rowOff>
    </xdr:from>
    <xdr:to>
      <xdr:col>19</xdr:col>
      <xdr:colOff>177800</xdr:colOff>
      <xdr:row>37</xdr:row>
      <xdr:rowOff>59872</xdr:rowOff>
    </xdr:to>
    <xdr:cxnSp macro="">
      <xdr:nvCxnSpPr>
        <xdr:cNvPr id="79" name="直線コネクタ 78"/>
        <xdr:cNvCxnSpPr/>
      </xdr:nvCxnSpPr>
      <xdr:spPr>
        <a:xfrm>
          <a:off x="2908300" y="637249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118473</xdr:rowOff>
    </xdr:from>
    <xdr:to>
      <xdr:col>10</xdr:col>
      <xdr:colOff>165100</xdr:colOff>
      <xdr:row>37</xdr:row>
      <xdr:rowOff>48623</xdr:rowOff>
    </xdr:to>
    <xdr:sp macro="" textlink="">
      <xdr:nvSpPr>
        <xdr:cNvPr id="80" name="楕円 79"/>
        <xdr:cNvSpPr/>
      </xdr:nvSpPr>
      <xdr:spPr>
        <a:xfrm>
          <a:off x="1968500" y="629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169273</xdr:rowOff>
    </xdr:from>
    <xdr:to>
      <xdr:col>15</xdr:col>
      <xdr:colOff>50800</xdr:colOff>
      <xdr:row>37</xdr:row>
      <xdr:rowOff>28847</xdr:rowOff>
    </xdr:to>
    <xdr:cxnSp macro="">
      <xdr:nvCxnSpPr>
        <xdr:cNvPr id="81" name="直線コネクタ 80"/>
        <xdr:cNvCxnSpPr/>
      </xdr:nvCxnSpPr>
      <xdr:spPr>
        <a:xfrm>
          <a:off x="2019300" y="634147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48821</xdr:rowOff>
    </xdr:from>
    <xdr:ext cx="405111" cy="259045"/>
    <xdr:sp macro="" textlink="">
      <xdr:nvSpPr>
        <xdr:cNvPr id="82" name="n_1aveValue【図書館】&#10;有形固定資産減価償却率"/>
        <xdr:cNvSpPr txBox="1"/>
      </xdr:nvSpPr>
      <xdr:spPr>
        <a:xfrm>
          <a:off x="35820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168020</xdr:rowOff>
    </xdr:from>
    <xdr:ext cx="405111" cy="259045"/>
    <xdr:sp macro="" textlink="">
      <xdr:nvSpPr>
        <xdr:cNvPr id="83" name="n_2aveValue【図書館】&#10;有形固定資産減価償却率"/>
        <xdr:cNvSpPr txBox="1"/>
      </xdr:nvSpPr>
      <xdr:spPr>
        <a:xfrm>
          <a:off x="2705744" y="599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87103</xdr:rowOff>
    </xdr:from>
    <xdr:ext cx="405111" cy="259045"/>
    <xdr:sp macro="" textlink="">
      <xdr:nvSpPr>
        <xdr:cNvPr id="84" name="n_3aveValue【図書館】&#10;有形固定資産減価償却率"/>
        <xdr:cNvSpPr txBox="1"/>
      </xdr:nvSpPr>
      <xdr:spPr>
        <a:xfrm>
          <a:off x="18167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81478</xdr:rowOff>
    </xdr:from>
    <xdr:ext cx="405111" cy="259045"/>
    <xdr:sp macro="" textlink="">
      <xdr:nvSpPr>
        <xdr:cNvPr id="85" name="n_4aveValue【図書館】&#10;有形固定資産減価償却率"/>
        <xdr:cNvSpPr txBox="1"/>
      </xdr:nvSpPr>
      <xdr:spPr>
        <a:xfrm>
          <a:off x="927744" y="608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101799</xdr:rowOff>
    </xdr:from>
    <xdr:ext cx="405111" cy="259045"/>
    <xdr:sp macro="" textlink="">
      <xdr:nvSpPr>
        <xdr:cNvPr id="86" name="n_1mainValue【図書館】&#10;有形固定資産減価償却率"/>
        <xdr:cNvSpPr txBox="1"/>
      </xdr:nvSpPr>
      <xdr:spPr>
        <a:xfrm>
          <a:off x="3582044"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70774</xdr:rowOff>
    </xdr:from>
    <xdr:ext cx="405111" cy="259045"/>
    <xdr:sp macro="" textlink="">
      <xdr:nvSpPr>
        <xdr:cNvPr id="87" name="n_2mainValue【図書館】&#10;有形固定資産減価償却率"/>
        <xdr:cNvSpPr txBox="1"/>
      </xdr:nvSpPr>
      <xdr:spPr>
        <a:xfrm>
          <a:off x="2705744" y="641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65150</xdr:rowOff>
    </xdr:from>
    <xdr:ext cx="405111" cy="259045"/>
    <xdr:sp macro="" textlink="">
      <xdr:nvSpPr>
        <xdr:cNvPr id="88" name="n_3mainValue【図書館】&#10;有形固定資産減価償却率"/>
        <xdr:cNvSpPr txBox="1"/>
      </xdr:nvSpPr>
      <xdr:spPr>
        <a:xfrm>
          <a:off x="1816744" y="606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2" name="テキスト ボックス 101"/>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4" name="テキスト ボックス 103"/>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6" name="テキスト ボックス 105"/>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8" name="テキスト ボックス 107"/>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0" name="テキスト ボックス 109"/>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61504</xdr:rowOff>
    </xdr:from>
    <xdr:to>
      <xdr:col>54</xdr:col>
      <xdr:colOff>189865</xdr:colOff>
      <xdr:row>42</xdr:row>
      <xdr:rowOff>27215</xdr:rowOff>
    </xdr:to>
    <xdr:cxnSp macro="">
      <xdr:nvCxnSpPr>
        <xdr:cNvPr id="114" name="直線コネクタ 113"/>
        <xdr:cNvCxnSpPr/>
      </xdr:nvCxnSpPr>
      <xdr:spPr>
        <a:xfrm flipV="1">
          <a:off x="10476865" y="5719354"/>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5" name="【図書館】&#10;一人当たり面積最小値テキスト"/>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16" name="直線コネクタ 115"/>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8181</xdr:rowOff>
    </xdr:from>
    <xdr:ext cx="469744" cy="259045"/>
    <xdr:sp macro="" textlink="">
      <xdr:nvSpPr>
        <xdr:cNvPr id="117" name="【図書館】&#10;一人当たり面積最大値テキスト"/>
        <xdr:cNvSpPr txBox="1"/>
      </xdr:nvSpPr>
      <xdr:spPr>
        <a:xfrm>
          <a:off x="10515600" y="549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61504</xdr:rowOff>
    </xdr:from>
    <xdr:to>
      <xdr:col>55</xdr:col>
      <xdr:colOff>88900</xdr:colOff>
      <xdr:row>33</xdr:row>
      <xdr:rowOff>61504</xdr:rowOff>
    </xdr:to>
    <xdr:cxnSp macro="">
      <xdr:nvCxnSpPr>
        <xdr:cNvPr id="118" name="直線コネクタ 117"/>
        <xdr:cNvCxnSpPr/>
      </xdr:nvCxnSpPr>
      <xdr:spPr>
        <a:xfrm>
          <a:off x="10388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139354</xdr:rowOff>
    </xdr:from>
    <xdr:ext cx="469744" cy="259045"/>
    <xdr:sp macro="" textlink="">
      <xdr:nvSpPr>
        <xdr:cNvPr id="119" name="【図書館】&#10;一人当たり面積平均値テキスト"/>
        <xdr:cNvSpPr txBox="1"/>
      </xdr:nvSpPr>
      <xdr:spPr>
        <a:xfrm>
          <a:off x="10515600" y="6825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160927</xdr:rowOff>
    </xdr:from>
    <xdr:to>
      <xdr:col>55</xdr:col>
      <xdr:colOff>50800</xdr:colOff>
      <xdr:row>40</xdr:row>
      <xdr:rowOff>91077</xdr:rowOff>
    </xdr:to>
    <xdr:sp macro="" textlink="">
      <xdr:nvSpPr>
        <xdr:cNvPr id="120" name="フローチャート: 判断 119"/>
        <xdr:cNvSpPr/>
      </xdr:nvSpPr>
      <xdr:spPr>
        <a:xfrm>
          <a:off x="104267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147865</xdr:rowOff>
    </xdr:from>
    <xdr:to>
      <xdr:col>50</xdr:col>
      <xdr:colOff>165100</xdr:colOff>
      <xdr:row>40</xdr:row>
      <xdr:rowOff>78015</xdr:rowOff>
    </xdr:to>
    <xdr:sp macro="" textlink="">
      <xdr:nvSpPr>
        <xdr:cNvPr id="121" name="フローチャート: 判断 120"/>
        <xdr:cNvSpPr/>
      </xdr:nvSpPr>
      <xdr:spPr>
        <a:xfrm>
          <a:off x="9588500" y="68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144599</xdr:rowOff>
    </xdr:from>
    <xdr:to>
      <xdr:col>46</xdr:col>
      <xdr:colOff>38100</xdr:colOff>
      <xdr:row>40</xdr:row>
      <xdr:rowOff>74749</xdr:rowOff>
    </xdr:to>
    <xdr:sp macro="" textlink="">
      <xdr:nvSpPr>
        <xdr:cNvPr id="122" name="フローチャート: 判断 121"/>
        <xdr:cNvSpPr/>
      </xdr:nvSpPr>
      <xdr:spPr>
        <a:xfrm>
          <a:off x="8699500" y="683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160927</xdr:rowOff>
    </xdr:from>
    <xdr:to>
      <xdr:col>41</xdr:col>
      <xdr:colOff>101600</xdr:colOff>
      <xdr:row>40</xdr:row>
      <xdr:rowOff>91077</xdr:rowOff>
    </xdr:to>
    <xdr:sp macro="" textlink="">
      <xdr:nvSpPr>
        <xdr:cNvPr id="123" name="フローチャート: 判断 122"/>
        <xdr:cNvSpPr/>
      </xdr:nvSpPr>
      <xdr:spPr>
        <a:xfrm>
          <a:off x="7810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125004</xdr:rowOff>
    </xdr:from>
    <xdr:to>
      <xdr:col>36</xdr:col>
      <xdr:colOff>165100</xdr:colOff>
      <xdr:row>40</xdr:row>
      <xdr:rowOff>55154</xdr:rowOff>
    </xdr:to>
    <xdr:sp macro="" textlink="">
      <xdr:nvSpPr>
        <xdr:cNvPr id="124" name="フローチャート: 判断 123"/>
        <xdr:cNvSpPr/>
      </xdr:nvSpPr>
      <xdr:spPr>
        <a:xfrm>
          <a:off x="6921500" y="681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107043</xdr:rowOff>
    </xdr:from>
    <xdr:to>
      <xdr:col>55</xdr:col>
      <xdr:colOff>50800</xdr:colOff>
      <xdr:row>37</xdr:row>
      <xdr:rowOff>37193</xdr:rowOff>
    </xdr:to>
    <xdr:sp macro="" textlink="">
      <xdr:nvSpPr>
        <xdr:cNvPr id="130" name="楕円 129"/>
        <xdr:cNvSpPr/>
      </xdr:nvSpPr>
      <xdr:spPr>
        <a:xfrm>
          <a:off x="104267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129920</xdr:rowOff>
    </xdr:from>
    <xdr:ext cx="469744" cy="259045"/>
    <xdr:sp macro="" textlink="">
      <xdr:nvSpPr>
        <xdr:cNvPr id="131" name="【図書館】&#10;一人当たり面積該当値テキスト"/>
        <xdr:cNvSpPr txBox="1"/>
      </xdr:nvSpPr>
      <xdr:spPr>
        <a:xfrm>
          <a:off x="10515600" y="613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126637</xdr:rowOff>
    </xdr:from>
    <xdr:to>
      <xdr:col>50</xdr:col>
      <xdr:colOff>165100</xdr:colOff>
      <xdr:row>37</xdr:row>
      <xdr:rowOff>56787</xdr:rowOff>
    </xdr:to>
    <xdr:sp macro="" textlink="">
      <xdr:nvSpPr>
        <xdr:cNvPr id="132" name="楕円 131"/>
        <xdr:cNvSpPr/>
      </xdr:nvSpPr>
      <xdr:spPr>
        <a:xfrm>
          <a:off x="9588500" y="62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157843</xdr:rowOff>
    </xdr:from>
    <xdr:to>
      <xdr:col>55</xdr:col>
      <xdr:colOff>0</xdr:colOff>
      <xdr:row>37</xdr:row>
      <xdr:rowOff>5987</xdr:rowOff>
    </xdr:to>
    <xdr:cxnSp macro="">
      <xdr:nvCxnSpPr>
        <xdr:cNvPr id="133" name="直線コネクタ 132"/>
        <xdr:cNvCxnSpPr/>
      </xdr:nvCxnSpPr>
      <xdr:spPr>
        <a:xfrm flipV="1">
          <a:off x="9639300" y="633004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149497</xdr:rowOff>
    </xdr:from>
    <xdr:to>
      <xdr:col>46</xdr:col>
      <xdr:colOff>38100</xdr:colOff>
      <xdr:row>37</xdr:row>
      <xdr:rowOff>79647</xdr:rowOff>
    </xdr:to>
    <xdr:sp macro="" textlink="">
      <xdr:nvSpPr>
        <xdr:cNvPr id="134" name="楕円 133"/>
        <xdr:cNvSpPr/>
      </xdr:nvSpPr>
      <xdr:spPr>
        <a:xfrm>
          <a:off x="8699500" y="632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5987</xdr:rowOff>
    </xdr:from>
    <xdr:to>
      <xdr:col>50</xdr:col>
      <xdr:colOff>114300</xdr:colOff>
      <xdr:row>37</xdr:row>
      <xdr:rowOff>28847</xdr:rowOff>
    </xdr:to>
    <xdr:cxnSp macro="">
      <xdr:nvCxnSpPr>
        <xdr:cNvPr id="135" name="直線コネクタ 134"/>
        <xdr:cNvCxnSpPr/>
      </xdr:nvCxnSpPr>
      <xdr:spPr>
        <a:xfrm flipV="1">
          <a:off x="8750300" y="634963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907</xdr:rowOff>
    </xdr:from>
    <xdr:to>
      <xdr:col>41</xdr:col>
      <xdr:colOff>101600</xdr:colOff>
      <xdr:row>37</xdr:row>
      <xdr:rowOff>102507</xdr:rowOff>
    </xdr:to>
    <xdr:sp macro="" textlink="">
      <xdr:nvSpPr>
        <xdr:cNvPr id="136" name="楕円 135"/>
        <xdr:cNvSpPr/>
      </xdr:nvSpPr>
      <xdr:spPr>
        <a:xfrm>
          <a:off x="7810500" y="634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28847</xdr:rowOff>
    </xdr:from>
    <xdr:to>
      <xdr:col>45</xdr:col>
      <xdr:colOff>177800</xdr:colOff>
      <xdr:row>37</xdr:row>
      <xdr:rowOff>51707</xdr:rowOff>
    </xdr:to>
    <xdr:cxnSp macro="">
      <xdr:nvCxnSpPr>
        <xdr:cNvPr id="137" name="直線コネクタ 136"/>
        <xdr:cNvCxnSpPr/>
      </xdr:nvCxnSpPr>
      <xdr:spPr>
        <a:xfrm flipV="1">
          <a:off x="7861300" y="637249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69142</xdr:rowOff>
    </xdr:from>
    <xdr:ext cx="469744" cy="259045"/>
    <xdr:sp macro="" textlink="">
      <xdr:nvSpPr>
        <xdr:cNvPr id="138" name="n_1aveValue【図書館】&#10;一人当たり面積"/>
        <xdr:cNvSpPr txBox="1"/>
      </xdr:nvSpPr>
      <xdr:spPr>
        <a:xfrm>
          <a:off x="9391727" y="692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65876</xdr:rowOff>
    </xdr:from>
    <xdr:ext cx="469744" cy="259045"/>
    <xdr:sp macro="" textlink="">
      <xdr:nvSpPr>
        <xdr:cNvPr id="139" name="n_2aveValue【図書館】&#10;一人当たり面積"/>
        <xdr:cNvSpPr txBox="1"/>
      </xdr:nvSpPr>
      <xdr:spPr>
        <a:xfrm>
          <a:off x="8515427" y="692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82204</xdr:rowOff>
    </xdr:from>
    <xdr:ext cx="469744" cy="259045"/>
    <xdr:sp macro="" textlink="">
      <xdr:nvSpPr>
        <xdr:cNvPr id="140" name="n_3aveValue【図書館】&#10;一人当たり面積"/>
        <xdr:cNvSpPr txBox="1"/>
      </xdr:nvSpPr>
      <xdr:spPr>
        <a:xfrm>
          <a:off x="7626427" y="694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71681</xdr:rowOff>
    </xdr:from>
    <xdr:ext cx="469744" cy="259045"/>
    <xdr:sp macro="" textlink="">
      <xdr:nvSpPr>
        <xdr:cNvPr id="141" name="n_4aveValue【図書館】&#10;一人当たり面積"/>
        <xdr:cNvSpPr txBox="1"/>
      </xdr:nvSpPr>
      <xdr:spPr>
        <a:xfrm>
          <a:off x="6737427" y="6586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73314</xdr:rowOff>
    </xdr:from>
    <xdr:ext cx="469744" cy="259045"/>
    <xdr:sp macro="" textlink="">
      <xdr:nvSpPr>
        <xdr:cNvPr id="142" name="n_1mainValue【図書館】&#10;一人当たり面積"/>
        <xdr:cNvSpPr txBox="1"/>
      </xdr:nvSpPr>
      <xdr:spPr>
        <a:xfrm>
          <a:off x="9391727" y="607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96174</xdr:rowOff>
    </xdr:from>
    <xdr:ext cx="469744" cy="259045"/>
    <xdr:sp macro="" textlink="">
      <xdr:nvSpPr>
        <xdr:cNvPr id="143" name="n_2mainValue【図書館】&#10;一人当たり面積"/>
        <xdr:cNvSpPr txBox="1"/>
      </xdr:nvSpPr>
      <xdr:spPr>
        <a:xfrm>
          <a:off x="8515427" y="6096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119034</xdr:rowOff>
    </xdr:from>
    <xdr:ext cx="469744" cy="259045"/>
    <xdr:sp macro="" textlink="">
      <xdr:nvSpPr>
        <xdr:cNvPr id="144" name="n_3mainValue【図書館】&#10;一人当たり面積"/>
        <xdr:cNvSpPr txBox="1"/>
      </xdr:nvSpPr>
      <xdr:spPr>
        <a:xfrm>
          <a:off x="7626427" y="611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133350</xdr:rowOff>
    </xdr:from>
    <xdr:to>
      <xdr:col>24</xdr:col>
      <xdr:colOff>62865</xdr:colOff>
      <xdr:row>64</xdr:row>
      <xdr:rowOff>76200</xdr:rowOff>
    </xdr:to>
    <xdr:cxnSp macro="">
      <xdr:nvCxnSpPr>
        <xdr:cNvPr id="169" name="直線コネクタ 168"/>
        <xdr:cNvCxnSpPr/>
      </xdr:nvCxnSpPr>
      <xdr:spPr>
        <a:xfrm flipV="1">
          <a:off x="4634865" y="956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0"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1" name="直線コネクタ 170"/>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80027</xdr:rowOff>
    </xdr:from>
    <xdr:ext cx="405111" cy="259045"/>
    <xdr:sp macro="" textlink="">
      <xdr:nvSpPr>
        <xdr:cNvPr id="172" name="【体育館・プール】&#10;有形固定資産減価償却率最大値テキスト"/>
        <xdr:cNvSpPr txBox="1"/>
      </xdr:nvSpPr>
      <xdr:spPr>
        <a:xfrm>
          <a:off x="46736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133350</xdr:rowOff>
    </xdr:from>
    <xdr:to>
      <xdr:col>24</xdr:col>
      <xdr:colOff>152400</xdr:colOff>
      <xdr:row>55</xdr:row>
      <xdr:rowOff>133350</xdr:rowOff>
    </xdr:to>
    <xdr:cxnSp macro="">
      <xdr:nvCxnSpPr>
        <xdr:cNvPr id="173" name="直線コネクタ 172"/>
        <xdr:cNvCxnSpPr/>
      </xdr:nvCxnSpPr>
      <xdr:spPr>
        <a:xfrm>
          <a:off x="4546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4462</xdr:rowOff>
    </xdr:from>
    <xdr:ext cx="405111" cy="259045"/>
    <xdr:sp macro="" textlink="">
      <xdr:nvSpPr>
        <xdr:cNvPr id="174" name="【体育館・プール】&#10;有形固定資産減価償却率平均値テキスト"/>
        <xdr:cNvSpPr txBox="1"/>
      </xdr:nvSpPr>
      <xdr:spPr>
        <a:xfrm>
          <a:off x="4673600" y="10291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153035</xdr:rowOff>
    </xdr:from>
    <xdr:to>
      <xdr:col>24</xdr:col>
      <xdr:colOff>114300</xdr:colOff>
      <xdr:row>61</xdr:row>
      <xdr:rowOff>83185</xdr:rowOff>
    </xdr:to>
    <xdr:sp macro="" textlink="">
      <xdr:nvSpPr>
        <xdr:cNvPr id="175" name="フローチャート: 判断 174"/>
        <xdr:cNvSpPr/>
      </xdr:nvSpPr>
      <xdr:spPr>
        <a:xfrm>
          <a:off x="45847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84455</xdr:rowOff>
    </xdr:from>
    <xdr:to>
      <xdr:col>20</xdr:col>
      <xdr:colOff>38100</xdr:colOff>
      <xdr:row>61</xdr:row>
      <xdr:rowOff>14605</xdr:rowOff>
    </xdr:to>
    <xdr:sp macro="" textlink="">
      <xdr:nvSpPr>
        <xdr:cNvPr id="176" name="フローチャート: 判断 175"/>
        <xdr:cNvSpPr/>
      </xdr:nvSpPr>
      <xdr:spPr>
        <a:xfrm>
          <a:off x="3746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53975</xdr:rowOff>
    </xdr:from>
    <xdr:to>
      <xdr:col>15</xdr:col>
      <xdr:colOff>101600</xdr:colOff>
      <xdr:row>60</xdr:row>
      <xdr:rowOff>155575</xdr:rowOff>
    </xdr:to>
    <xdr:sp macro="" textlink="">
      <xdr:nvSpPr>
        <xdr:cNvPr id="177" name="フローチャート: 判断 176"/>
        <xdr:cNvSpPr/>
      </xdr:nvSpPr>
      <xdr:spPr>
        <a:xfrm>
          <a:off x="2857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128270</xdr:rowOff>
    </xdr:from>
    <xdr:to>
      <xdr:col>10</xdr:col>
      <xdr:colOff>165100</xdr:colOff>
      <xdr:row>61</xdr:row>
      <xdr:rowOff>58420</xdr:rowOff>
    </xdr:to>
    <xdr:sp macro="" textlink="">
      <xdr:nvSpPr>
        <xdr:cNvPr id="178" name="フローチャート: 判断 177"/>
        <xdr:cNvSpPr/>
      </xdr:nvSpPr>
      <xdr:spPr>
        <a:xfrm>
          <a:off x="1968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90170</xdr:rowOff>
    </xdr:from>
    <xdr:to>
      <xdr:col>6</xdr:col>
      <xdr:colOff>38100</xdr:colOff>
      <xdr:row>61</xdr:row>
      <xdr:rowOff>20320</xdr:rowOff>
    </xdr:to>
    <xdr:sp macro="" textlink="">
      <xdr:nvSpPr>
        <xdr:cNvPr id="179" name="フローチャート: 判断 178"/>
        <xdr:cNvSpPr/>
      </xdr:nvSpPr>
      <xdr:spPr>
        <a:xfrm>
          <a:off x="1079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162560</xdr:rowOff>
    </xdr:from>
    <xdr:to>
      <xdr:col>24</xdr:col>
      <xdr:colOff>114300</xdr:colOff>
      <xdr:row>61</xdr:row>
      <xdr:rowOff>92710</xdr:rowOff>
    </xdr:to>
    <xdr:sp macro="" textlink="">
      <xdr:nvSpPr>
        <xdr:cNvPr id="185" name="楕円 184"/>
        <xdr:cNvSpPr/>
      </xdr:nvSpPr>
      <xdr:spPr>
        <a:xfrm>
          <a:off x="45847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140987</xdr:rowOff>
    </xdr:from>
    <xdr:ext cx="405111" cy="259045"/>
    <xdr:sp macro="" textlink="">
      <xdr:nvSpPr>
        <xdr:cNvPr id="186" name="【体育館・プール】&#10;有形固定資産減価償却率該当値テキスト"/>
        <xdr:cNvSpPr txBox="1"/>
      </xdr:nvSpPr>
      <xdr:spPr>
        <a:xfrm>
          <a:off x="4673600"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107315</xdr:rowOff>
    </xdr:from>
    <xdr:to>
      <xdr:col>20</xdr:col>
      <xdr:colOff>38100</xdr:colOff>
      <xdr:row>61</xdr:row>
      <xdr:rowOff>37465</xdr:rowOff>
    </xdr:to>
    <xdr:sp macro="" textlink="">
      <xdr:nvSpPr>
        <xdr:cNvPr id="187" name="楕円 186"/>
        <xdr:cNvSpPr/>
      </xdr:nvSpPr>
      <xdr:spPr>
        <a:xfrm>
          <a:off x="37465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158115</xdr:rowOff>
    </xdr:from>
    <xdr:to>
      <xdr:col>24</xdr:col>
      <xdr:colOff>63500</xdr:colOff>
      <xdr:row>61</xdr:row>
      <xdr:rowOff>41910</xdr:rowOff>
    </xdr:to>
    <xdr:cxnSp macro="">
      <xdr:nvCxnSpPr>
        <xdr:cNvPr id="188" name="直線コネクタ 187"/>
        <xdr:cNvCxnSpPr/>
      </xdr:nvCxnSpPr>
      <xdr:spPr>
        <a:xfrm>
          <a:off x="3797300" y="1044511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53975</xdr:rowOff>
    </xdr:from>
    <xdr:to>
      <xdr:col>15</xdr:col>
      <xdr:colOff>101600</xdr:colOff>
      <xdr:row>60</xdr:row>
      <xdr:rowOff>155575</xdr:rowOff>
    </xdr:to>
    <xdr:sp macro="" textlink="">
      <xdr:nvSpPr>
        <xdr:cNvPr id="189" name="楕円 188"/>
        <xdr:cNvSpPr/>
      </xdr:nvSpPr>
      <xdr:spPr>
        <a:xfrm>
          <a:off x="2857500" y="1034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104775</xdr:rowOff>
    </xdr:from>
    <xdr:to>
      <xdr:col>19</xdr:col>
      <xdr:colOff>177800</xdr:colOff>
      <xdr:row>60</xdr:row>
      <xdr:rowOff>158115</xdr:rowOff>
    </xdr:to>
    <xdr:cxnSp macro="">
      <xdr:nvCxnSpPr>
        <xdr:cNvPr id="190" name="直線コネクタ 189"/>
        <xdr:cNvCxnSpPr/>
      </xdr:nvCxnSpPr>
      <xdr:spPr>
        <a:xfrm>
          <a:off x="2908300" y="1039177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48260</xdr:rowOff>
    </xdr:from>
    <xdr:to>
      <xdr:col>10</xdr:col>
      <xdr:colOff>165100</xdr:colOff>
      <xdr:row>60</xdr:row>
      <xdr:rowOff>149860</xdr:rowOff>
    </xdr:to>
    <xdr:sp macro="" textlink="">
      <xdr:nvSpPr>
        <xdr:cNvPr id="191" name="楕円 190"/>
        <xdr:cNvSpPr/>
      </xdr:nvSpPr>
      <xdr:spPr>
        <a:xfrm>
          <a:off x="19685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99060</xdr:rowOff>
    </xdr:from>
    <xdr:to>
      <xdr:col>15</xdr:col>
      <xdr:colOff>50800</xdr:colOff>
      <xdr:row>60</xdr:row>
      <xdr:rowOff>104775</xdr:rowOff>
    </xdr:to>
    <xdr:cxnSp macro="">
      <xdr:nvCxnSpPr>
        <xdr:cNvPr id="192" name="直線コネクタ 191"/>
        <xdr:cNvCxnSpPr/>
      </xdr:nvCxnSpPr>
      <xdr:spPr>
        <a:xfrm>
          <a:off x="2019300" y="103860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31132</xdr:rowOff>
    </xdr:from>
    <xdr:ext cx="405111" cy="259045"/>
    <xdr:sp macro="" textlink="">
      <xdr:nvSpPr>
        <xdr:cNvPr id="193" name="n_1aveValue【体育館・プール】&#10;有形固定資産減価償却率"/>
        <xdr:cNvSpPr txBox="1"/>
      </xdr:nvSpPr>
      <xdr:spPr>
        <a:xfrm>
          <a:off x="3582044" y="1014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146702</xdr:rowOff>
    </xdr:from>
    <xdr:ext cx="405111" cy="259045"/>
    <xdr:sp macro="" textlink="">
      <xdr:nvSpPr>
        <xdr:cNvPr id="194" name="n_2aveValue【体育館・プール】&#10;有形固定資産減価償却率"/>
        <xdr:cNvSpPr txBox="1"/>
      </xdr:nvSpPr>
      <xdr:spPr>
        <a:xfrm>
          <a:off x="2705744" y="1043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49547</xdr:rowOff>
    </xdr:from>
    <xdr:ext cx="405111" cy="259045"/>
    <xdr:sp macro="" textlink="">
      <xdr:nvSpPr>
        <xdr:cNvPr id="195" name="n_3aveValue【体育館・プール】&#10;有形固定資産減価償却率"/>
        <xdr:cNvSpPr txBox="1"/>
      </xdr:nvSpPr>
      <xdr:spPr>
        <a:xfrm>
          <a:off x="181674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36847</xdr:rowOff>
    </xdr:from>
    <xdr:ext cx="405111" cy="259045"/>
    <xdr:sp macro="" textlink="">
      <xdr:nvSpPr>
        <xdr:cNvPr id="196" name="n_4aveValue【体育館・プール】&#10;有形固定資産減価償却率"/>
        <xdr:cNvSpPr txBox="1"/>
      </xdr:nvSpPr>
      <xdr:spPr>
        <a:xfrm>
          <a:off x="927744" y="1015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28592</xdr:rowOff>
    </xdr:from>
    <xdr:ext cx="405111" cy="259045"/>
    <xdr:sp macro="" textlink="">
      <xdr:nvSpPr>
        <xdr:cNvPr id="197" name="n_1mainValue【体育館・プール】&#10;有形固定資産減価償却率"/>
        <xdr:cNvSpPr txBox="1"/>
      </xdr:nvSpPr>
      <xdr:spPr>
        <a:xfrm>
          <a:off x="3582044" y="1048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652</xdr:rowOff>
    </xdr:from>
    <xdr:ext cx="405111" cy="259045"/>
    <xdr:sp macro="" textlink="">
      <xdr:nvSpPr>
        <xdr:cNvPr id="198" name="n_2mainValue【体育館・プール】&#10;有形固定資産減価償却率"/>
        <xdr:cNvSpPr txBox="1"/>
      </xdr:nvSpPr>
      <xdr:spPr>
        <a:xfrm>
          <a:off x="2705744" y="1011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166387</xdr:rowOff>
    </xdr:from>
    <xdr:ext cx="405111" cy="259045"/>
    <xdr:sp macro="" textlink="">
      <xdr:nvSpPr>
        <xdr:cNvPr id="199" name="n_3mainValue【体育館・プール】&#10;有形固定資産減価償却率"/>
        <xdr:cNvSpPr txBox="1"/>
      </xdr:nvSpPr>
      <xdr:spPr>
        <a:xfrm>
          <a:off x="18167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0" name="正方形/長方形 19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1" name="正方形/長方形 20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2" name="正方形/長方形 20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3" name="正方形/長方形 20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4" name="正方形/長方形 20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5" name="正方形/長方形 20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6" name="正方形/長方形 20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8" name="テキスト ボックス 20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0" name="直線コネクタ 209"/>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1" name="テキスト ボックス 210"/>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3" name="テキスト ボックス 21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4" name="直線コネクタ 213"/>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15" name="テキスト ボックス 214"/>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149733</xdr:rowOff>
    </xdr:from>
    <xdr:to>
      <xdr:col>54</xdr:col>
      <xdr:colOff>189865</xdr:colOff>
      <xdr:row>62</xdr:row>
      <xdr:rowOff>160592</xdr:rowOff>
    </xdr:to>
    <xdr:cxnSp macro="">
      <xdr:nvCxnSpPr>
        <xdr:cNvPr id="219" name="直線コネクタ 218"/>
        <xdr:cNvCxnSpPr/>
      </xdr:nvCxnSpPr>
      <xdr:spPr>
        <a:xfrm flipV="1">
          <a:off x="10476865" y="9579483"/>
          <a:ext cx="0" cy="1211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164419</xdr:rowOff>
    </xdr:from>
    <xdr:ext cx="469744" cy="259045"/>
    <xdr:sp macro="" textlink="">
      <xdr:nvSpPr>
        <xdr:cNvPr id="220" name="【体育館・プール】&#10;一人当たり面積最小値テキスト"/>
        <xdr:cNvSpPr txBox="1"/>
      </xdr:nvSpPr>
      <xdr:spPr>
        <a:xfrm>
          <a:off x="10515600" y="1079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160592</xdr:rowOff>
    </xdr:from>
    <xdr:to>
      <xdr:col>55</xdr:col>
      <xdr:colOff>88900</xdr:colOff>
      <xdr:row>62</xdr:row>
      <xdr:rowOff>160592</xdr:rowOff>
    </xdr:to>
    <xdr:cxnSp macro="">
      <xdr:nvCxnSpPr>
        <xdr:cNvPr id="221" name="直線コネクタ 220"/>
        <xdr:cNvCxnSpPr/>
      </xdr:nvCxnSpPr>
      <xdr:spPr>
        <a:xfrm>
          <a:off x="10388600" y="1079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96410</xdr:rowOff>
    </xdr:from>
    <xdr:ext cx="469744" cy="259045"/>
    <xdr:sp macro="" textlink="">
      <xdr:nvSpPr>
        <xdr:cNvPr id="222" name="【体育館・プール】&#10;一人当たり面積最大値テキスト"/>
        <xdr:cNvSpPr txBox="1"/>
      </xdr:nvSpPr>
      <xdr:spPr>
        <a:xfrm>
          <a:off x="10515600" y="935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149733</xdr:rowOff>
    </xdr:from>
    <xdr:to>
      <xdr:col>55</xdr:col>
      <xdr:colOff>88900</xdr:colOff>
      <xdr:row>55</xdr:row>
      <xdr:rowOff>149733</xdr:rowOff>
    </xdr:to>
    <xdr:cxnSp macro="">
      <xdr:nvCxnSpPr>
        <xdr:cNvPr id="223" name="直線コネクタ 222"/>
        <xdr:cNvCxnSpPr/>
      </xdr:nvCxnSpPr>
      <xdr:spPr>
        <a:xfrm>
          <a:off x="10388600" y="957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163085</xdr:rowOff>
    </xdr:from>
    <xdr:ext cx="469744" cy="259045"/>
    <xdr:sp macro="" textlink="">
      <xdr:nvSpPr>
        <xdr:cNvPr id="224" name="【体育館・プール】&#10;一人当たり面積平均値テキスト"/>
        <xdr:cNvSpPr txBox="1"/>
      </xdr:nvSpPr>
      <xdr:spPr>
        <a:xfrm>
          <a:off x="10515600" y="104500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13208</xdr:rowOff>
    </xdr:from>
    <xdr:to>
      <xdr:col>55</xdr:col>
      <xdr:colOff>50800</xdr:colOff>
      <xdr:row>61</xdr:row>
      <xdr:rowOff>114808</xdr:rowOff>
    </xdr:to>
    <xdr:sp macro="" textlink="">
      <xdr:nvSpPr>
        <xdr:cNvPr id="225" name="フローチャート: 判断 224"/>
        <xdr:cNvSpPr/>
      </xdr:nvSpPr>
      <xdr:spPr>
        <a:xfrm>
          <a:off x="104267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36640</xdr:rowOff>
    </xdr:from>
    <xdr:to>
      <xdr:col>50</xdr:col>
      <xdr:colOff>165100</xdr:colOff>
      <xdr:row>61</xdr:row>
      <xdr:rowOff>138240</xdr:rowOff>
    </xdr:to>
    <xdr:sp macro="" textlink="">
      <xdr:nvSpPr>
        <xdr:cNvPr id="226" name="フローチャート: 判断 225"/>
        <xdr:cNvSpPr/>
      </xdr:nvSpPr>
      <xdr:spPr>
        <a:xfrm>
          <a:off x="9588500" y="1049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44641</xdr:rowOff>
    </xdr:from>
    <xdr:to>
      <xdr:col>46</xdr:col>
      <xdr:colOff>38100</xdr:colOff>
      <xdr:row>61</xdr:row>
      <xdr:rowOff>146241</xdr:rowOff>
    </xdr:to>
    <xdr:sp macro="" textlink="">
      <xdr:nvSpPr>
        <xdr:cNvPr id="227" name="フローチャート: 判断 226"/>
        <xdr:cNvSpPr/>
      </xdr:nvSpPr>
      <xdr:spPr>
        <a:xfrm>
          <a:off x="8699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124079</xdr:rowOff>
    </xdr:from>
    <xdr:to>
      <xdr:col>41</xdr:col>
      <xdr:colOff>101600</xdr:colOff>
      <xdr:row>61</xdr:row>
      <xdr:rowOff>54229</xdr:rowOff>
    </xdr:to>
    <xdr:sp macro="" textlink="">
      <xdr:nvSpPr>
        <xdr:cNvPr id="228" name="フローチャート: 判断 227"/>
        <xdr:cNvSpPr/>
      </xdr:nvSpPr>
      <xdr:spPr>
        <a:xfrm>
          <a:off x="7810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59499</xdr:rowOff>
    </xdr:from>
    <xdr:to>
      <xdr:col>36</xdr:col>
      <xdr:colOff>165100</xdr:colOff>
      <xdr:row>61</xdr:row>
      <xdr:rowOff>161099</xdr:rowOff>
    </xdr:to>
    <xdr:sp macro="" textlink="">
      <xdr:nvSpPr>
        <xdr:cNvPr id="229" name="フローチャート: 判断 228"/>
        <xdr:cNvSpPr/>
      </xdr:nvSpPr>
      <xdr:spPr>
        <a:xfrm>
          <a:off x="6921500" y="1051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150368</xdr:rowOff>
    </xdr:from>
    <xdr:to>
      <xdr:col>55</xdr:col>
      <xdr:colOff>50800</xdr:colOff>
      <xdr:row>60</xdr:row>
      <xdr:rowOff>80518</xdr:rowOff>
    </xdr:to>
    <xdr:sp macro="" textlink="">
      <xdr:nvSpPr>
        <xdr:cNvPr id="235" name="楕円 234"/>
        <xdr:cNvSpPr/>
      </xdr:nvSpPr>
      <xdr:spPr>
        <a:xfrm>
          <a:off x="10426700" y="1026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1795</xdr:rowOff>
    </xdr:from>
    <xdr:ext cx="469744" cy="259045"/>
    <xdr:sp macro="" textlink="">
      <xdr:nvSpPr>
        <xdr:cNvPr id="236" name="【体育館・プール】&#10;一人当たり面積該当値テキスト"/>
        <xdr:cNvSpPr txBox="1"/>
      </xdr:nvSpPr>
      <xdr:spPr>
        <a:xfrm>
          <a:off x="10515600" y="1011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161227</xdr:rowOff>
    </xdr:from>
    <xdr:to>
      <xdr:col>50</xdr:col>
      <xdr:colOff>165100</xdr:colOff>
      <xdr:row>60</xdr:row>
      <xdr:rowOff>91377</xdr:rowOff>
    </xdr:to>
    <xdr:sp macro="" textlink="">
      <xdr:nvSpPr>
        <xdr:cNvPr id="237" name="楕円 236"/>
        <xdr:cNvSpPr/>
      </xdr:nvSpPr>
      <xdr:spPr>
        <a:xfrm>
          <a:off x="9588500" y="1027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29718</xdr:rowOff>
    </xdr:from>
    <xdr:to>
      <xdr:col>55</xdr:col>
      <xdr:colOff>0</xdr:colOff>
      <xdr:row>60</xdr:row>
      <xdr:rowOff>40577</xdr:rowOff>
    </xdr:to>
    <xdr:cxnSp macro="">
      <xdr:nvCxnSpPr>
        <xdr:cNvPr id="238" name="直線コネクタ 237"/>
        <xdr:cNvCxnSpPr/>
      </xdr:nvCxnSpPr>
      <xdr:spPr>
        <a:xfrm flipV="1">
          <a:off x="9639300" y="10316718"/>
          <a:ext cx="8382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14351</xdr:rowOff>
    </xdr:from>
    <xdr:to>
      <xdr:col>46</xdr:col>
      <xdr:colOff>38100</xdr:colOff>
      <xdr:row>60</xdr:row>
      <xdr:rowOff>115951</xdr:rowOff>
    </xdr:to>
    <xdr:sp macro="" textlink="">
      <xdr:nvSpPr>
        <xdr:cNvPr id="239" name="楕円 238"/>
        <xdr:cNvSpPr/>
      </xdr:nvSpPr>
      <xdr:spPr>
        <a:xfrm>
          <a:off x="8699500" y="1030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40577</xdr:rowOff>
    </xdr:from>
    <xdr:to>
      <xdr:col>50</xdr:col>
      <xdr:colOff>114300</xdr:colOff>
      <xdr:row>60</xdr:row>
      <xdr:rowOff>65151</xdr:rowOff>
    </xdr:to>
    <xdr:cxnSp macro="">
      <xdr:nvCxnSpPr>
        <xdr:cNvPr id="240" name="直線コネクタ 239"/>
        <xdr:cNvCxnSpPr/>
      </xdr:nvCxnSpPr>
      <xdr:spPr>
        <a:xfrm flipV="1">
          <a:off x="8750300" y="10327577"/>
          <a:ext cx="889000" cy="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93218</xdr:rowOff>
    </xdr:from>
    <xdr:to>
      <xdr:col>41</xdr:col>
      <xdr:colOff>101600</xdr:colOff>
      <xdr:row>60</xdr:row>
      <xdr:rowOff>23368</xdr:rowOff>
    </xdr:to>
    <xdr:sp macro="" textlink="">
      <xdr:nvSpPr>
        <xdr:cNvPr id="241" name="楕円 240"/>
        <xdr:cNvSpPr/>
      </xdr:nvSpPr>
      <xdr:spPr>
        <a:xfrm>
          <a:off x="7810500" y="1020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144018</xdr:rowOff>
    </xdr:from>
    <xdr:to>
      <xdr:col>45</xdr:col>
      <xdr:colOff>177800</xdr:colOff>
      <xdr:row>60</xdr:row>
      <xdr:rowOff>65151</xdr:rowOff>
    </xdr:to>
    <xdr:cxnSp macro="">
      <xdr:nvCxnSpPr>
        <xdr:cNvPr id="242" name="直線コネクタ 241"/>
        <xdr:cNvCxnSpPr/>
      </xdr:nvCxnSpPr>
      <xdr:spPr>
        <a:xfrm>
          <a:off x="7861300" y="10259568"/>
          <a:ext cx="889000" cy="9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129367</xdr:rowOff>
    </xdr:from>
    <xdr:ext cx="469744" cy="259045"/>
    <xdr:sp macro="" textlink="">
      <xdr:nvSpPr>
        <xdr:cNvPr id="243" name="n_1aveValue【体育館・プール】&#10;一人当たり面積"/>
        <xdr:cNvSpPr txBox="1"/>
      </xdr:nvSpPr>
      <xdr:spPr>
        <a:xfrm>
          <a:off x="9391727" y="1058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137368</xdr:rowOff>
    </xdr:from>
    <xdr:ext cx="469744" cy="259045"/>
    <xdr:sp macro="" textlink="">
      <xdr:nvSpPr>
        <xdr:cNvPr id="244" name="n_2aveValue【体育館・プール】&#10;一人当たり面積"/>
        <xdr:cNvSpPr txBox="1"/>
      </xdr:nvSpPr>
      <xdr:spPr>
        <a:xfrm>
          <a:off x="8515427" y="1059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45356</xdr:rowOff>
    </xdr:from>
    <xdr:ext cx="469744" cy="259045"/>
    <xdr:sp macro="" textlink="">
      <xdr:nvSpPr>
        <xdr:cNvPr id="245" name="n_3aveValue【体育館・プール】&#10;一人当たり面積"/>
        <xdr:cNvSpPr txBox="1"/>
      </xdr:nvSpPr>
      <xdr:spPr>
        <a:xfrm>
          <a:off x="7626427" y="1050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6176</xdr:rowOff>
    </xdr:from>
    <xdr:ext cx="469744" cy="259045"/>
    <xdr:sp macro="" textlink="">
      <xdr:nvSpPr>
        <xdr:cNvPr id="246" name="n_4aveValue【体育館・プール】&#10;一人当たり面積"/>
        <xdr:cNvSpPr txBox="1"/>
      </xdr:nvSpPr>
      <xdr:spPr>
        <a:xfrm>
          <a:off x="6737427" y="1029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107904</xdr:rowOff>
    </xdr:from>
    <xdr:ext cx="469744" cy="259045"/>
    <xdr:sp macro="" textlink="">
      <xdr:nvSpPr>
        <xdr:cNvPr id="247" name="n_1mainValue【体育館・プール】&#10;一人当たり面積"/>
        <xdr:cNvSpPr txBox="1"/>
      </xdr:nvSpPr>
      <xdr:spPr>
        <a:xfrm>
          <a:off x="9391727" y="10052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132478</xdr:rowOff>
    </xdr:from>
    <xdr:ext cx="469744" cy="259045"/>
    <xdr:sp macro="" textlink="">
      <xdr:nvSpPr>
        <xdr:cNvPr id="248" name="n_2mainValue【体育館・プール】&#10;一人当たり面積"/>
        <xdr:cNvSpPr txBox="1"/>
      </xdr:nvSpPr>
      <xdr:spPr>
        <a:xfrm>
          <a:off x="8515427" y="1007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39895</xdr:rowOff>
    </xdr:from>
    <xdr:ext cx="469744" cy="259045"/>
    <xdr:sp macro="" textlink="">
      <xdr:nvSpPr>
        <xdr:cNvPr id="249" name="n_3mainValue【体育館・プール】&#10;一人当たり面積"/>
        <xdr:cNvSpPr txBox="1"/>
      </xdr:nvSpPr>
      <xdr:spPr>
        <a:xfrm>
          <a:off x="7626427" y="998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1" name="直線コネクタ 26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2" name="テキスト ボックス 261"/>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3" name="直線コネクタ 26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4" name="テキスト ボックス 26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5" name="直線コネクタ 26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6" name="テキスト ボックス 26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7" name="直線コネクタ 26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8" name="テキスト ボックス 26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9" name="直線コネクタ 26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0" name="テキスト ボックス 26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2" name="テキスト ボックス 271"/>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64770</xdr:rowOff>
    </xdr:from>
    <xdr:to>
      <xdr:col>24</xdr:col>
      <xdr:colOff>62865</xdr:colOff>
      <xdr:row>86</xdr:row>
      <xdr:rowOff>114300</xdr:rowOff>
    </xdr:to>
    <xdr:cxnSp macro="">
      <xdr:nvCxnSpPr>
        <xdr:cNvPr id="274" name="直線コネクタ 273"/>
        <xdr:cNvCxnSpPr/>
      </xdr:nvCxnSpPr>
      <xdr:spPr>
        <a:xfrm flipV="1">
          <a:off x="4634865" y="1326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5"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6" name="直線コネクタ 275"/>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11447</xdr:rowOff>
    </xdr:from>
    <xdr:ext cx="405111" cy="259045"/>
    <xdr:sp macro="" textlink="">
      <xdr:nvSpPr>
        <xdr:cNvPr id="277" name="【福祉施設】&#10;有形固定資産減価償却率最大値テキスト"/>
        <xdr:cNvSpPr txBox="1"/>
      </xdr:nvSpPr>
      <xdr:spPr>
        <a:xfrm>
          <a:off x="4673600" y="1304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64770</xdr:rowOff>
    </xdr:from>
    <xdr:to>
      <xdr:col>24</xdr:col>
      <xdr:colOff>152400</xdr:colOff>
      <xdr:row>77</xdr:row>
      <xdr:rowOff>64770</xdr:rowOff>
    </xdr:to>
    <xdr:cxnSp macro="">
      <xdr:nvCxnSpPr>
        <xdr:cNvPr id="278" name="直線コネクタ 277"/>
        <xdr:cNvCxnSpPr/>
      </xdr:nvCxnSpPr>
      <xdr:spPr>
        <a:xfrm>
          <a:off x="4546600" y="132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132097</xdr:rowOff>
    </xdr:from>
    <xdr:ext cx="405111" cy="259045"/>
    <xdr:sp macro="" textlink="">
      <xdr:nvSpPr>
        <xdr:cNvPr id="279" name="【福祉施設】&#10;有形固定資産減価償却率平均値テキスト"/>
        <xdr:cNvSpPr txBox="1"/>
      </xdr:nvSpPr>
      <xdr:spPr>
        <a:xfrm>
          <a:off x="4673600" y="1384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109220</xdr:rowOff>
    </xdr:from>
    <xdr:to>
      <xdr:col>24</xdr:col>
      <xdr:colOff>114300</xdr:colOff>
      <xdr:row>82</xdr:row>
      <xdr:rowOff>39370</xdr:rowOff>
    </xdr:to>
    <xdr:sp macro="" textlink="">
      <xdr:nvSpPr>
        <xdr:cNvPr id="280" name="フローチャート: 判断 279"/>
        <xdr:cNvSpPr/>
      </xdr:nvSpPr>
      <xdr:spPr>
        <a:xfrm>
          <a:off x="4584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81" name="フローチャート: 判断 280"/>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74930</xdr:rowOff>
    </xdr:from>
    <xdr:to>
      <xdr:col>15</xdr:col>
      <xdr:colOff>101600</xdr:colOff>
      <xdr:row>82</xdr:row>
      <xdr:rowOff>5080</xdr:rowOff>
    </xdr:to>
    <xdr:sp macro="" textlink="">
      <xdr:nvSpPr>
        <xdr:cNvPr id="282" name="フローチャート: 判断 281"/>
        <xdr:cNvSpPr/>
      </xdr:nvSpPr>
      <xdr:spPr>
        <a:xfrm>
          <a:off x="2857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12064</xdr:rowOff>
    </xdr:from>
    <xdr:to>
      <xdr:col>10</xdr:col>
      <xdr:colOff>165100</xdr:colOff>
      <xdr:row>81</xdr:row>
      <xdr:rowOff>113664</xdr:rowOff>
    </xdr:to>
    <xdr:sp macro="" textlink="">
      <xdr:nvSpPr>
        <xdr:cNvPr id="283" name="フローチャート: 判断 282"/>
        <xdr:cNvSpPr/>
      </xdr:nvSpPr>
      <xdr:spPr>
        <a:xfrm>
          <a:off x="1968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97789</xdr:rowOff>
    </xdr:from>
    <xdr:to>
      <xdr:col>6</xdr:col>
      <xdr:colOff>38100</xdr:colOff>
      <xdr:row>81</xdr:row>
      <xdr:rowOff>27939</xdr:rowOff>
    </xdr:to>
    <xdr:sp macro="" textlink="">
      <xdr:nvSpPr>
        <xdr:cNvPr id="284" name="フローチャート: 判断 283"/>
        <xdr:cNvSpPr/>
      </xdr:nvSpPr>
      <xdr:spPr>
        <a:xfrm>
          <a:off x="1079500" y="1381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141605</xdr:rowOff>
    </xdr:from>
    <xdr:to>
      <xdr:col>24</xdr:col>
      <xdr:colOff>114300</xdr:colOff>
      <xdr:row>82</xdr:row>
      <xdr:rowOff>71755</xdr:rowOff>
    </xdr:to>
    <xdr:sp macro="" textlink="">
      <xdr:nvSpPr>
        <xdr:cNvPr id="290" name="楕円 289"/>
        <xdr:cNvSpPr/>
      </xdr:nvSpPr>
      <xdr:spPr>
        <a:xfrm>
          <a:off x="4584700" y="1402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120032</xdr:rowOff>
    </xdr:from>
    <xdr:ext cx="405111" cy="259045"/>
    <xdr:sp macro="" textlink="">
      <xdr:nvSpPr>
        <xdr:cNvPr id="291" name="【福祉施設】&#10;有形固定資産減価償却率該当値テキスト"/>
        <xdr:cNvSpPr txBox="1"/>
      </xdr:nvSpPr>
      <xdr:spPr>
        <a:xfrm>
          <a:off x="4673600" y="1400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80645</xdr:rowOff>
    </xdr:from>
    <xdr:to>
      <xdr:col>20</xdr:col>
      <xdr:colOff>38100</xdr:colOff>
      <xdr:row>82</xdr:row>
      <xdr:rowOff>10795</xdr:rowOff>
    </xdr:to>
    <xdr:sp macro="" textlink="">
      <xdr:nvSpPr>
        <xdr:cNvPr id="292" name="楕円 291"/>
        <xdr:cNvSpPr/>
      </xdr:nvSpPr>
      <xdr:spPr>
        <a:xfrm>
          <a:off x="3746500" y="139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131445</xdr:rowOff>
    </xdr:from>
    <xdr:to>
      <xdr:col>24</xdr:col>
      <xdr:colOff>63500</xdr:colOff>
      <xdr:row>82</xdr:row>
      <xdr:rowOff>20955</xdr:rowOff>
    </xdr:to>
    <xdr:cxnSp macro="">
      <xdr:nvCxnSpPr>
        <xdr:cNvPr id="293" name="直線コネクタ 292"/>
        <xdr:cNvCxnSpPr/>
      </xdr:nvCxnSpPr>
      <xdr:spPr>
        <a:xfrm>
          <a:off x="3797300" y="14018895"/>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38736</xdr:rowOff>
    </xdr:from>
    <xdr:to>
      <xdr:col>15</xdr:col>
      <xdr:colOff>101600</xdr:colOff>
      <xdr:row>81</xdr:row>
      <xdr:rowOff>140336</xdr:rowOff>
    </xdr:to>
    <xdr:sp macro="" textlink="">
      <xdr:nvSpPr>
        <xdr:cNvPr id="294" name="楕円 293"/>
        <xdr:cNvSpPr/>
      </xdr:nvSpPr>
      <xdr:spPr>
        <a:xfrm>
          <a:off x="28575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89536</xdr:rowOff>
    </xdr:from>
    <xdr:to>
      <xdr:col>19</xdr:col>
      <xdr:colOff>177800</xdr:colOff>
      <xdr:row>81</xdr:row>
      <xdr:rowOff>131445</xdr:rowOff>
    </xdr:to>
    <xdr:cxnSp macro="">
      <xdr:nvCxnSpPr>
        <xdr:cNvPr id="295" name="直線コネクタ 294"/>
        <xdr:cNvCxnSpPr/>
      </xdr:nvCxnSpPr>
      <xdr:spPr>
        <a:xfrm>
          <a:off x="2908300" y="1397698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10161</xdr:rowOff>
    </xdr:from>
    <xdr:to>
      <xdr:col>10</xdr:col>
      <xdr:colOff>165100</xdr:colOff>
      <xdr:row>81</xdr:row>
      <xdr:rowOff>111761</xdr:rowOff>
    </xdr:to>
    <xdr:sp macro="" textlink="">
      <xdr:nvSpPr>
        <xdr:cNvPr id="296" name="楕円 295"/>
        <xdr:cNvSpPr/>
      </xdr:nvSpPr>
      <xdr:spPr>
        <a:xfrm>
          <a:off x="1968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60961</xdr:rowOff>
    </xdr:from>
    <xdr:to>
      <xdr:col>15</xdr:col>
      <xdr:colOff>50800</xdr:colOff>
      <xdr:row>81</xdr:row>
      <xdr:rowOff>89536</xdr:rowOff>
    </xdr:to>
    <xdr:cxnSp macro="">
      <xdr:nvCxnSpPr>
        <xdr:cNvPr id="297" name="直線コネクタ 296"/>
        <xdr:cNvCxnSpPr/>
      </xdr:nvCxnSpPr>
      <xdr:spPr>
        <a:xfrm>
          <a:off x="2019300" y="1394841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8272</xdr:rowOff>
    </xdr:from>
    <xdr:ext cx="405111" cy="259045"/>
    <xdr:sp macro="" textlink="">
      <xdr:nvSpPr>
        <xdr:cNvPr id="298" name="n_1aveValue【福祉施設】&#10;有形固定資産減価償却率"/>
        <xdr:cNvSpPr txBox="1"/>
      </xdr:nvSpPr>
      <xdr:spPr>
        <a:xfrm>
          <a:off x="3582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167657</xdr:rowOff>
    </xdr:from>
    <xdr:ext cx="405111" cy="259045"/>
    <xdr:sp macro="" textlink="">
      <xdr:nvSpPr>
        <xdr:cNvPr id="299" name="n_2aveValue【福祉施設】&#10;有形固定資産減価償却率"/>
        <xdr:cNvSpPr txBox="1"/>
      </xdr:nvSpPr>
      <xdr:spPr>
        <a:xfrm>
          <a:off x="27057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104791</xdr:rowOff>
    </xdr:from>
    <xdr:ext cx="405111" cy="259045"/>
    <xdr:sp macro="" textlink="">
      <xdr:nvSpPr>
        <xdr:cNvPr id="300" name="n_3aveValue【福祉施設】&#10;有形固定資産減価償却率"/>
        <xdr:cNvSpPr txBox="1"/>
      </xdr:nvSpPr>
      <xdr:spPr>
        <a:xfrm>
          <a:off x="1816744" y="13992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44466</xdr:rowOff>
    </xdr:from>
    <xdr:ext cx="405111" cy="259045"/>
    <xdr:sp macro="" textlink="">
      <xdr:nvSpPr>
        <xdr:cNvPr id="301" name="n_4aveValue【福祉施設】&#10;有形固定資産減価償却率"/>
        <xdr:cNvSpPr txBox="1"/>
      </xdr:nvSpPr>
      <xdr:spPr>
        <a:xfrm>
          <a:off x="927744"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1922</xdr:rowOff>
    </xdr:from>
    <xdr:ext cx="405111" cy="259045"/>
    <xdr:sp macro="" textlink="">
      <xdr:nvSpPr>
        <xdr:cNvPr id="302" name="n_1mainValue【福祉施設】&#10;有形固定資産減価償却率"/>
        <xdr:cNvSpPr txBox="1"/>
      </xdr:nvSpPr>
      <xdr:spPr>
        <a:xfrm>
          <a:off x="35820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156863</xdr:rowOff>
    </xdr:from>
    <xdr:ext cx="405111" cy="259045"/>
    <xdr:sp macro="" textlink="">
      <xdr:nvSpPr>
        <xdr:cNvPr id="303" name="n_2mainValue【福祉施設】&#10;有形固定資産減価償却率"/>
        <xdr:cNvSpPr txBox="1"/>
      </xdr:nvSpPr>
      <xdr:spPr>
        <a:xfrm>
          <a:off x="2705744" y="1370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128288</xdr:rowOff>
    </xdr:from>
    <xdr:ext cx="405111" cy="259045"/>
    <xdr:sp macro="" textlink="">
      <xdr:nvSpPr>
        <xdr:cNvPr id="304" name="n_3mainValue【福祉施設】&#10;有形固定資産減価償却率"/>
        <xdr:cNvSpPr txBox="1"/>
      </xdr:nvSpPr>
      <xdr:spPr>
        <a:xfrm>
          <a:off x="1816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5" name="直線コネクタ 31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6" name="テキスト ボックス 31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7" name="直線コネクタ 31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8" name="テキスト ボックス 31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9" name="直線コネクタ 31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0" name="テキスト ボックス 31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1" name="直線コネクタ 32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2" name="テキスト ボックス 32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3" name="直線コネクタ 32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4" name="テキスト ボックス 32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5" name="直線コネクタ 32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6" name="テキスト ボックス 32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8" name="テキスト ボックス 32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139881</xdr:rowOff>
    </xdr:from>
    <xdr:to>
      <xdr:col>54</xdr:col>
      <xdr:colOff>189865</xdr:colOff>
      <xdr:row>86</xdr:row>
      <xdr:rowOff>141514</xdr:rowOff>
    </xdr:to>
    <xdr:cxnSp macro="">
      <xdr:nvCxnSpPr>
        <xdr:cNvPr id="330" name="直線コネクタ 329"/>
        <xdr:cNvCxnSpPr/>
      </xdr:nvCxnSpPr>
      <xdr:spPr>
        <a:xfrm flipV="1">
          <a:off x="10476865" y="13341531"/>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331" name="【福祉施設】&#10;一人当たり面積最小値テキスト"/>
        <xdr:cNvSpPr txBox="1"/>
      </xdr:nvSpPr>
      <xdr:spPr>
        <a:xfrm>
          <a:off x="10515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332" name="直線コネクタ 331"/>
        <xdr:cNvCxnSpPr/>
      </xdr:nvCxnSpPr>
      <xdr:spPr>
        <a:xfrm>
          <a:off x="10388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86558</xdr:rowOff>
    </xdr:from>
    <xdr:ext cx="469744" cy="259045"/>
    <xdr:sp macro="" textlink="">
      <xdr:nvSpPr>
        <xdr:cNvPr id="333" name="【福祉施設】&#10;一人当たり面積最大値テキスト"/>
        <xdr:cNvSpPr txBox="1"/>
      </xdr:nvSpPr>
      <xdr:spPr>
        <a:xfrm>
          <a:off x="10515600" y="1311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139881</xdr:rowOff>
    </xdr:from>
    <xdr:to>
      <xdr:col>55</xdr:col>
      <xdr:colOff>88900</xdr:colOff>
      <xdr:row>77</xdr:row>
      <xdr:rowOff>139881</xdr:rowOff>
    </xdr:to>
    <xdr:cxnSp macro="">
      <xdr:nvCxnSpPr>
        <xdr:cNvPr id="334" name="直線コネクタ 333"/>
        <xdr:cNvCxnSpPr/>
      </xdr:nvCxnSpPr>
      <xdr:spPr>
        <a:xfrm>
          <a:off x="10388600" y="13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19975</xdr:rowOff>
    </xdr:from>
    <xdr:ext cx="469744" cy="259045"/>
    <xdr:sp macro="" textlink="">
      <xdr:nvSpPr>
        <xdr:cNvPr id="335" name="【福祉施設】&#10;一人当たり面積平均値テキスト"/>
        <xdr:cNvSpPr txBox="1"/>
      </xdr:nvSpPr>
      <xdr:spPr>
        <a:xfrm>
          <a:off x="10515600" y="14250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168548</xdr:rowOff>
    </xdr:from>
    <xdr:to>
      <xdr:col>55</xdr:col>
      <xdr:colOff>50800</xdr:colOff>
      <xdr:row>84</xdr:row>
      <xdr:rowOff>98698</xdr:rowOff>
    </xdr:to>
    <xdr:sp macro="" textlink="">
      <xdr:nvSpPr>
        <xdr:cNvPr id="336" name="フローチャート: 判断 335"/>
        <xdr:cNvSpPr/>
      </xdr:nvSpPr>
      <xdr:spPr>
        <a:xfrm>
          <a:off x="104267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42818</xdr:rowOff>
    </xdr:from>
    <xdr:to>
      <xdr:col>50</xdr:col>
      <xdr:colOff>165100</xdr:colOff>
      <xdr:row>84</xdr:row>
      <xdr:rowOff>144418</xdr:rowOff>
    </xdr:to>
    <xdr:sp macro="" textlink="">
      <xdr:nvSpPr>
        <xdr:cNvPr id="337" name="フローチャート: 判断 336"/>
        <xdr:cNvSpPr/>
      </xdr:nvSpPr>
      <xdr:spPr>
        <a:xfrm>
          <a:off x="9588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75474</xdr:rowOff>
    </xdr:from>
    <xdr:to>
      <xdr:col>46</xdr:col>
      <xdr:colOff>38100</xdr:colOff>
      <xdr:row>85</xdr:row>
      <xdr:rowOff>5624</xdr:rowOff>
    </xdr:to>
    <xdr:sp macro="" textlink="">
      <xdr:nvSpPr>
        <xdr:cNvPr id="338" name="フローチャート: 判断 337"/>
        <xdr:cNvSpPr/>
      </xdr:nvSpPr>
      <xdr:spPr>
        <a:xfrm>
          <a:off x="8699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169636</xdr:rowOff>
    </xdr:from>
    <xdr:to>
      <xdr:col>41</xdr:col>
      <xdr:colOff>101600</xdr:colOff>
      <xdr:row>84</xdr:row>
      <xdr:rowOff>99786</xdr:rowOff>
    </xdr:to>
    <xdr:sp macro="" textlink="">
      <xdr:nvSpPr>
        <xdr:cNvPr id="339" name="フローチャート: 判断 338"/>
        <xdr:cNvSpPr/>
      </xdr:nvSpPr>
      <xdr:spPr>
        <a:xfrm>
          <a:off x="7810500" y="1439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48805</xdr:rowOff>
    </xdr:from>
    <xdr:to>
      <xdr:col>36</xdr:col>
      <xdr:colOff>165100</xdr:colOff>
      <xdr:row>85</xdr:row>
      <xdr:rowOff>150405</xdr:rowOff>
    </xdr:to>
    <xdr:sp macro="" textlink="">
      <xdr:nvSpPr>
        <xdr:cNvPr id="340" name="フローチャート: 判断 339"/>
        <xdr:cNvSpPr/>
      </xdr:nvSpPr>
      <xdr:spPr>
        <a:xfrm>
          <a:off x="6921500" y="1462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169636</xdr:rowOff>
    </xdr:from>
    <xdr:to>
      <xdr:col>55</xdr:col>
      <xdr:colOff>50800</xdr:colOff>
      <xdr:row>84</xdr:row>
      <xdr:rowOff>99786</xdr:rowOff>
    </xdr:to>
    <xdr:sp macro="" textlink="">
      <xdr:nvSpPr>
        <xdr:cNvPr id="346" name="楕円 345"/>
        <xdr:cNvSpPr/>
      </xdr:nvSpPr>
      <xdr:spPr>
        <a:xfrm>
          <a:off x="10426700" y="1439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148063</xdr:rowOff>
    </xdr:from>
    <xdr:ext cx="469744" cy="259045"/>
    <xdr:sp macro="" textlink="">
      <xdr:nvSpPr>
        <xdr:cNvPr id="347" name="【福祉施設】&#10;一人当たり面積該当値テキスト"/>
        <xdr:cNvSpPr txBox="1"/>
      </xdr:nvSpPr>
      <xdr:spPr>
        <a:xfrm>
          <a:off x="10515600" y="1437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68943</xdr:rowOff>
    </xdr:from>
    <xdr:to>
      <xdr:col>50</xdr:col>
      <xdr:colOff>165100</xdr:colOff>
      <xdr:row>84</xdr:row>
      <xdr:rowOff>170543</xdr:rowOff>
    </xdr:to>
    <xdr:sp macro="" textlink="">
      <xdr:nvSpPr>
        <xdr:cNvPr id="348" name="楕円 347"/>
        <xdr:cNvSpPr/>
      </xdr:nvSpPr>
      <xdr:spPr>
        <a:xfrm>
          <a:off x="9588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48986</xdr:rowOff>
    </xdr:from>
    <xdr:to>
      <xdr:col>55</xdr:col>
      <xdr:colOff>0</xdr:colOff>
      <xdr:row>84</xdr:row>
      <xdr:rowOff>119743</xdr:rowOff>
    </xdr:to>
    <xdr:cxnSp macro="">
      <xdr:nvCxnSpPr>
        <xdr:cNvPr id="349" name="直線コネクタ 348"/>
        <xdr:cNvCxnSpPr/>
      </xdr:nvCxnSpPr>
      <xdr:spPr>
        <a:xfrm flipV="1">
          <a:off x="9639300" y="14450786"/>
          <a:ext cx="838200" cy="7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78739</xdr:rowOff>
    </xdr:from>
    <xdr:to>
      <xdr:col>46</xdr:col>
      <xdr:colOff>38100</xdr:colOff>
      <xdr:row>85</xdr:row>
      <xdr:rowOff>8889</xdr:rowOff>
    </xdr:to>
    <xdr:sp macro="" textlink="">
      <xdr:nvSpPr>
        <xdr:cNvPr id="350" name="楕円 349"/>
        <xdr:cNvSpPr/>
      </xdr:nvSpPr>
      <xdr:spPr>
        <a:xfrm>
          <a:off x="8699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119743</xdr:rowOff>
    </xdr:from>
    <xdr:to>
      <xdr:col>50</xdr:col>
      <xdr:colOff>114300</xdr:colOff>
      <xdr:row>84</xdr:row>
      <xdr:rowOff>129539</xdr:rowOff>
    </xdr:to>
    <xdr:cxnSp macro="">
      <xdr:nvCxnSpPr>
        <xdr:cNvPr id="351" name="直線コネクタ 350"/>
        <xdr:cNvCxnSpPr/>
      </xdr:nvCxnSpPr>
      <xdr:spPr>
        <a:xfrm flipV="1">
          <a:off x="8750300" y="14521543"/>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139700</xdr:rowOff>
    </xdr:from>
    <xdr:to>
      <xdr:col>41</xdr:col>
      <xdr:colOff>101600</xdr:colOff>
      <xdr:row>85</xdr:row>
      <xdr:rowOff>69850</xdr:rowOff>
    </xdr:to>
    <xdr:sp macro="" textlink="">
      <xdr:nvSpPr>
        <xdr:cNvPr id="352" name="楕円 351"/>
        <xdr:cNvSpPr/>
      </xdr:nvSpPr>
      <xdr:spPr>
        <a:xfrm>
          <a:off x="7810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129539</xdr:rowOff>
    </xdr:from>
    <xdr:to>
      <xdr:col>45</xdr:col>
      <xdr:colOff>177800</xdr:colOff>
      <xdr:row>85</xdr:row>
      <xdr:rowOff>19050</xdr:rowOff>
    </xdr:to>
    <xdr:cxnSp macro="">
      <xdr:nvCxnSpPr>
        <xdr:cNvPr id="353" name="直線コネクタ 352"/>
        <xdr:cNvCxnSpPr/>
      </xdr:nvCxnSpPr>
      <xdr:spPr>
        <a:xfrm flipV="1">
          <a:off x="7861300" y="145313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160945</xdr:rowOff>
    </xdr:from>
    <xdr:ext cx="469744" cy="259045"/>
    <xdr:sp macro="" textlink="">
      <xdr:nvSpPr>
        <xdr:cNvPr id="354" name="n_1aveValue【福祉施設】&#10;一人当たり面積"/>
        <xdr:cNvSpPr txBox="1"/>
      </xdr:nvSpPr>
      <xdr:spPr>
        <a:xfrm>
          <a:off x="93917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22151</xdr:rowOff>
    </xdr:from>
    <xdr:ext cx="469744" cy="259045"/>
    <xdr:sp macro="" textlink="">
      <xdr:nvSpPr>
        <xdr:cNvPr id="355" name="n_2aveValue【福祉施設】&#10;一人当たり面積"/>
        <xdr:cNvSpPr txBox="1"/>
      </xdr:nvSpPr>
      <xdr:spPr>
        <a:xfrm>
          <a:off x="8515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116313</xdr:rowOff>
    </xdr:from>
    <xdr:ext cx="469744" cy="259045"/>
    <xdr:sp macro="" textlink="">
      <xdr:nvSpPr>
        <xdr:cNvPr id="356" name="n_3aveValue【福祉施設】&#10;一人当たり面積"/>
        <xdr:cNvSpPr txBox="1"/>
      </xdr:nvSpPr>
      <xdr:spPr>
        <a:xfrm>
          <a:off x="7626427" y="1417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166932</xdr:rowOff>
    </xdr:from>
    <xdr:ext cx="469744" cy="259045"/>
    <xdr:sp macro="" textlink="">
      <xdr:nvSpPr>
        <xdr:cNvPr id="357" name="n_4aveValue【福祉施設】&#10;一人当たり面積"/>
        <xdr:cNvSpPr txBox="1"/>
      </xdr:nvSpPr>
      <xdr:spPr>
        <a:xfrm>
          <a:off x="6737427" y="1439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161670</xdr:rowOff>
    </xdr:from>
    <xdr:ext cx="469744" cy="259045"/>
    <xdr:sp macro="" textlink="">
      <xdr:nvSpPr>
        <xdr:cNvPr id="358" name="n_1mainValue【福祉施設】&#10;一人当たり面積"/>
        <xdr:cNvSpPr txBox="1"/>
      </xdr:nvSpPr>
      <xdr:spPr>
        <a:xfrm>
          <a:off x="93917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xdr:rowOff>
    </xdr:from>
    <xdr:ext cx="469744" cy="259045"/>
    <xdr:sp macro="" textlink="">
      <xdr:nvSpPr>
        <xdr:cNvPr id="359" name="n_2mainValue【福祉施設】&#10;一人当たり面積"/>
        <xdr:cNvSpPr txBox="1"/>
      </xdr:nvSpPr>
      <xdr:spPr>
        <a:xfrm>
          <a:off x="8515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60977</xdr:rowOff>
    </xdr:from>
    <xdr:ext cx="469744" cy="259045"/>
    <xdr:sp macro="" textlink="">
      <xdr:nvSpPr>
        <xdr:cNvPr id="360" name="n_3mainValue【福祉施設】&#10;一人当たり面積"/>
        <xdr:cNvSpPr txBox="1"/>
      </xdr:nvSpPr>
      <xdr:spPr>
        <a:xfrm>
          <a:off x="7626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9" name="テキスト ボックス 36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0" name="直線コネクタ 36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1" name="テキスト ボックス 37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2" name="直線コネクタ 37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3" name="テキスト ボックス 37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4" name="直線コネクタ 37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5" name="テキスト ボックス 37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6" name="直線コネクタ 37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7" name="テキスト ボックス 37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8" name="直線コネクタ 37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9" name="テキスト ボックス 37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0" name="直線コネクタ 37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1" name="テキスト ボックス 38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2" name="直線コネクタ 38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3" name="テキスト ボックス 38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4" name="直線コネクタ 38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102326</xdr:rowOff>
    </xdr:from>
    <xdr:to>
      <xdr:col>24</xdr:col>
      <xdr:colOff>62865</xdr:colOff>
      <xdr:row>108</xdr:row>
      <xdr:rowOff>154577</xdr:rowOff>
    </xdr:to>
    <xdr:cxnSp macro="">
      <xdr:nvCxnSpPr>
        <xdr:cNvPr id="386" name="直線コネクタ 385"/>
        <xdr:cNvCxnSpPr/>
      </xdr:nvCxnSpPr>
      <xdr:spPr>
        <a:xfrm flipV="1">
          <a:off x="4634865" y="17247326"/>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158404</xdr:rowOff>
    </xdr:from>
    <xdr:ext cx="405111" cy="259045"/>
    <xdr:sp macro="" textlink="">
      <xdr:nvSpPr>
        <xdr:cNvPr id="387" name="【市民会館】&#10;有形固定資産減価償却率最小値テキスト"/>
        <xdr:cNvSpPr txBox="1"/>
      </xdr:nvSpPr>
      <xdr:spPr>
        <a:xfrm>
          <a:off x="4673600" y="1867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154577</xdr:rowOff>
    </xdr:from>
    <xdr:to>
      <xdr:col>24</xdr:col>
      <xdr:colOff>152400</xdr:colOff>
      <xdr:row>108</xdr:row>
      <xdr:rowOff>154577</xdr:rowOff>
    </xdr:to>
    <xdr:cxnSp macro="">
      <xdr:nvCxnSpPr>
        <xdr:cNvPr id="388" name="直線コネクタ 387"/>
        <xdr:cNvCxnSpPr/>
      </xdr:nvCxnSpPr>
      <xdr:spPr>
        <a:xfrm>
          <a:off x="4546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49003</xdr:rowOff>
    </xdr:from>
    <xdr:ext cx="340478" cy="259045"/>
    <xdr:sp macro="" textlink="">
      <xdr:nvSpPr>
        <xdr:cNvPr id="389" name="【市民会館】&#10;有形固定資産減価償却率最大値テキスト"/>
        <xdr:cNvSpPr txBox="1"/>
      </xdr:nvSpPr>
      <xdr:spPr>
        <a:xfrm>
          <a:off x="4673600" y="1702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102326</xdr:rowOff>
    </xdr:from>
    <xdr:to>
      <xdr:col>24</xdr:col>
      <xdr:colOff>152400</xdr:colOff>
      <xdr:row>100</xdr:row>
      <xdr:rowOff>102326</xdr:rowOff>
    </xdr:to>
    <xdr:cxnSp macro="">
      <xdr:nvCxnSpPr>
        <xdr:cNvPr id="390" name="直線コネクタ 389"/>
        <xdr:cNvCxnSpPr/>
      </xdr:nvCxnSpPr>
      <xdr:spPr>
        <a:xfrm>
          <a:off x="4546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87103</xdr:rowOff>
    </xdr:from>
    <xdr:ext cx="405111" cy="259045"/>
    <xdr:sp macro="" textlink="">
      <xdr:nvSpPr>
        <xdr:cNvPr id="391" name="【市民会館】&#10;有形固定資産減価償却率平均値テキスト"/>
        <xdr:cNvSpPr txBox="1"/>
      </xdr:nvSpPr>
      <xdr:spPr>
        <a:xfrm>
          <a:off x="4673600" y="17917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108676</xdr:rowOff>
    </xdr:from>
    <xdr:to>
      <xdr:col>24</xdr:col>
      <xdr:colOff>114300</xdr:colOff>
      <xdr:row>105</xdr:row>
      <xdr:rowOff>38826</xdr:rowOff>
    </xdr:to>
    <xdr:sp macro="" textlink="">
      <xdr:nvSpPr>
        <xdr:cNvPr id="392" name="フローチャート: 判断 391"/>
        <xdr:cNvSpPr/>
      </xdr:nvSpPr>
      <xdr:spPr>
        <a:xfrm>
          <a:off x="45847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56424</xdr:rowOff>
    </xdr:from>
    <xdr:to>
      <xdr:col>20</xdr:col>
      <xdr:colOff>38100</xdr:colOff>
      <xdr:row>104</xdr:row>
      <xdr:rowOff>158024</xdr:rowOff>
    </xdr:to>
    <xdr:sp macro="" textlink="">
      <xdr:nvSpPr>
        <xdr:cNvPr id="393" name="フローチャート: 判断 392"/>
        <xdr:cNvSpPr/>
      </xdr:nvSpPr>
      <xdr:spPr>
        <a:xfrm>
          <a:off x="3746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53158</xdr:rowOff>
    </xdr:from>
    <xdr:to>
      <xdr:col>15</xdr:col>
      <xdr:colOff>101600</xdr:colOff>
      <xdr:row>104</xdr:row>
      <xdr:rowOff>154758</xdr:rowOff>
    </xdr:to>
    <xdr:sp macro="" textlink="">
      <xdr:nvSpPr>
        <xdr:cNvPr id="394" name="フローチャート: 判断 393"/>
        <xdr:cNvSpPr/>
      </xdr:nvSpPr>
      <xdr:spPr>
        <a:xfrm>
          <a:off x="28575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41729</xdr:rowOff>
    </xdr:from>
    <xdr:to>
      <xdr:col>10</xdr:col>
      <xdr:colOff>165100</xdr:colOff>
      <xdr:row>104</xdr:row>
      <xdr:rowOff>143329</xdr:rowOff>
    </xdr:to>
    <xdr:sp macro="" textlink="">
      <xdr:nvSpPr>
        <xdr:cNvPr id="395" name="フローチャート: 判断 394"/>
        <xdr:cNvSpPr/>
      </xdr:nvSpPr>
      <xdr:spPr>
        <a:xfrm>
          <a:off x="1968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164193</xdr:rowOff>
    </xdr:from>
    <xdr:to>
      <xdr:col>6</xdr:col>
      <xdr:colOff>38100</xdr:colOff>
      <xdr:row>104</xdr:row>
      <xdr:rowOff>94343</xdr:rowOff>
    </xdr:to>
    <xdr:sp macro="" textlink="">
      <xdr:nvSpPr>
        <xdr:cNvPr id="396" name="フローチャート: 判断 395"/>
        <xdr:cNvSpPr/>
      </xdr:nvSpPr>
      <xdr:spPr>
        <a:xfrm>
          <a:off x="10795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7" name="テキスト ボックス 39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8" name="テキスト ボックス 39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9" name="テキスト ボックス 39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0" name="テキスト ボックス 39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1" name="テキスト ボックス 40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139700</xdr:rowOff>
    </xdr:from>
    <xdr:to>
      <xdr:col>24</xdr:col>
      <xdr:colOff>114300</xdr:colOff>
      <xdr:row>103</xdr:row>
      <xdr:rowOff>69850</xdr:rowOff>
    </xdr:to>
    <xdr:sp macro="" textlink="">
      <xdr:nvSpPr>
        <xdr:cNvPr id="402" name="楕円 401"/>
        <xdr:cNvSpPr/>
      </xdr:nvSpPr>
      <xdr:spPr>
        <a:xfrm>
          <a:off x="45847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162577</xdr:rowOff>
    </xdr:from>
    <xdr:ext cx="405111" cy="259045"/>
    <xdr:sp macro="" textlink="">
      <xdr:nvSpPr>
        <xdr:cNvPr id="403" name="【市民会館】&#10;有形固定資産減価償却率該当値テキスト"/>
        <xdr:cNvSpPr txBox="1"/>
      </xdr:nvSpPr>
      <xdr:spPr>
        <a:xfrm>
          <a:off x="4673600"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107043</xdr:rowOff>
    </xdr:from>
    <xdr:to>
      <xdr:col>20</xdr:col>
      <xdr:colOff>38100</xdr:colOff>
      <xdr:row>103</xdr:row>
      <xdr:rowOff>37193</xdr:rowOff>
    </xdr:to>
    <xdr:sp macro="" textlink="">
      <xdr:nvSpPr>
        <xdr:cNvPr id="404" name="楕円 403"/>
        <xdr:cNvSpPr/>
      </xdr:nvSpPr>
      <xdr:spPr>
        <a:xfrm>
          <a:off x="3746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157843</xdr:rowOff>
    </xdr:from>
    <xdr:to>
      <xdr:col>24</xdr:col>
      <xdr:colOff>63500</xdr:colOff>
      <xdr:row>103</xdr:row>
      <xdr:rowOff>19050</xdr:rowOff>
    </xdr:to>
    <xdr:cxnSp macro="">
      <xdr:nvCxnSpPr>
        <xdr:cNvPr id="405" name="直線コネクタ 404"/>
        <xdr:cNvCxnSpPr/>
      </xdr:nvCxnSpPr>
      <xdr:spPr>
        <a:xfrm>
          <a:off x="3797300" y="176457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74386</xdr:rowOff>
    </xdr:from>
    <xdr:to>
      <xdr:col>15</xdr:col>
      <xdr:colOff>101600</xdr:colOff>
      <xdr:row>103</xdr:row>
      <xdr:rowOff>4536</xdr:rowOff>
    </xdr:to>
    <xdr:sp macro="" textlink="">
      <xdr:nvSpPr>
        <xdr:cNvPr id="406" name="楕円 405"/>
        <xdr:cNvSpPr/>
      </xdr:nvSpPr>
      <xdr:spPr>
        <a:xfrm>
          <a:off x="28575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125186</xdr:rowOff>
    </xdr:from>
    <xdr:to>
      <xdr:col>19</xdr:col>
      <xdr:colOff>177800</xdr:colOff>
      <xdr:row>102</xdr:row>
      <xdr:rowOff>157843</xdr:rowOff>
    </xdr:to>
    <xdr:cxnSp macro="">
      <xdr:nvCxnSpPr>
        <xdr:cNvPr id="407" name="直線コネクタ 406"/>
        <xdr:cNvCxnSpPr/>
      </xdr:nvCxnSpPr>
      <xdr:spPr>
        <a:xfrm>
          <a:off x="2908300" y="176130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41729</xdr:rowOff>
    </xdr:from>
    <xdr:to>
      <xdr:col>10</xdr:col>
      <xdr:colOff>165100</xdr:colOff>
      <xdr:row>102</xdr:row>
      <xdr:rowOff>143329</xdr:rowOff>
    </xdr:to>
    <xdr:sp macro="" textlink="">
      <xdr:nvSpPr>
        <xdr:cNvPr id="408" name="楕円 407"/>
        <xdr:cNvSpPr/>
      </xdr:nvSpPr>
      <xdr:spPr>
        <a:xfrm>
          <a:off x="1968500" y="175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92529</xdr:rowOff>
    </xdr:from>
    <xdr:to>
      <xdr:col>15</xdr:col>
      <xdr:colOff>50800</xdr:colOff>
      <xdr:row>102</xdr:row>
      <xdr:rowOff>125186</xdr:rowOff>
    </xdr:to>
    <xdr:cxnSp macro="">
      <xdr:nvCxnSpPr>
        <xdr:cNvPr id="409" name="直線コネクタ 408"/>
        <xdr:cNvCxnSpPr/>
      </xdr:nvCxnSpPr>
      <xdr:spPr>
        <a:xfrm>
          <a:off x="2019300" y="175804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149151</xdr:rowOff>
    </xdr:from>
    <xdr:ext cx="405111" cy="259045"/>
    <xdr:sp macro="" textlink="">
      <xdr:nvSpPr>
        <xdr:cNvPr id="410" name="n_1aveValue【市民会館】&#10;有形固定資産減価償却率"/>
        <xdr:cNvSpPr txBox="1"/>
      </xdr:nvSpPr>
      <xdr:spPr>
        <a:xfrm>
          <a:off x="35820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145885</xdr:rowOff>
    </xdr:from>
    <xdr:ext cx="405111" cy="259045"/>
    <xdr:sp macro="" textlink="">
      <xdr:nvSpPr>
        <xdr:cNvPr id="411" name="n_2aveValue【市民会館】&#10;有形固定資産減価償却率"/>
        <xdr:cNvSpPr txBox="1"/>
      </xdr:nvSpPr>
      <xdr:spPr>
        <a:xfrm>
          <a:off x="2705744" y="1797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134456</xdr:rowOff>
    </xdr:from>
    <xdr:ext cx="405111" cy="259045"/>
    <xdr:sp macro="" textlink="">
      <xdr:nvSpPr>
        <xdr:cNvPr id="412" name="n_3aveValue【市民会館】&#10;有形固定資産減価償却率"/>
        <xdr:cNvSpPr txBox="1"/>
      </xdr:nvSpPr>
      <xdr:spPr>
        <a:xfrm>
          <a:off x="18167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110870</xdr:rowOff>
    </xdr:from>
    <xdr:ext cx="405111" cy="259045"/>
    <xdr:sp macro="" textlink="">
      <xdr:nvSpPr>
        <xdr:cNvPr id="413" name="n_4aveValue【市民会館】&#10;有形固定資産減価償却率"/>
        <xdr:cNvSpPr txBox="1"/>
      </xdr:nvSpPr>
      <xdr:spPr>
        <a:xfrm>
          <a:off x="927744" y="1759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53720</xdr:rowOff>
    </xdr:from>
    <xdr:ext cx="405111" cy="259045"/>
    <xdr:sp macro="" textlink="">
      <xdr:nvSpPr>
        <xdr:cNvPr id="414" name="n_1mainValue【市民会館】&#10;有形固定資産減価償却率"/>
        <xdr:cNvSpPr txBox="1"/>
      </xdr:nvSpPr>
      <xdr:spPr>
        <a:xfrm>
          <a:off x="3582044" y="1737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21063</xdr:rowOff>
    </xdr:from>
    <xdr:ext cx="405111" cy="259045"/>
    <xdr:sp macro="" textlink="">
      <xdr:nvSpPr>
        <xdr:cNvPr id="415" name="n_2mainValue【市民会館】&#10;有形固定資産減価償却率"/>
        <xdr:cNvSpPr txBox="1"/>
      </xdr:nvSpPr>
      <xdr:spPr>
        <a:xfrm>
          <a:off x="2705744" y="1733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159856</xdr:rowOff>
    </xdr:from>
    <xdr:ext cx="405111" cy="259045"/>
    <xdr:sp macro="" textlink="">
      <xdr:nvSpPr>
        <xdr:cNvPr id="416" name="n_3mainValue【市民会館】&#10;有形固定資産減価償却率"/>
        <xdr:cNvSpPr txBox="1"/>
      </xdr:nvSpPr>
      <xdr:spPr>
        <a:xfrm>
          <a:off x="1816744" y="1730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7" name="正方形/長方形 41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8" name="正方形/長方形 41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9" name="正方形/長方形 41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0" name="正方形/長方形 41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1" name="正方形/長方形 42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2" name="正方形/長方形 42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3" name="正方形/長方形 42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4" name="正方形/長方形 42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5" name="テキスト ボックス 42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6" name="直線コネクタ 42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7" name="直線コネクタ 42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8" name="テキスト ボックス 42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9" name="直線コネクタ 42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30" name="テキスト ボックス 42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1" name="直線コネクタ 43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2" name="テキスト ボックス 43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3" name="直線コネクタ 43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4" name="テキスト ボックス 43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5" name="直線コネクタ 43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6" name="テキスト ボックス 43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7" name="直線コネクタ 43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8" name="テキスト ボックス 43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7620</xdr:rowOff>
    </xdr:from>
    <xdr:to>
      <xdr:col>54</xdr:col>
      <xdr:colOff>189865</xdr:colOff>
      <xdr:row>108</xdr:row>
      <xdr:rowOff>127636</xdr:rowOff>
    </xdr:to>
    <xdr:cxnSp macro="">
      <xdr:nvCxnSpPr>
        <xdr:cNvPr id="440" name="直線コネクタ 439"/>
        <xdr:cNvCxnSpPr/>
      </xdr:nvCxnSpPr>
      <xdr:spPr>
        <a:xfrm flipV="1">
          <a:off x="10476865" y="17152620"/>
          <a:ext cx="0" cy="149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131463</xdr:rowOff>
    </xdr:from>
    <xdr:ext cx="469744" cy="259045"/>
    <xdr:sp macro="" textlink="">
      <xdr:nvSpPr>
        <xdr:cNvPr id="441" name="【市民会館】&#10;一人当たり面積最小値テキスト"/>
        <xdr:cNvSpPr txBox="1"/>
      </xdr:nvSpPr>
      <xdr:spPr>
        <a:xfrm>
          <a:off x="10515600" y="1864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127636</xdr:rowOff>
    </xdr:from>
    <xdr:to>
      <xdr:col>55</xdr:col>
      <xdr:colOff>88900</xdr:colOff>
      <xdr:row>108</xdr:row>
      <xdr:rowOff>127636</xdr:rowOff>
    </xdr:to>
    <xdr:cxnSp macro="">
      <xdr:nvCxnSpPr>
        <xdr:cNvPr id="442" name="直線コネクタ 441"/>
        <xdr:cNvCxnSpPr/>
      </xdr:nvCxnSpPr>
      <xdr:spPr>
        <a:xfrm>
          <a:off x="10388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125747</xdr:rowOff>
    </xdr:from>
    <xdr:ext cx="469744" cy="259045"/>
    <xdr:sp macro="" textlink="">
      <xdr:nvSpPr>
        <xdr:cNvPr id="443" name="【市民会館】&#10;一人当たり面積最大値テキスト"/>
        <xdr:cNvSpPr txBox="1"/>
      </xdr:nvSpPr>
      <xdr:spPr>
        <a:xfrm>
          <a:off x="10515600" y="1692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7620</xdr:rowOff>
    </xdr:from>
    <xdr:to>
      <xdr:col>55</xdr:col>
      <xdr:colOff>88900</xdr:colOff>
      <xdr:row>100</xdr:row>
      <xdr:rowOff>7620</xdr:rowOff>
    </xdr:to>
    <xdr:cxnSp macro="">
      <xdr:nvCxnSpPr>
        <xdr:cNvPr id="444" name="直線コネクタ 443"/>
        <xdr:cNvCxnSpPr/>
      </xdr:nvCxnSpPr>
      <xdr:spPr>
        <a:xfrm>
          <a:off x="10388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65422</xdr:rowOff>
    </xdr:from>
    <xdr:ext cx="469744" cy="259045"/>
    <xdr:sp macro="" textlink="">
      <xdr:nvSpPr>
        <xdr:cNvPr id="445" name="【市民会館】&#10;一人当たり面積平均値テキスト"/>
        <xdr:cNvSpPr txBox="1"/>
      </xdr:nvSpPr>
      <xdr:spPr>
        <a:xfrm>
          <a:off x="10515600" y="178962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42545</xdr:rowOff>
    </xdr:from>
    <xdr:to>
      <xdr:col>55</xdr:col>
      <xdr:colOff>50800</xdr:colOff>
      <xdr:row>105</xdr:row>
      <xdr:rowOff>144145</xdr:rowOff>
    </xdr:to>
    <xdr:sp macro="" textlink="">
      <xdr:nvSpPr>
        <xdr:cNvPr id="446" name="フローチャート: 判断 445"/>
        <xdr:cNvSpPr/>
      </xdr:nvSpPr>
      <xdr:spPr>
        <a:xfrm>
          <a:off x="104267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166370</xdr:rowOff>
    </xdr:from>
    <xdr:to>
      <xdr:col>50</xdr:col>
      <xdr:colOff>165100</xdr:colOff>
      <xdr:row>105</xdr:row>
      <xdr:rowOff>96520</xdr:rowOff>
    </xdr:to>
    <xdr:sp macro="" textlink="">
      <xdr:nvSpPr>
        <xdr:cNvPr id="447" name="フローチャート: 判断 446"/>
        <xdr:cNvSpPr/>
      </xdr:nvSpPr>
      <xdr:spPr>
        <a:xfrm>
          <a:off x="9588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31114</xdr:rowOff>
    </xdr:from>
    <xdr:to>
      <xdr:col>46</xdr:col>
      <xdr:colOff>38100</xdr:colOff>
      <xdr:row>105</xdr:row>
      <xdr:rowOff>132714</xdr:rowOff>
    </xdr:to>
    <xdr:sp macro="" textlink="">
      <xdr:nvSpPr>
        <xdr:cNvPr id="448" name="フローチャート: 判断 447"/>
        <xdr:cNvSpPr/>
      </xdr:nvSpPr>
      <xdr:spPr>
        <a:xfrm>
          <a:off x="8699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44450</xdr:rowOff>
    </xdr:from>
    <xdr:to>
      <xdr:col>41</xdr:col>
      <xdr:colOff>101600</xdr:colOff>
      <xdr:row>105</xdr:row>
      <xdr:rowOff>146050</xdr:rowOff>
    </xdr:to>
    <xdr:sp macro="" textlink="">
      <xdr:nvSpPr>
        <xdr:cNvPr id="449" name="フローチャート: 判断 448"/>
        <xdr:cNvSpPr/>
      </xdr:nvSpPr>
      <xdr:spPr>
        <a:xfrm>
          <a:off x="7810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52070</xdr:rowOff>
    </xdr:from>
    <xdr:to>
      <xdr:col>36</xdr:col>
      <xdr:colOff>165100</xdr:colOff>
      <xdr:row>104</xdr:row>
      <xdr:rowOff>153670</xdr:rowOff>
    </xdr:to>
    <xdr:sp macro="" textlink="">
      <xdr:nvSpPr>
        <xdr:cNvPr id="450" name="フローチャート: 判断 449"/>
        <xdr:cNvSpPr/>
      </xdr:nvSpPr>
      <xdr:spPr>
        <a:xfrm>
          <a:off x="6921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1" name="テキスト ボックス 45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2" name="テキスト ボックス 45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3" name="テキスト ボックス 45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4" name="テキスト ボックス 45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5" name="テキスト ボックス 45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57786</xdr:rowOff>
    </xdr:from>
    <xdr:to>
      <xdr:col>55</xdr:col>
      <xdr:colOff>50800</xdr:colOff>
      <xdr:row>106</xdr:row>
      <xdr:rowOff>159386</xdr:rowOff>
    </xdr:to>
    <xdr:sp macro="" textlink="">
      <xdr:nvSpPr>
        <xdr:cNvPr id="456" name="楕円 455"/>
        <xdr:cNvSpPr/>
      </xdr:nvSpPr>
      <xdr:spPr>
        <a:xfrm>
          <a:off x="10426700" y="1823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36213</xdr:rowOff>
    </xdr:from>
    <xdr:ext cx="469744" cy="259045"/>
    <xdr:sp macro="" textlink="">
      <xdr:nvSpPr>
        <xdr:cNvPr id="457" name="【市民会館】&#10;一人当たり面積該当値テキスト"/>
        <xdr:cNvSpPr txBox="1"/>
      </xdr:nvSpPr>
      <xdr:spPr>
        <a:xfrm>
          <a:off x="10515600" y="1820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65405</xdr:rowOff>
    </xdr:from>
    <xdr:to>
      <xdr:col>50</xdr:col>
      <xdr:colOff>165100</xdr:colOff>
      <xdr:row>106</xdr:row>
      <xdr:rowOff>167005</xdr:rowOff>
    </xdr:to>
    <xdr:sp macro="" textlink="">
      <xdr:nvSpPr>
        <xdr:cNvPr id="458" name="楕円 457"/>
        <xdr:cNvSpPr/>
      </xdr:nvSpPr>
      <xdr:spPr>
        <a:xfrm>
          <a:off x="9588500" y="182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108586</xdr:rowOff>
    </xdr:from>
    <xdr:to>
      <xdr:col>55</xdr:col>
      <xdr:colOff>0</xdr:colOff>
      <xdr:row>106</xdr:row>
      <xdr:rowOff>116205</xdr:rowOff>
    </xdr:to>
    <xdr:cxnSp macro="">
      <xdr:nvCxnSpPr>
        <xdr:cNvPr id="459" name="直線コネクタ 458"/>
        <xdr:cNvCxnSpPr/>
      </xdr:nvCxnSpPr>
      <xdr:spPr>
        <a:xfrm flipV="1">
          <a:off x="9639300" y="18282286"/>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74930</xdr:rowOff>
    </xdr:from>
    <xdr:to>
      <xdr:col>46</xdr:col>
      <xdr:colOff>38100</xdr:colOff>
      <xdr:row>107</xdr:row>
      <xdr:rowOff>5080</xdr:rowOff>
    </xdr:to>
    <xdr:sp macro="" textlink="">
      <xdr:nvSpPr>
        <xdr:cNvPr id="460" name="楕円 459"/>
        <xdr:cNvSpPr/>
      </xdr:nvSpPr>
      <xdr:spPr>
        <a:xfrm>
          <a:off x="86995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116205</xdr:rowOff>
    </xdr:from>
    <xdr:to>
      <xdr:col>50</xdr:col>
      <xdr:colOff>114300</xdr:colOff>
      <xdr:row>106</xdr:row>
      <xdr:rowOff>125730</xdr:rowOff>
    </xdr:to>
    <xdr:cxnSp macro="">
      <xdr:nvCxnSpPr>
        <xdr:cNvPr id="461" name="直線コネクタ 460"/>
        <xdr:cNvCxnSpPr/>
      </xdr:nvCxnSpPr>
      <xdr:spPr>
        <a:xfrm flipV="1">
          <a:off x="8750300" y="1828990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84455</xdr:rowOff>
    </xdr:from>
    <xdr:to>
      <xdr:col>41</xdr:col>
      <xdr:colOff>101600</xdr:colOff>
      <xdr:row>107</xdr:row>
      <xdr:rowOff>14605</xdr:rowOff>
    </xdr:to>
    <xdr:sp macro="" textlink="">
      <xdr:nvSpPr>
        <xdr:cNvPr id="462" name="楕円 461"/>
        <xdr:cNvSpPr/>
      </xdr:nvSpPr>
      <xdr:spPr>
        <a:xfrm>
          <a:off x="7810500" y="1825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125730</xdr:rowOff>
    </xdr:from>
    <xdr:to>
      <xdr:col>45</xdr:col>
      <xdr:colOff>177800</xdr:colOff>
      <xdr:row>106</xdr:row>
      <xdr:rowOff>135255</xdr:rowOff>
    </xdr:to>
    <xdr:cxnSp macro="">
      <xdr:nvCxnSpPr>
        <xdr:cNvPr id="463" name="直線コネクタ 462"/>
        <xdr:cNvCxnSpPr/>
      </xdr:nvCxnSpPr>
      <xdr:spPr>
        <a:xfrm flipV="1">
          <a:off x="7861300" y="1829943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113047</xdr:rowOff>
    </xdr:from>
    <xdr:ext cx="469744" cy="259045"/>
    <xdr:sp macro="" textlink="">
      <xdr:nvSpPr>
        <xdr:cNvPr id="464" name="n_1aveValue【市民会館】&#10;一人当たり面積"/>
        <xdr:cNvSpPr txBox="1"/>
      </xdr:nvSpPr>
      <xdr:spPr>
        <a:xfrm>
          <a:off x="9391727" y="1777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149241</xdr:rowOff>
    </xdr:from>
    <xdr:ext cx="469744" cy="259045"/>
    <xdr:sp macro="" textlink="">
      <xdr:nvSpPr>
        <xdr:cNvPr id="465" name="n_2aveValue【市民会館】&#10;一人当たり面積"/>
        <xdr:cNvSpPr txBox="1"/>
      </xdr:nvSpPr>
      <xdr:spPr>
        <a:xfrm>
          <a:off x="8515427" y="1780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162577</xdr:rowOff>
    </xdr:from>
    <xdr:ext cx="469744" cy="259045"/>
    <xdr:sp macro="" textlink="">
      <xdr:nvSpPr>
        <xdr:cNvPr id="466" name="n_3aveValue【市民会館】&#10;一人当たり面積"/>
        <xdr:cNvSpPr txBox="1"/>
      </xdr:nvSpPr>
      <xdr:spPr>
        <a:xfrm>
          <a:off x="7626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170197</xdr:rowOff>
    </xdr:from>
    <xdr:ext cx="469744" cy="259045"/>
    <xdr:sp macro="" textlink="">
      <xdr:nvSpPr>
        <xdr:cNvPr id="467" name="n_4aveValue【市民会館】&#10;一人当たり面積"/>
        <xdr:cNvSpPr txBox="1"/>
      </xdr:nvSpPr>
      <xdr:spPr>
        <a:xfrm>
          <a:off x="6737427" y="1765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158132</xdr:rowOff>
    </xdr:from>
    <xdr:ext cx="469744" cy="259045"/>
    <xdr:sp macro="" textlink="">
      <xdr:nvSpPr>
        <xdr:cNvPr id="468" name="n_1mainValue【市民会館】&#10;一人当たり面積"/>
        <xdr:cNvSpPr txBox="1"/>
      </xdr:nvSpPr>
      <xdr:spPr>
        <a:xfrm>
          <a:off x="9391727" y="1833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167657</xdr:rowOff>
    </xdr:from>
    <xdr:ext cx="469744" cy="259045"/>
    <xdr:sp macro="" textlink="">
      <xdr:nvSpPr>
        <xdr:cNvPr id="469" name="n_2mainValue【市民会館】&#10;一人当たり面積"/>
        <xdr:cNvSpPr txBox="1"/>
      </xdr:nvSpPr>
      <xdr:spPr>
        <a:xfrm>
          <a:off x="8515427"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5732</xdr:rowOff>
    </xdr:from>
    <xdr:ext cx="469744" cy="259045"/>
    <xdr:sp macro="" textlink="">
      <xdr:nvSpPr>
        <xdr:cNvPr id="470" name="n_3mainValue【市民会館】&#10;一人当たり面積"/>
        <xdr:cNvSpPr txBox="1"/>
      </xdr:nvSpPr>
      <xdr:spPr>
        <a:xfrm>
          <a:off x="7626427" y="1835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1" name="正方形/長方形 47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2" name="正方形/長方形 47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3" name="正方形/長方形 47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4" name="正方形/長方形 47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5" name="正方形/長方形 47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6" name="正方形/長方形 47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7" name="正方形/長方形 47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8" name="正方形/長方形 47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9" name="テキスト ボックス 47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0" name="直線コネクタ 47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1" name="テキスト ボックス 48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2" name="直線コネクタ 48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3" name="テキスト ボックス 48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4" name="直線コネクタ 48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5" name="テキスト ボックス 48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6" name="直線コネクタ 48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7" name="テキスト ボックス 48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8" name="直線コネクタ 48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9" name="テキスト ボックス 48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0" name="直線コネクタ 48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1" name="テキスト ボックス 49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2" name="直線コネクタ 49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3" name="テキスト ボックス 49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4" name="直線コネクタ 49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167640</xdr:rowOff>
    </xdr:from>
    <xdr:to>
      <xdr:col>85</xdr:col>
      <xdr:colOff>126364</xdr:colOff>
      <xdr:row>42</xdr:row>
      <xdr:rowOff>92528</xdr:rowOff>
    </xdr:to>
    <xdr:cxnSp macro="">
      <xdr:nvCxnSpPr>
        <xdr:cNvPr id="496" name="直線コネクタ 495"/>
        <xdr:cNvCxnSpPr/>
      </xdr:nvCxnSpPr>
      <xdr:spPr>
        <a:xfrm flipV="1">
          <a:off x="16318864" y="5825490"/>
          <a:ext cx="0" cy="1467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97"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98" name="直線コネクタ 497"/>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114317</xdr:rowOff>
    </xdr:from>
    <xdr:ext cx="405111" cy="259045"/>
    <xdr:sp macro="" textlink="">
      <xdr:nvSpPr>
        <xdr:cNvPr id="499" name="【一般廃棄物処理施設】&#10;有形固定資産減価償却率最大値テキスト"/>
        <xdr:cNvSpPr txBox="1"/>
      </xdr:nvSpPr>
      <xdr:spPr>
        <a:xfrm>
          <a:off x="16357600" y="560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167640</xdr:rowOff>
    </xdr:from>
    <xdr:to>
      <xdr:col>86</xdr:col>
      <xdr:colOff>25400</xdr:colOff>
      <xdr:row>33</xdr:row>
      <xdr:rowOff>167640</xdr:rowOff>
    </xdr:to>
    <xdr:cxnSp macro="">
      <xdr:nvCxnSpPr>
        <xdr:cNvPr id="500" name="直線コネクタ 499"/>
        <xdr:cNvCxnSpPr/>
      </xdr:nvCxnSpPr>
      <xdr:spPr>
        <a:xfrm>
          <a:off x="16230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4190</xdr:rowOff>
    </xdr:from>
    <xdr:ext cx="405111" cy="259045"/>
    <xdr:sp macro="" textlink="">
      <xdr:nvSpPr>
        <xdr:cNvPr id="501" name="【一般廃棄物処理施設】&#10;有形固定資産減価償却率平均値テキスト"/>
        <xdr:cNvSpPr txBox="1"/>
      </xdr:nvSpPr>
      <xdr:spPr>
        <a:xfrm>
          <a:off x="16357600" y="6347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152763</xdr:rowOff>
    </xdr:from>
    <xdr:to>
      <xdr:col>85</xdr:col>
      <xdr:colOff>177800</xdr:colOff>
      <xdr:row>38</xdr:row>
      <xdr:rowOff>82913</xdr:rowOff>
    </xdr:to>
    <xdr:sp macro="" textlink="">
      <xdr:nvSpPr>
        <xdr:cNvPr id="502" name="フローチャート: 判断 501"/>
        <xdr:cNvSpPr/>
      </xdr:nvSpPr>
      <xdr:spPr>
        <a:xfrm>
          <a:off x="162687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113574</xdr:rowOff>
    </xdr:from>
    <xdr:to>
      <xdr:col>81</xdr:col>
      <xdr:colOff>101600</xdr:colOff>
      <xdr:row>39</xdr:row>
      <xdr:rowOff>43724</xdr:rowOff>
    </xdr:to>
    <xdr:sp macro="" textlink="">
      <xdr:nvSpPr>
        <xdr:cNvPr id="503" name="フローチャート: 判断 502"/>
        <xdr:cNvSpPr/>
      </xdr:nvSpPr>
      <xdr:spPr>
        <a:xfrm>
          <a:off x="154305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111941</xdr:rowOff>
    </xdr:from>
    <xdr:to>
      <xdr:col>76</xdr:col>
      <xdr:colOff>165100</xdr:colOff>
      <xdr:row>39</xdr:row>
      <xdr:rowOff>42091</xdr:rowOff>
    </xdr:to>
    <xdr:sp macro="" textlink="">
      <xdr:nvSpPr>
        <xdr:cNvPr id="504" name="フローチャート: 判断 503"/>
        <xdr:cNvSpPr/>
      </xdr:nvSpPr>
      <xdr:spPr>
        <a:xfrm>
          <a:off x="145415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95613</xdr:rowOff>
    </xdr:from>
    <xdr:to>
      <xdr:col>72</xdr:col>
      <xdr:colOff>38100</xdr:colOff>
      <xdr:row>37</xdr:row>
      <xdr:rowOff>25763</xdr:rowOff>
    </xdr:to>
    <xdr:sp macro="" textlink="">
      <xdr:nvSpPr>
        <xdr:cNvPr id="505" name="フローチャート: 判断 504"/>
        <xdr:cNvSpPr/>
      </xdr:nvSpPr>
      <xdr:spPr>
        <a:xfrm>
          <a:off x="13652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98878</xdr:rowOff>
    </xdr:from>
    <xdr:to>
      <xdr:col>67</xdr:col>
      <xdr:colOff>101600</xdr:colOff>
      <xdr:row>39</xdr:row>
      <xdr:rowOff>29028</xdr:rowOff>
    </xdr:to>
    <xdr:sp macro="" textlink="">
      <xdr:nvSpPr>
        <xdr:cNvPr id="506" name="フローチャート: 判断 505"/>
        <xdr:cNvSpPr/>
      </xdr:nvSpPr>
      <xdr:spPr>
        <a:xfrm>
          <a:off x="12763500" y="661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7" name="テキスト ボックス 50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8" name="テキスト ボックス 50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9" name="テキスト ボックス 50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0" name="テキスト ボックス 50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1" name="テキスト ボックス 51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92347</xdr:rowOff>
    </xdr:from>
    <xdr:to>
      <xdr:col>85</xdr:col>
      <xdr:colOff>177800</xdr:colOff>
      <xdr:row>42</xdr:row>
      <xdr:rowOff>22497</xdr:rowOff>
    </xdr:to>
    <xdr:sp macro="" textlink="">
      <xdr:nvSpPr>
        <xdr:cNvPr id="512" name="楕円 511"/>
        <xdr:cNvSpPr/>
      </xdr:nvSpPr>
      <xdr:spPr>
        <a:xfrm>
          <a:off x="16268700" y="712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7274</xdr:rowOff>
    </xdr:from>
    <xdr:ext cx="405111" cy="259045"/>
    <xdr:sp macro="" textlink="">
      <xdr:nvSpPr>
        <xdr:cNvPr id="513" name="【一般廃棄物処理施設】&#10;有形固定資産減価償却率該当値テキスト"/>
        <xdr:cNvSpPr txBox="1"/>
      </xdr:nvSpPr>
      <xdr:spPr>
        <a:xfrm>
          <a:off x="16357600" y="7036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82550</xdr:rowOff>
    </xdr:from>
    <xdr:to>
      <xdr:col>81</xdr:col>
      <xdr:colOff>101600</xdr:colOff>
      <xdr:row>42</xdr:row>
      <xdr:rowOff>12700</xdr:rowOff>
    </xdr:to>
    <xdr:sp macro="" textlink="">
      <xdr:nvSpPr>
        <xdr:cNvPr id="514" name="楕円 513"/>
        <xdr:cNvSpPr/>
      </xdr:nvSpPr>
      <xdr:spPr>
        <a:xfrm>
          <a:off x="15430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133350</xdr:rowOff>
    </xdr:from>
    <xdr:to>
      <xdr:col>85</xdr:col>
      <xdr:colOff>127000</xdr:colOff>
      <xdr:row>41</xdr:row>
      <xdr:rowOff>143147</xdr:rowOff>
    </xdr:to>
    <xdr:cxnSp macro="">
      <xdr:nvCxnSpPr>
        <xdr:cNvPr id="515" name="直線コネクタ 514"/>
        <xdr:cNvCxnSpPr/>
      </xdr:nvCxnSpPr>
      <xdr:spPr>
        <a:xfrm>
          <a:off x="15481300" y="7162800"/>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42</xdr:row>
      <xdr:rowOff>31931</xdr:rowOff>
    </xdr:from>
    <xdr:to>
      <xdr:col>76</xdr:col>
      <xdr:colOff>165100</xdr:colOff>
      <xdr:row>42</xdr:row>
      <xdr:rowOff>133531</xdr:rowOff>
    </xdr:to>
    <xdr:sp macro="" textlink="">
      <xdr:nvSpPr>
        <xdr:cNvPr id="516" name="楕円 515"/>
        <xdr:cNvSpPr/>
      </xdr:nvSpPr>
      <xdr:spPr>
        <a:xfrm>
          <a:off x="14541500" y="723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133350</xdr:rowOff>
    </xdr:from>
    <xdr:to>
      <xdr:col>81</xdr:col>
      <xdr:colOff>50800</xdr:colOff>
      <xdr:row>42</xdr:row>
      <xdr:rowOff>82731</xdr:rowOff>
    </xdr:to>
    <xdr:cxnSp macro="">
      <xdr:nvCxnSpPr>
        <xdr:cNvPr id="517" name="直線コネクタ 516"/>
        <xdr:cNvCxnSpPr/>
      </xdr:nvCxnSpPr>
      <xdr:spPr>
        <a:xfrm flipV="1">
          <a:off x="14592300" y="7162800"/>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42</xdr:row>
      <xdr:rowOff>31931</xdr:rowOff>
    </xdr:from>
    <xdr:to>
      <xdr:col>72</xdr:col>
      <xdr:colOff>38100</xdr:colOff>
      <xdr:row>42</xdr:row>
      <xdr:rowOff>133531</xdr:rowOff>
    </xdr:to>
    <xdr:sp macro="" textlink="">
      <xdr:nvSpPr>
        <xdr:cNvPr id="518" name="楕円 517"/>
        <xdr:cNvSpPr/>
      </xdr:nvSpPr>
      <xdr:spPr>
        <a:xfrm>
          <a:off x="13652500" y="723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82731</xdr:rowOff>
    </xdr:from>
    <xdr:to>
      <xdr:col>76</xdr:col>
      <xdr:colOff>114300</xdr:colOff>
      <xdr:row>42</xdr:row>
      <xdr:rowOff>82731</xdr:rowOff>
    </xdr:to>
    <xdr:cxnSp macro="">
      <xdr:nvCxnSpPr>
        <xdr:cNvPr id="519" name="直線コネクタ 518"/>
        <xdr:cNvCxnSpPr/>
      </xdr:nvCxnSpPr>
      <xdr:spPr>
        <a:xfrm>
          <a:off x="13703300" y="72836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60251</xdr:rowOff>
    </xdr:from>
    <xdr:ext cx="405111" cy="259045"/>
    <xdr:sp macro="" textlink="">
      <xdr:nvSpPr>
        <xdr:cNvPr id="520" name="n_1aveValue【一般廃棄物処理施設】&#10;有形固定資産減価償却率"/>
        <xdr:cNvSpPr txBox="1"/>
      </xdr:nvSpPr>
      <xdr:spPr>
        <a:xfrm>
          <a:off x="15266044" y="640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58619</xdr:rowOff>
    </xdr:from>
    <xdr:ext cx="405111" cy="259045"/>
    <xdr:sp macro="" textlink="">
      <xdr:nvSpPr>
        <xdr:cNvPr id="521" name="n_2aveValue【一般廃棄物処理施設】&#10;有形固定資産減価償却率"/>
        <xdr:cNvSpPr txBox="1"/>
      </xdr:nvSpPr>
      <xdr:spPr>
        <a:xfrm>
          <a:off x="14389744" y="6402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42290</xdr:rowOff>
    </xdr:from>
    <xdr:ext cx="405111" cy="259045"/>
    <xdr:sp macro="" textlink="">
      <xdr:nvSpPr>
        <xdr:cNvPr id="522" name="n_3aveValue【一般廃棄物処理施設】&#10;有形固定資産減価償却率"/>
        <xdr:cNvSpPr txBox="1"/>
      </xdr:nvSpPr>
      <xdr:spPr>
        <a:xfrm>
          <a:off x="13500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45555</xdr:rowOff>
    </xdr:from>
    <xdr:ext cx="405111" cy="259045"/>
    <xdr:sp macro="" textlink="">
      <xdr:nvSpPr>
        <xdr:cNvPr id="523" name="n_4aveValue【一般廃棄物処理施設】&#10;有形固定資産減価償却率"/>
        <xdr:cNvSpPr txBox="1"/>
      </xdr:nvSpPr>
      <xdr:spPr>
        <a:xfrm>
          <a:off x="12611744" y="638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3827</xdr:rowOff>
    </xdr:from>
    <xdr:ext cx="405111" cy="259045"/>
    <xdr:sp macro="" textlink="">
      <xdr:nvSpPr>
        <xdr:cNvPr id="524" name="n_1mainValue【一般廃棄物処理施設】&#10;有形固定資産減価償却率"/>
        <xdr:cNvSpPr txBox="1"/>
      </xdr:nvSpPr>
      <xdr:spPr>
        <a:xfrm>
          <a:off x="15266044" y="720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124658</xdr:rowOff>
    </xdr:from>
    <xdr:ext cx="405111" cy="259045"/>
    <xdr:sp macro="" textlink="">
      <xdr:nvSpPr>
        <xdr:cNvPr id="525" name="n_2mainValue【一般廃棄物処理施設】&#10;有形固定資産減価償却率"/>
        <xdr:cNvSpPr txBox="1"/>
      </xdr:nvSpPr>
      <xdr:spPr>
        <a:xfrm>
          <a:off x="14389744" y="7325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124658</xdr:rowOff>
    </xdr:from>
    <xdr:ext cx="405111" cy="259045"/>
    <xdr:sp macro="" textlink="">
      <xdr:nvSpPr>
        <xdr:cNvPr id="526" name="n_3mainValue【一般廃棄物処理施設】&#10;有形固定資産減価償却率"/>
        <xdr:cNvSpPr txBox="1"/>
      </xdr:nvSpPr>
      <xdr:spPr>
        <a:xfrm>
          <a:off x="13500744" y="7325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7" name="正方形/長方形 52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8" name="正方形/長方形 52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9" name="正方形/長方形 52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0" name="正方形/長方形 52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1" name="正方形/長方形 53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2" name="正方形/長方形 53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3" name="正方形/長方形 53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4" name="正方形/長方形 53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5" name="テキスト ボックス 53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6" name="直線コネクタ 53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7" name="直線コネクタ 53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8" name="テキスト ボックス 53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9" name="直線コネクタ 53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40" name="テキスト ボックス 539"/>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41" name="直線コネクタ 54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42" name="テキスト ボックス 54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3" name="直線コネクタ 54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44" name="テキスト ボックス 543"/>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45" name="直線コネクタ 54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46" name="テキスト ボックス 545"/>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7" name="直線コネクタ 54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48" name="テキスト ボックス 547"/>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38</xdr:row>
      <xdr:rowOff>97458</xdr:rowOff>
    </xdr:from>
    <xdr:to>
      <xdr:col>116</xdr:col>
      <xdr:colOff>62864</xdr:colOff>
      <xdr:row>42</xdr:row>
      <xdr:rowOff>35420</xdr:rowOff>
    </xdr:to>
    <xdr:cxnSp macro="">
      <xdr:nvCxnSpPr>
        <xdr:cNvPr id="550" name="直線コネクタ 549"/>
        <xdr:cNvCxnSpPr/>
      </xdr:nvCxnSpPr>
      <xdr:spPr>
        <a:xfrm flipV="1">
          <a:off x="22160864" y="6612558"/>
          <a:ext cx="0" cy="623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39247</xdr:rowOff>
    </xdr:from>
    <xdr:ext cx="469744" cy="259045"/>
    <xdr:sp macro="" textlink="">
      <xdr:nvSpPr>
        <xdr:cNvPr id="551" name="【一般廃棄物処理施設】&#10;一人当たり有形固定資産（償却資産）額最小値テキスト"/>
        <xdr:cNvSpPr txBox="1"/>
      </xdr:nvSpPr>
      <xdr:spPr>
        <a:xfrm>
          <a:off x="22199600" y="7240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35420</xdr:rowOff>
    </xdr:from>
    <xdr:to>
      <xdr:col>116</xdr:col>
      <xdr:colOff>152400</xdr:colOff>
      <xdr:row>42</xdr:row>
      <xdr:rowOff>35420</xdr:rowOff>
    </xdr:to>
    <xdr:cxnSp macro="">
      <xdr:nvCxnSpPr>
        <xdr:cNvPr id="552" name="直線コネクタ 551"/>
        <xdr:cNvCxnSpPr/>
      </xdr:nvCxnSpPr>
      <xdr:spPr>
        <a:xfrm>
          <a:off x="22072600" y="72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44135</xdr:rowOff>
    </xdr:from>
    <xdr:ext cx="599010" cy="259045"/>
    <xdr:sp macro="" textlink="">
      <xdr:nvSpPr>
        <xdr:cNvPr id="553" name="【一般廃棄物処理施設】&#10;一人当たり有形固定資産（償却資産）額最大値テキスト"/>
        <xdr:cNvSpPr txBox="1"/>
      </xdr:nvSpPr>
      <xdr:spPr>
        <a:xfrm>
          <a:off x="22199600" y="6387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97458</xdr:rowOff>
    </xdr:from>
    <xdr:to>
      <xdr:col>116</xdr:col>
      <xdr:colOff>152400</xdr:colOff>
      <xdr:row>38</xdr:row>
      <xdr:rowOff>97458</xdr:rowOff>
    </xdr:to>
    <xdr:cxnSp macro="">
      <xdr:nvCxnSpPr>
        <xdr:cNvPr id="554" name="直線コネクタ 553"/>
        <xdr:cNvCxnSpPr/>
      </xdr:nvCxnSpPr>
      <xdr:spPr>
        <a:xfrm>
          <a:off x="22072600" y="661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2530</xdr:rowOff>
    </xdr:from>
    <xdr:ext cx="599010" cy="259045"/>
    <xdr:sp macro="" textlink="">
      <xdr:nvSpPr>
        <xdr:cNvPr id="555" name="【一般廃棄物処理施設】&#10;一人当たり有形固定資産（償却資産）額平均値テキスト"/>
        <xdr:cNvSpPr txBox="1"/>
      </xdr:nvSpPr>
      <xdr:spPr>
        <a:xfrm>
          <a:off x="22199600" y="6860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151103</xdr:rowOff>
    </xdr:from>
    <xdr:to>
      <xdr:col>116</xdr:col>
      <xdr:colOff>114300</xdr:colOff>
      <xdr:row>41</xdr:row>
      <xdr:rowOff>81253</xdr:rowOff>
    </xdr:to>
    <xdr:sp macro="" textlink="">
      <xdr:nvSpPr>
        <xdr:cNvPr id="556" name="フローチャート: 判断 555"/>
        <xdr:cNvSpPr/>
      </xdr:nvSpPr>
      <xdr:spPr>
        <a:xfrm>
          <a:off x="22110700" y="700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169081</xdr:rowOff>
    </xdr:from>
    <xdr:to>
      <xdr:col>112</xdr:col>
      <xdr:colOff>38100</xdr:colOff>
      <xdr:row>41</xdr:row>
      <xdr:rowOff>99231</xdr:rowOff>
    </xdr:to>
    <xdr:sp macro="" textlink="">
      <xdr:nvSpPr>
        <xdr:cNvPr id="557" name="フローチャート: 判断 556"/>
        <xdr:cNvSpPr/>
      </xdr:nvSpPr>
      <xdr:spPr>
        <a:xfrm>
          <a:off x="21272500" y="702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6569</xdr:rowOff>
    </xdr:from>
    <xdr:to>
      <xdr:col>107</xdr:col>
      <xdr:colOff>101600</xdr:colOff>
      <xdr:row>41</xdr:row>
      <xdr:rowOff>108169</xdr:rowOff>
    </xdr:to>
    <xdr:sp macro="" textlink="">
      <xdr:nvSpPr>
        <xdr:cNvPr id="558" name="フローチャート: 判断 557"/>
        <xdr:cNvSpPr/>
      </xdr:nvSpPr>
      <xdr:spPr>
        <a:xfrm>
          <a:off x="20383500" y="703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33</xdr:row>
      <xdr:rowOff>93271</xdr:rowOff>
    </xdr:from>
    <xdr:to>
      <xdr:col>102</xdr:col>
      <xdr:colOff>165100</xdr:colOff>
      <xdr:row>34</xdr:row>
      <xdr:rowOff>23421</xdr:rowOff>
    </xdr:to>
    <xdr:sp macro="" textlink="">
      <xdr:nvSpPr>
        <xdr:cNvPr id="559" name="フローチャート: 判断 558"/>
        <xdr:cNvSpPr/>
      </xdr:nvSpPr>
      <xdr:spPr>
        <a:xfrm>
          <a:off x="19494500" y="575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35458</xdr:rowOff>
    </xdr:from>
    <xdr:to>
      <xdr:col>98</xdr:col>
      <xdr:colOff>38100</xdr:colOff>
      <xdr:row>41</xdr:row>
      <xdr:rowOff>137058</xdr:rowOff>
    </xdr:to>
    <xdr:sp macro="" textlink="">
      <xdr:nvSpPr>
        <xdr:cNvPr id="560" name="フローチャート: 判断 559"/>
        <xdr:cNvSpPr/>
      </xdr:nvSpPr>
      <xdr:spPr>
        <a:xfrm>
          <a:off x="18605500" y="70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1" name="テキスト ボックス 56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2" name="テキスト ボックス 56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3" name="テキスト ボックス 56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4" name="テキスト ボックス 56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5" name="テキスト ボックス 56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156070</xdr:rowOff>
    </xdr:from>
    <xdr:to>
      <xdr:col>116</xdr:col>
      <xdr:colOff>114300</xdr:colOff>
      <xdr:row>42</xdr:row>
      <xdr:rowOff>86220</xdr:rowOff>
    </xdr:to>
    <xdr:sp macro="" textlink="">
      <xdr:nvSpPr>
        <xdr:cNvPr id="566" name="楕円 565"/>
        <xdr:cNvSpPr/>
      </xdr:nvSpPr>
      <xdr:spPr>
        <a:xfrm>
          <a:off x="22110700" y="71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70997</xdr:rowOff>
    </xdr:from>
    <xdr:ext cx="469744" cy="259045"/>
    <xdr:sp macro="" textlink="">
      <xdr:nvSpPr>
        <xdr:cNvPr id="567" name="【一般廃棄物処理施設】&#10;一人当たり有形固定資産（償却資産）額該当値テキスト"/>
        <xdr:cNvSpPr txBox="1"/>
      </xdr:nvSpPr>
      <xdr:spPr>
        <a:xfrm>
          <a:off x="22199600" y="710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156125</xdr:rowOff>
    </xdr:from>
    <xdr:to>
      <xdr:col>112</xdr:col>
      <xdr:colOff>38100</xdr:colOff>
      <xdr:row>42</xdr:row>
      <xdr:rowOff>86275</xdr:rowOff>
    </xdr:to>
    <xdr:sp macro="" textlink="">
      <xdr:nvSpPr>
        <xdr:cNvPr id="568" name="楕円 567"/>
        <xdr:cNvSpPr/>
      </xdr:nvSpPr>
      <xdr:spPr>
        <a:xfrm>
          <a:off x="21272500" y="718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35420</xdr:rowOff>
    </xdr:from>
    <xdr:to>
      <xdr:col>116</xdr:col>
      <xdr:colOff>63500</xdr:colOff>
      <xdr:row>42</xdr:row>
      <xdr:rowOff>35475</xdr:rowOff>
    </xdr:to>
    <xdr:cxnSp macro="">
      <xdr:nvCxnSpPr>
        <xdr:cNvPr id="569" name="直線コネクタ 568"/>
        <xdr:cNvCxnSpPr/>
      </xdr:nvCxnSpPr>
      <xdr:spPr>
        <a:xfrm flipV="1">
          <a:off x="21323300" y="7236320"/>
          <a:ext cx="838200" cy="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119470</xdr:rowOff>
    </xdr:from>
    <xdr:to>
      <xdr:col>107</xdr:col>
      <xdr:colOff>101600</xdr:colOff>
      <xdr:row>42</xdr:row>
      <xdr:rowOff>49620</xdr:rowOff>
    </xdr:to>
    <xdr:sp macro="" textlink="">
      <xdr:nvSpPr>
        <xdr:cNvPr id="570" name="楕円 569"/>
        <xdr:cNvSpPr/>
      </xdr:nvSpPr>
      <xdr:spPr>
        <a:xfrm>
          <a:off x="20383500" y="714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170270</xdr:rowOff>
    </xdr:from>
    <xdr:to>
      <xdr:col>111</xdr:col>
      <xdr:colOff>177800</xdr:colOff>
      <xdr:row>42</xdr:row>
      <xdr:rowOff>35475</xdr:rowOff>
    </xdr:to>
    <xdr:cxnSp macro="">
      <xdr:nvCxnSpPr>
        <xdr:cNvPr id="571" name="直線コネクタ 570"/>
        <xdr:cNvCxnSpPr/>
      </xdr:nvCxnSpPr>
      <xdr:spPr>
        <a:xfrm>
          <a:off x="20434300" y="7199720"/>
          <a:ext cx="889000" cy="3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120377</xdr:rowOff>
    </xdr:from>
    <xdr:to>
      <xdr:col>102</xdr:col>
      <xdr:colOff>165100</xdr:colOff>
      <xdr:row>42</xdr:row>
      <xdr:rowOff>50527</xdr:rowOff>
    </xdr:to>
    <xdr:sp macro="" textlink="">
      <xdr:nvSpPr>
        <xdr:cNvPr id="572" name="楕円 571"/>
        <xdr:cNvSpPr/>
      </xdr:nvSpPr>
      <xdr:spPr>
        <a:xfrm>
          <a:off x="19494500" y="714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170270</xdr:rowOff>
    </xdr:from>
    <xdr:to>
      <xdr:col>107</xdr:col>
      <xdr:colOff>50800</xdr:colOff>
      <xdr:row>41</xdr:row>
      <xdr:rowOff>171177</xdr:rowOff>
    </xdr:to>
    <xdr:cxnSp macro="">
      <xdr:nvCxnSpPr>
        <xdr:cNvPr id="573" name="直線コネクタ 572"/>
        <xdr:cNvCxnSpPr/>
      </xdr:nvCxnSpPr>
      <xdr:spPr>
        <a:xfrm flipV="1">
          <a:off x="19545300" y="7199720"/>
          <a:ext cx="889000" cy="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115758</xdr:rowOff>
    </xdr:from>
    <xdr:ext cx="599010" cy="259045"/>
    <xdr:sp macro="" textlink="">
      <xdr:nvSpPr>
        <xdr:cNvPr id="574" name="n_1aveValue【一般廃棄物処理施設】&#10;一人当たり有形固定資産（償却資産）額"/>
        <xdr:cNvSpPr txBox="1"/>
      </xdr:nvSpPr>
      <xdr:spPr>
        <a:xfrm>
          <a:off x="21011095" y="680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124696</xdr:rowOff>
    </xdr:from>
    <xdr:ext cx="599010" cy="259045"/>
    <xdr:sp macro="" textlink="">
      <xdr:nvSpPr>
        <xdr:cNvPr id="575" name="n_2aveValue【一般廃棄物処理施設】&#10;一人当たり有形固定資産（償却資産）額"/>
        <xdr:cNvSpPr txBox="1"/>
      </xdr:nvSpPr>
      <xdr:spPr>
        <a:xfrm>
          <a:off x="20134795" y="681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100</xdr:col>
      <xdr:colOff>150205</xdr:colOff>
      <xdr:row>32</xdr:row>
      <xdr:rowOff>39948</xdr:rowOff>
    </xdr:from>
    <xdr:ext cx="690189" cy="259045"/>
    <xdr:sp macro="" textlink="">
      <xdr:nvSpPr>
        <xdr:cNvPr id="576" name="n_3aveValue【一般廃棄物処理施設】&#10;一人当たり有形固定資産（償却資産）額"/>
        <xdr:cNvSpPr txBox="1"/>
      </xdr:nvSpPr>
      <xdr:spPr>
        <a:xfrm>
          <a:off x="19200205" y="55263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153585</xdr:rowOff>
    </xdr:from>
    <xdr:ext cx="534377" cy="259045"/>
    <xdr:sp macro="" textlink="">
      <xdr:nvSpPr>
        <xdr:cNvPr id="577" name="n_4aveValue【一般廃棄物処理施設】&#10;一人当たり有形固定資産（償却資産）額"/>
        <xdr:cNvSpPr txBox="1"/>
      </xdr:nvSpPr>
      <xdr:spPr>
        <a:xfrm>
          <a:off x="18389111" y="68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77402</xdr:rowOff>
    </xdr:from>
    <xdr:ext cx="469744" cy="259045"/>
    <xdr:sp macro="" textlink="">
      <xdr:nvSpPr>
        <xdr:cNvPr id="578" name="n_1mainValue【一般廃棄物処理施設】&#10;一人当たり有形固定資産（償却資産）額"/>
        <xdr:cNvSpPr txBox="1"/>
      </xdr:nvSpPr>
      <xdr:spPr>
        <a:xfrm>
          <a:off x="21075728" y="7278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40747</xdr:rowOff>
    </xdr:from>
    <xdr:ext cx="534377" cy="259045"/>
    <xdr:sp macro="" textlink="">
      <xdr:nvSpPr>
        <xdr:cNvPr id="579" name="n_2mainValue【一般廃棄物処理施設】&#10;一人当たり有形固定資産（償却資産）額"/>
        <xdr:cNvSpPr txBox="1"/>
      </xdr:nvSpPr>
      <xdr:spPr>
        <a:xfrm>
          <a:off x="20167111" y="724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41654</xdr:rowOff>
    </xdr:from>
    <xdr:ext cx="534377" cy="259045"/>
    <xdr:sp macro="" textlink="">
      <xdr:nvSpPr>
        <xdr:cNvPr id="580" name="n_3mainValue【一般廃棄物処理施設】&#10;一人当たり有形固定資産（償却資産）額"/>
        <xdr:cNvSpPr txBox="1"/>
      </xdr:nvSpPr>
      <xdr:spPr>
        <a:xfrm>
          <a:off x="19278111" y="724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1" name="正方形/長方形 5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2" name="正方形/長方形 58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3" name="正方形/長方形 58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4" name="正方形/長方形 58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5" name="正方形/長方形 58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6" name="正方形/長方形 58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7" name="正方形/長方形 58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8" name="正方形/長方形 58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89" name="正方形/長方形 58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0" name="正方形/長方形 58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1" name="正方形/長方形 59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92" name="正方形/長方形 59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3" name="正方形/長方形 59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4" name="正方形/長方形 59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95" name="正方形/長方形 59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6" name="正方形/長方形 59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97" name="正方形/長方形 59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8" name="正方形/長方形 59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9" name="正方形/長方形 59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0" name="正方形/長方形 59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1" name="正方形/長方形 60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2" name="正方形/長方形 60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3" name="正方形/長方形 60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4" name="正方形/長方形 60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5" name="テキスト ボックス 60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6" name="直線コネクタ 60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7" name="テキスト ボックス 60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8" name="直線コネクタ 60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9" name="テキスト ボックス 60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0" name="直線コネクタ 60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1" name="テキスト ボックス 61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2" name="直線コネクタ 61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3" name="テキスト ボックス 61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4" name="直線コネクタ 61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5" name="テキスト ボックス 61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6" name="直線コネクタ 61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7" name="テキスト ボックス 61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8" name="直線コネクタ 61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9" name="テキスト ボックス 61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0" name="直線コネクタ 61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42999</xdr:rowOff>
    </xdr:from>
    <xdr:to>
      <xdr:col>85</xdr:col>
      <xdr:colOff>126364</xdr:colOff>
      <xdr:row>86</xdr:row>
      <xdr:rowOff>140970</xdr:rowOff>
    </xdr:to>
    <xdr:cxnSp macro="">
      <xdr:nvCxnSpPr>
        <xdr:cNvPr id="622" name="直線コネクタ 621"/>
        <xdr:cNvCxnSpPr/>
      </xdr:nvCxnSpPr>
      <xdr:spPr>
        <a:xfrm flipV="1">
          <a:off x="16318864" y="1341609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144797</xdr:rowOff>
    </xdr:from>
    <xdr:ext cx="405111" cy="259045"/>
    <xdr:sp macro="" textlink="">
      <xdr:nvSpPr>
        <xdr:cNvPr id="623" name="【消防施設】&#10;有形固定資産減価償却率最小値テキスト"/>
        <xdr:cNvSpPr txBox="1"/>
      </xdr:nvSpPr>
      <xdr:spPr>
        <a:xfrm>
          <a:off x="163576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140970</xdr:rowOff>
    </xdr:from>
    <xdr:to>
      <xdr:col>86</xdr:col>
      <xdr:colOff>25400</xdr:colOff>
      <xdr:row>86</xdr:row>
      <xdr:rowOff>140970</xdr:rowOff>
    </xdr:to>
    <xdr:cxnSp macro="">
      <xdr:nvCxnSpPr>
        <xdr:cNvPr id="624" name="直線コネクタ 623"/>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161126</xdr:rowOff>
    </xdr:from>
    <xdr:ext cx="340478" cy="259045"/>
    <xdr:sp macro="" textlink="">
      <xdr:nvSpPr>
        <xdr:cNvPr id="625" name="【消防施設】&#10;有形固定資産減価償却率最大値テキスト"/>
        <xdr:cNvSpPr txBox="1"/>
      </xdr:nvSpPr>
      <xdr:spPr>
        <a:xfrm>
          <a:off x="16357600" y="1319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42999</xdr:rowOff>
    </xdr:from>
    <xdr:to>
      <xdr:col>86</xdr:col>
      <xdr:colOff>25400</xdr:colOff>
      <xdr:row>78</xdr:row>
      <xdr:rowOff>42999</xdr:rowOff>
    </xdr:to>
    <xdr:cxnSp macro="">
      <xdr:nvCxnSpPr>
        <xdr:cNvPr id="626" name="直線コネクタ 625"/>
        <xdr:cNvCxnSpPr/>
      </xdr:nvCxnSpPr>
      <xdr:spPr>
        <a:xfrm>
          <a:off x="16230600" y="1341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73496</xdr:rowOff>
    </xdr:from>
    <xdr:ext cx="405111" cy="259045"/>
    <xdr:sp macro="" textlink="">
      <xdr:nvSpPr>
        <xdr:cNvPr id="627" name="【消防施設】&#10;有形固定資産減価償却率平均値テキスト"/>
        <xdr:cNvSpPr txBox="1"/>
      </xdr:nvSpPr>
      <xdr:spPr>
        <a:xfrm>
          <a:off x="16357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628" name="フローチャート: 判断 627"/>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160382</xdr:rowOff>
    </xdr:from>
    <xdr:to>
      <xdr:col>81</xdr:col>
      <xdr:colOff>101600</xdr:colOff>
      <xdr:row>83</xdr:row>
      <xdr:rowOff>90532</xdr:rowOff>
    </xdr:to>
    <xdr:sp macro="" textlink="">
      <xdr:nvSpPr>
        <xdr:cNvPr id="629" name="フローチャート: 判断 628"/>
        <xdr:cNvSpPr/>
      </xdr:nvSpPr>
      <xdr:spPr>
        <a:xfrm>
          <a:off x="15430500" y="142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62412</xdr:rowOff>
    </xdr:from>
    <xdr:to>
      <xdr:col>76</xdr:col>
      <xdr:colOff>165100</xdr:colOff>
      <xdr:row>83</xdr:row>
      <xdr:rowOff>164012</xdr:rowOff>
    </xdr:to>
    <xdr:sp macro="" textlink="">
      <xdr:nvSpPr>
        <xdr:cNvPr id="630" name="フローチャート: 判断 629"/>
        <xdr:cNvSpPr/>
      </xdr:nvSpPr>
      <xdr:spPr>
        <a:xfrm>
          <a:off x="145415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47716</xdr:rowOff>
    </xdr:from>
    <xdr:to>
      <xdr:col>72</xdr:col>
      <xdr:colOff>38100</xdr:colOff>
      <xdr:row>82</xdr:row>
      <xdr:rowOff>149316</xdr:rowOff>
    </xdr:to>
    <xdr:sp macro="" textlink="">
      <xdr:nvSpPr>
        <xdr:cNvPr id="631" name="フローチャート: 判断 630"/>
        <xdr:cNvSpPr/>
      </xdr:nvSpPr>
      <xdr:spPr>
        <a:xfrm>
          <a:off x="136525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148952</xdr:rowOff>
    </xdr:from>
    <xdr:to>
      <xdr:col>67</xdr:col>
      <xdr:colOff>101600</xdr:colOff>
      <xdr:row>83</xdr:row>
      <xdr:rowOff>79102</xdr:rowOff>
    </xdr:to>
    <xdr:sp macro="" textlink="">
      <xdr:nvSpPr>
        <xdr:cNvPr id="632" name="フローチャート: 判断 631"/>
        <xdr:cNvSpPr/>
      </xdr:nvSpPr>
      <xdr:spPr>
        <a:xfrm>
          <a:off x="12763500" y="1420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3" name="テキスト ボックス 63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4" name="テキスト ボックス 63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5" name="テキスト ボックス 63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6" name="テキスト ボックス 63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7" name="テキスト ボックス 63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83638</xdr:rowOff>
    </xdr:from>
    <xdr:to>
      <xdr:col>85</xdr:col>
      <xdr:colOff>177800</xdr:colOff>
      <xdr:row>84</xdr:row>
      <xdr:rowOff>13788</xdr:rowOff>
    </xdr:to>
    <xdr:sp macro="" textlink="">
      <xdr:nvSpPr>
        <xdr:cNvPr id="638" name="楕円 637"/>
        <xdr:cNvSpPr/>
      </xdr:nvSpPr>
      <xdr:spPr>
        <a:xfrm>
          <a:off x="16268700" y="1431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106515</xdr:rowOff>
    </xdr:from>
    <xdr:ext cx="405111" cy="259045"/>
    <xdr:sp macro="" textlink="">
      <xdr:nvSpPr>
        <xdr:cNvPr id="639" name="【消防施設】&#10;有形固定資産減価償却率該当値テキスト"/>
        <xdr:cNvSpPr txBox="1"/>
      </xdr:nvSpPr>
      <xdr:spPr>
        <a:xfrm>
          <a:off x="16357600" y="14165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31387</xdr:rowOff>
    </xdr:from>
    <xdr:to>
      <xdr:col>81</xdr:col>
      <xdr:colOff>101600</xdr:colOff>
      <xdr:row>83</xdr:row>
      <xdr:rowOff>132987</xdr:rowOff>
    </xdr:to>
    <xdr:sp macro="" textlink="">
      <xdr:nvSpPr>
        <xdr:cNvPr id="640" name="楕円 639"/>
        <xdr:cNvSpPr/>
      </xdr:nvSpPr>
      <xdr:spPr>
        <a:xfrm>
          <a:off x="15430500" y="1426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82187</xdr:rowOff>
    </xdr:from>
    <xdr:to>
      <xdr:col>85</xdr:col>
      <xdr:colOff>127000</xdr:colOff>
      <xdr:row>83</xdr:row>
      <xdr:rowOff>134438</xdr:rowOff>
    </xdr:to>
    <xdr:cxnSp macro="">
      <xdr:nvCxnSpPr>
        <xdr:cNvPr id="641" name="直線コネクタ 640"/>
        <xdr:cNvCxnSpPr/>
      </xdr:nvCxnSpPr>
      <xdr:spPr>
        <a:xfrm>
          <a:off x="15481300" y="14312537"/>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163649</xdr:rowOff>
    </xdr:from>
    <xdr:to>
      <xdr:col>76</xdr:col>
      <xdr:colOff>165100</xdr:colOff>
      <xdr:row>83</xdr:row>
      <xdr:rowOff>93799</xdr:rowOff>
    </xdr:to>
    <xdr:sp macro="" textlink="">
      <xdr:nvSpPr>
        <xdr:cNvPr id="642" name="楕円 641"/>
        <xdr:cNvSpPr/>
      </xdr:nvSpPr>
      <xdr:spPr>
        <a:xfrm>
          <a:off x="14541500" y="1422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42999</xdr:rowOff>
    </xdr:from>
    <xdr:to>
      <xdr:col>81</xdr:col>
      <xdr:colOff>50800</xdr:colOff>
      <xdr:row>83</xdr:row>
      <xdr:rowOff>82187</xdr:rowOff>
    </xdr:to>
    <xdr:cxnSp macro="">
      <xdr:nvCxnSpPr>
        <xdr:cNvPr id="643" name="直線コネクタ 642"/>
        <xdr:cNvCxnSpPr/>
      </xdr:nvCxnSpPr>
      <xdr:spPr>
        <a:xfrm>
          <a:off x="14592300" y="1427334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132624</xdr:rowOff>
    </xdr:from>
    <xdr:to>
      <xdr:col>72</xdr:col>
      <xdr:colOff>38100</xdr:colOff>
      <xdr:row>84</xdr:row>
      <xdr:rowOff>62774</xdr:rowOff>
    </xdr:to>
    <xdr:sp macro="" textlink="">
      <xdr:nvSpPr>
        <xdr:cNvPr id="644" name="楕円 643"/>
        <xdr:cNvSpPr/>
      </xdr:nvSpPr>
      <xdr:spPr>
        <a:xfrm>
          <a:off x="13652500" y="1436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42999</xdr:rowOff>
    </xdr:from>
    <xdr:to>
      <xdr:col>76</xdr:col>
      <xdr:colOff>114300</xdr:colOff>
      <xdr:row>84</xdr:row>
      <xdr:rowOff>11974</xdr:rowOff>
    </xdr:to>
    <xdr:cxnSp macro="">
      <xdr:nvCxnSpPr>
        <xdr:cNvPr id="645" name="直線コネクタ 644"/>
        <xdr:cNvCxnSpPr/>
      </xdr:nvCxnSpPr>
      <xdr:spPr>
        <a:xfrm flipV="1">
          <a:off x="13703300" y="14273349"/>
          <a:ext cx="889000" cy="14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107059</xdr:rowOff>
    </xdr:from>
    <xdr:ext cx="405111" cy="259045"/>
    <xdr:sp macro="" textlink="">
      <xdr:nvSpPr>
        <xdr:cNvPr id="646" name="n_1aveValue【消防施設】&#10;有形固定資産減価償却率"/>
        <xdr:cNvSpPr txBox="1"/>
      </xdr:nvSpPr>
      <xdr:spPr>
        <a:xfrm>
          <a:off x="15266044" y="1399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155139</xdr:rowOff>
    </xdr:from>
    <xdr:ext cx="405111" cy="259045"/>
    <xdr:sp macro="" textlink="">
      <xdr:nvSpPr>
        <xdr:cNvPr id="647" name="n_2aveValue【消防施設】&#10;有形固定資産減価償却率"/>
        <xdr:cNvSpPr txBox="1"/>
      </xdr:nvSpPr>
      <xdr:spPr>
        <a:xfrm>
          <a:off x="14389744" y="1438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165843</xdr:rowOff>
    </xdr:from>
    <xdr:ext cx="405111" cy="259045"/>
    <xdr:sp macro="" textlink="">
      <xdr:nvSpPr>
        <xdr:cNvPr id="648" name="n_3aveValue【消防施設】&#10;有形固定資産減価償却率"/>
        <xdr:cNvSpPr txBox="1"/>
      </xdr:nvSpPr>
      <xdr:spPr>
        <a:xfrm>
          <a:off x="13500744" y="1388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95629</xdr:rowOff>
    </xdr:from>
    <xdr:ext cx="405111" cy="259045"/>
    <xdr:sp macro="" textlink="">
      <xdr:nvSpPr>
        <xdr:cNvPr id="649" name="n_4aveValue【消防施設】&#10;有形固定資産減価償却率"/>
        <xdr:cNvSpPr txBox="1"/>
      </xdr:nvSpPr>
      <xdr:spPr>
        <a:xfrm>
          <a:off x="12611744" y="1398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124114</xdr:rowOff>
    </xdr:from>
    <xdr:ext cx="405111" cy="259045"/>
    <xdr:sp macro="" textlink="">
      <xdr:nvSpPr>
        <xdr:cNvPr id="650" name="n_1mainValue【消防施設】&#10;有形固定資産減価償却率"/>
        <xdr:cNvSpPr txBox="1"/>
      </xdr:nvSpPr>
      <xdr:spPr>
        <a:xfrm>
          <a:off x="15266044" y="1435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110326</xdr:rowOff>
    </xdr:from>
    <xdr:ext cx="405111" cy="259045"/>
    <xdr:sp macro="" textlink="">
      <xdr:nvSpPr>
        <xdr:cNvPr id="651" name="n_2mainValue【消防施設】&#10;有形固定資産減価償却率"/>
        <xdr:cNvSpPr txBox="1"/>
      </xdr:nvSpPr>
      <xdr:spPr>
        <a:xfrm>
          <a:off x="14389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53901</xdr:rowOff>
    </xdr:from>
    <xdr:ext cx="405111" cy="259045"/>
    <xdr:sp macro="" textlink="">
      <xdr:nvSpPr>
        <xdr:cNvPr id="652" name="n_3mainValue【消防施設】&#10;有形固定資産減価償却率"/>
        <xdr:cNvSpPr txBox="1"/>
      </xdr:nvSpPr>
      <xdr:spPr>
        <a:xfrm>
          <a:off x="13500744" y="1445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3" name="正方形/長方形 65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4" name="正方形/長方形 65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5" name="正方形/長方形 65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6" name="正方形/長方形 65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7" name="正方形/長方形 65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8" name="正方形/長方形 65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9" name="正方形/長方形 65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0" name="正方形/長方形 65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1" name="テキスト ボックス 66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2" name="直線コネクタ 66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3" name="直線コネクタ 66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4" name="テキスト ボックス 66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5" name="直線コネクタ 66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6" name="テキスト ボックス 66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7" name="直線コネクタ 66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8" name="テキスト ボックス 66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9" name="直線コネクタ 66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70" name="テキスト ボックス 66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1" name="直線コネクタ 67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2" name="テキスト ボックス 67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108508</xdr:rowOff>
    </xdr:from>
    <xdr:to>
      <xdr:col>116</xdr:col>
      <xdr:colOff>62864</xdr:colOff>
      <xdr:row>86</xdr:row>
      <xdr:rowOff>28042</xdr:rowOff>
    </xdr:to>
    <xdr:cxnSp macro="">
      <xdr:nvCxnSpPr>
        <xdr:cNvPr id="674" name="直線コネクタ 673"/>
        <xdr:cNvCxnSpPr/>
      </xdr:nvCxnSpPr>
      <xdr:spPr>
        <a:xfrm flipV="1">
          <a:off x="22160864" y="13481608"/>
          <a:ext cx="0" cy="1291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31869</xdr:rowOff>
    </xdr:from>
    <xdr:ext cx="469744" cy="259045"/>
    <xdr:sp macro="" textlink="">
      <xdr:nvSpPr>
        <xdr:cNvPr id="675" name="【消防施設】&#10;一人当たり面積最小値テキスト"/>
        <xdr:cNvSpPr txBox="1"/>
      </xdr:nvSpPr>
      <xdr:spPr>
        <a:xfrm>
          <a:off x="22199600" y="1477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28042</xdr:rowOff>
    </xdr:from>
    <xdr:to>
      <xdr:col>116</xdr:col>
      <xdr:colOff>152400</xdr:colOff>
      <xdr:row>86</xdr:row>
      <xdr:rowOff>28042</xdr:rowOff>
    </xdr:to>
    <xdr:cxnSp macro="">
      <xdr:nvCxnSpPr>
        <xdr:cNvPr id="676" name="直線コネクタ 675"/>
        <xdr:cNvCxnSpPr/>
      </xdr:nvCxnSpPr>
      <xdr:spPr>
        <a:xfrm>
          <a:off x="22072600" y="1477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55185</xdr:rowOff>
    </xdr:from>
    <xdr:ext cx="469744" cy="259045"/>
    <xdr:sp macro="" textlink="">
      <xdr:nvSpPr>
        <xdr:cNvPr id="677" name="【消防施設】&#10;一人当たり面積最大値テキスト"/>
        <xdr:cNvSpPr txBox="1"/>
      </xdr:nvSpPr>
      <xdr:spPr>
        <a:xfrm>
          <a:off x="22199600" y="1325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108508</xdr:rowOff>
    </xdr:from>
    <xdr:to>
      <xdr:col>116</xdr:col>
      <xdr:colOff>152400</xdr:colOff>
      <xdr:row>78</xdr:row>
      <xdr:rowOff>108508</xdr:rowOff>
    </xdr:to>
    <xdr:cxnSp macro="">
      <xdr:nvCxnSpPr>
        <xdr:cNvPr id="678" name="直線コネクタ 677"/>
        <xdr:cNvCxnSpPr/>
      </xdr:nvCxnSpPr>
      <xdr:spPr>
        <a:xfrm>
          <a:off x="22072600" y="13481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10989</xdr:rowOff>
    </xdr:from>
    <xdr:ext cx="469744" cy="259045"/>
    <xdr:sp macro="" textlink="">
      <xdr:nvSpPr>
        <xdr:cNvPr id="679" name="【消防施設】&#10;一人当たり面積平均値テキスト"/>
        <xdr:cNvSpPr txBox="1"/>
      </xdr:nvSpPr>
      <xdr:spPr>
        <a:xfrm>
          <a:off x="22199600" y="14584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680" name="フローチャート: 判断 679"/>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53594</xdr:rowOff>
    </xdr:from>
    <xdr:to>
      <xdr:col>112</xdr:col>
      <xdr:colOff>38100</xdr:colOff>
      <xdr:row>85</xdr:row>
      <xdr:rowOff>155194</xdr:rowOff>
    </xdr:to>
    <xdr:sp macro="" textlink="">
      <xdr:nvSpPr>
        <xdr:cNvPr id="681" name="フローチャート: 判断 680"/>
        <xdr:cNvSpPr/>
      </xdr:nvSpPr>
      <xdr:spPr>
        <a:xfrm>
          <a:off x="21272500" y="146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65939</xdr:rowOff>
    </xdr:from>
    <xdr:to>
      <xdr:col>107</xdr:col>
      <xdr:colOff>101600</xdr:colOff>
      <xdr:row>85</xdr:row>
      <xdr:rowOff>167539</xdr:rowOff>
    </xdr:to>
    <xdr:sp macro="" textlink="">
      <xdr:nvSpPr>
        <xdr:cNvPr id="682" name="フローチャート: 判断 681"/>
        <xdr:cNvSpPr/>
      </xdr:nvSpPr>
      <xdr:spPr>
        <a:xfrm>
          <a:off x="20383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75997</xdr:rowOff>
    </xdr:from>
    <xdr:to>
      <xdr:col>102</xdr:col>
      <xdr:colOff>165100</xdr:colOff>
      <xdr:row>86</xdr:row>
      <xdr:rowOff>6147</xdr:rowOff>
    </xdr:to>
    <xdr:sp macro="" textlink="">
      <xdr:nvSpPr>
        <xdr:cNvPr id="683" name="フローチャート: 判断 682"/>
        <xdr:cNvSpPr/>
      </xdr:nvSpPr>
      <xdr:spPr>
        <a:xfrm>
          <a:off x="19494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99313</xdr:rowOff>
    </xdr:from>
    <xdr:to>
      <xdr:col>98</xdr:col>
      <xdr:colOff>38100</xdr:colOff>
      <xdr:row>86</xdr:row>
      <xdr:rowOff>29463</xdr:rowOff>
    </xdr:to>
    <xdr:sp macro="" textlink="">
      <xdr:nvSpPr>
        <xdr:cNvPr id="684" name="フローチャート: 判断 683"/>
        <xdr:cNvSpPr/>
      </xdr:nvSpPr>
      <xdr:spPr>
        <a:xfrm>
          <a:off x="18605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5" name="テキスト ボックス 68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6" name="テキスト ボックス 68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7" name="テキスト ボックス 68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8" name="テキスト ボックス 68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9" name="テキスト ボックス 68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30735</xdr:rowOff>
    </xdr:from>
    <xdr:to>
      <xdr:col>116</xdr:col>
      <xdr:colOff>114300</xdr:colOff>
      <xdr:row>85</xdr:row>
      <xdr:rowOff>132335</xdr:rowOff>
    </xdr:to>
    <xdr:sp macro="" textlink="">
      <xdr:nvSpPr>
        <xdr:cNvPr id="690" name="楕円 689"/>
        <xdr:cNvSpPr/>
      </xdr:nvSpPr>
      <xdr:spPr>
        <a:xfrm>
          <a:off x="221107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161562</xdr:rowOff>
    </xdr:from>
    <xdr:ext cx="469744" cy="259045"/>
    <xdr:sp macro="" textlink="">
      <xdr:nvSpPr>
        <xdr:cNvPr id="691" name="【消防施設】&#10;一人当たり面積該当値テキスト"/>
        <xdr:cNvSpPr txBox="1"/>
      </xdr:nvSpPr>
      <xdr:spPr>
        <a:xfrm>
          <a:off x="22199600" y="1439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33477</xdr:rowOff>
    </xdr:from>
    <xdr:to>
      <xdr:col>112</xdr:col>
      <xdr:colOff>38100</xdr:colOff>
      <xdr:row>85</xdr:row>
      <xdr:rowOff>135077</xdr:rowOff>
    </xdr:to>
    <xdr:sp macro="" textlink="">
      <xdr:nvSpPr>
        <xdr:cNvPr id="692" name="楕円 691"/>
        <xdr:cNvSpPr/>
      </xdr:nvSpPr>
      <xdr:spPr>
        <a:xfrm>
          <a:off x="21272500" y="1460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81535</xdr:rowOff>
    </xdr:from>
    <xdr:to>
      <xdr:col>116</xdr:col>
      <xdr:colOff>63500</xdr:colOff>
      <xdr:row>85</xdr:row>
      <xdr:rowOff>84277</xdr:rowOff>
    </xdr:to>
    <xdr:cxnSp macro="">
      <xdr:nvCxnSpPr>
        <xdr:cNvPr id="693" name="直線コネクタ 692"/>
        <xdr:cNvCxnSpPr/>
      </xdr:nvCxnSpPr>
      <xdr:spPr>
        <a:xfrm flipV="1">
          <a:off x="21323300" y="14654785"/>
          <a:ext cx="8382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58165</xdr:rowOff>
    </xdr:from>
    <xdr:to>
      <xdr:col>107</xdr:col>
      <xdr:colOff>101600</xdr:colOff>
      <xdr:row>85</xdr:row>
      <xdr:rowOff>159765</xdr:rowOff>
    </xdr:to>
    <xdr:sp macro="" textlink="">
      <xdr:nvSpPr>
        <xdr:cNvPr id="694" name="楕円 693"/>
        <xdr:cNvSpPr/>
      </xdr:nvSpPr>
      <xdr:spPr>
        <a:xfrm>
          <a:off x="20383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84277</xdr:rowOff>
    </xdr:from>
    <xdr:to>
      <xdr:col>111</xdr:col>
      <xdr:colOff>177800</xdr:colOff>
      <xdr:row>85</xdr:row>
      <xdr:rowOff>108965</xdr:rowOff>
    </xdr:to>
    <xdr:cxnSp macro="">
      <xdr:nvCxnSpPr>
        <xdr:cNvPr id="695" name="直線コネクタ 694"/>
        <xdr:cNvCxnSpPr/>
      </xdr:nvCxnSpPr>
      <xdr:spPr>
        <a:xfrm flipV="1">
          <a:off x="20434300" y="14657527"/>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60452</xdr:rowOff>
    </xdr:from>
    <xdr:to>
      <xdr:col>102</xdr:col>
      <xdr:colOff>165100</xdr:colOff>
      <xdr:row>85</xdr:row>
      <xdr:rowOff>162052</xdr:rowOff>
    </xdr:to>
    <xdr:sp macro="" textlink="">
      <xdr:nvSpPr>
        <xdr:cNvPr id="696" name="楕円 695"/>
        <xdr:cNvSpPr/>
      </xdr:nvSpPr>
      <xdr:spPr>
        <a:xfrm>
          <a:off x="19494500" y="1463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108965</xdr:rowOff>
    </xdr:from>
    <xdr:to>
      <xdr:col>107</xdr:col>
      <xdr:colOff>50800</xdr:colOff>
      <xdr:row>85</xdr:row>
      <xdr:rowOff>111252</xdr:rowOff>
    </xdr:to>
    <xdr:cxnSp macro="">
      <xdr:nvCxnSpPr>
        <xdr:cNvPr id="697" name="直線コネクタ 696"/>
        <xdr:cNvCxnSpPr/>
      </xdr:nvCxnSpPr>
      <xdr:spPr>
        <a:xfrm flipV="1">
          <a:off x="19545300" y="1468221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146321</xdr:rowOff>
    </xdr:from>
    <xdr:ext cx="469744" cy="259045"/>
    <xdr:sp macro="" textlink="">
      <xdr:nvSpPr>
        <xdr:cNvPr id="698" name="n_1aveValue【消防施設】&#10;一人当たり面積"/>
        <xdr:cNvSpPr txBox="1"/>
      </xdr:nvSpPr>
      <xdr:spPr>
        <a:xfrm>
          <a:off x="21075727" y="1471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158666</xdr:rowOff>
    </xdr:from>
    <xdr:ext cx="469744" cy="259045"/>
    <xdr:sp macro="" textlink="">
      <xdr:nvSpPr>
        <xdr:cNvPr id="699" name="n_2aveValue【消防施設】&#10;一人当たり面積"/>
        <xdr:cNvSpPr txBox="1"/>
      </xdr:nvSpPr>
      <xdr:spPr>
        <a:xfrm>
          <a:off x="20199427" y="1473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168724</xdr:rowOff>
    </xdr:from>
    <xdr:ext cx="469744" cy="259045"/>
    <xdr:sp macro="" textlink="">
      <xdr:nvSpPr>
        <xdr:cNvPr id="700" name="n_3aveValue【消防施設】&#10;一人当たり面積"/>
        <xdr:cNvSpPr txBox="1"/>
      </xdr:nvSpPr>
      <xdr:spPr>
        <a:xfrm>
          <a:off x="19310427" y="1474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45990</xdr:rowOff>
    </xdr:from>
    <xdr:ext cx="469744" cy="259045"/>
    <xdr:sp macro="" textlink="">
      <xdr:nvSpPr>
        <xdr:cNvPr id="701" name="n_4aveValue【消防施設】&#10;一人当たり面積"/>
        <xdr:cNvSpPr txBox="1"/>
      </xdr:nvSpPr>
      <xdr:spPr>
        <a:xfrm>
          <a:off x="18421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151604</xdr:rowOff>
    </xdr:from>
    <xdr:ext cx="469744" cy="259045"/>
    <xdr:sp macro="" textlink="">
      <xdr:nvSpPr>
        <xdr:cNvPr id="702" name="n_1mainValue【消防施設】&#10;一人当たり面積"/>
        <xdr:cNvSpPr txBox="1"/>
      </xdr:nvSpPr>
      <xdr:spPr>
        <a:xfrm>
          <a:off x="21075727" y="14381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4842</xdr:rowOff>
    </xdr:from>
    <xdr:ext cx="469744" cy="259045"/>
    <xdr:sp macro="" textlink="">
      <xdr:nvSpPr>
        <xdr:cNvPr id="703" name="n_2mainValue【消防施設】&#10;一人当たり面積"/>
        <xdr:cNvSpPr txBox="1"/>
      </xdr:nvSpPr>
      <xdr:spPr>
        <a:xfrm>
          <a:off x="20199427" y="1440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7129</xdr:rowOff>
    </xdr:from>
    <xdr:ext cx="469744" cy="259045"/>
    <xdr:sp macro="" textlink="">
      <xdr:nvSpPr>
        <xdr:cNvPr id="704" name="n_3mainValue【消防施設】&#10;一人当たり面積"/>
        <xdr:cNvSpPr txBox="1"/>
      </xdr:nvSpPr>
      <xdr:spPr>
        <a:xfrm>
          <a:off x="19310427" y="1440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5" name="正方形/長方形 70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6" name="正方形/長方形 70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7" name="正方形/長方形 70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8" name="正方形/長方形 70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9" name="正方形/長方形 70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0" name="正方形/長方形 70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1" name="正方形/長方形 71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2" name="正方形/長方形 71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3" name="テキスト ボックス 71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4" name="直線コネクタ 71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5" name="テキスト ボックス 71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6" name="直線コネクタ 71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7" name="テキスト ボックス 71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8" name="直線コネクタ 71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9" name="テキスト ボックス 71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20" name="直線コネクタ 71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1" name="テキスト ボックス 72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2" name="直線コネクタ 72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3" name="テキスト ボックス 72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4" name="直線コネクタ 72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5" name="テキスト ボックス 72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6" name="直線コネクタ 72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7" name="テキスト ボックス 72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8" name="直線コネクタ 72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27214</xdr:rowOff>
    </xdr:to>
    <xdr:cxnSp macro="">
      <xdr:nvCxnSpPr>
        <xdr:cNvPr id="730" name="直線コネクタ 729"/>
        <xdr:cNvCxnSpPr/>
      </xdr:nvCxnSpPr>
      <xdr:spPr>
        <a:xfrm flipV="1">
          <a:off x="16318864" y="17090571"/>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731" name="【庁舎】&#10;有形固定資産減価償却率最小値テキスト"/>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732" name="直線コネクタ 731"/>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33"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34" name="直線コネクタ 73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96900</xdr:rowOff>
    </xdr:from>
    <xdr:ext cx="405111" cy="259045"/>
    <xdr:sp macro="" textlink="">
      <xdr:nvSpPr>
        <xdr:cNvPr id="735" name="【庁舎】&#10;有形固定資産減価償却率平均値テキスト"/>
        <xdr:cNvSpPr txBox="1"/>
      </xdr:nvSpPr>
      <xdr:spPr>
        <a:xfrm>
          <a:off x="16357600" y="17927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736" name="フローチャート: 判断 735"/>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107043</xdr:rowOff>
    </xdr:from>
    <xdr:to>
      <xdr:col>81</xdr:col>
      <xdr:colOff>101600</xdr:colOff>
      <xdr:row>105</xdr:row>
      <xdr:rowOff>37193</xdr:rowOff>
    </xdr:to>
    <xdr:sp macro="" textlink="">
      <xdr:nvSpPr>
        <xdr:cNvPr id="737" name="フローチャート: 判断 736"/>
        <xdr:cNvSpPr/>
      </xdr:nvSpPr>
      <xdr:spPr>
        <a:xfrm>
          <a:off x="15430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738" name="フローチャート: 判断 737"/>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43362</xdr:rowOff>
    </xdr:from>
    <xdr:to>
      <xdr:col>72</xdr:col>
      <xdr:colOff>38100</xdr:colOff>
      <xdr:row>104</xdr:row>
      <xdr:rowOff>144962</xdr:rowOff>
    </xdr:to>
    <xdr:sp macro="" textlink="">
      <xdr:nvSpPr>
        <xdr:cNvPr id="739" name="フローチャート: 判断 738"/>
        <xdr:cNvSpPr/>
      </xdr:nvSpPr>
      <xdr:spPr>
        <a:xfrm>
          <a:off x="13652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146231</xdr:rowOff>
    </xdr:from>
    <xdr:to>
      <xdr:col>67</xdr:col>
      <xdr:colOff>101600</xdr:colOff>
      <xdr:row>105</xdr:row>
      <xdr:rowOff>76381</xdr:rowOff>
    </xdr:to>
    <xdr:sp macro="" textlink="">
      <xdr:nvSpPr>
        <xdr:cNvPr id="740" name="フローチャート: 判断 739"/>
        <xdr:cNvSpPr/>
      </xdr:nvSpPr>
      <xdr:spPr>
        <a:xfrm>
          <a:off x="12763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1" name="テキスト ボックス 74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2" name="テキスト ボックス 74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3" name="テキスト ボックス 74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4" name="テキスト ボックス 74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5" name="テキスト ボックス 74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76019</xdr:rowOff>
    </xdr:from>
    <xdr:to>
      <xdr:col>85</xdr:col>
      <xdr:colOff>177800</xdr:colOff>
      <xdr:row>104</xdr:row>
      <xdr:rowOff>6169</xdr:rowOff>
    </xdr:to>
    <xdr:sp macro="" textlink="">
      <xdr:nvSpPr>
        <xdr:cNvPr id="746" name="楕円 745"/>
        <xdr:cNvSpPr/>
      </xdr:nvSpPr>
      <xdr:spPr>
        <a:xfrm>
          <a:off x="16268700" y="177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98896</xdr:rowOff>
    </xdr:from>
    <xdr:ext cx="405111" cy="259045"/>
    <xdr:sp macro="" textlink="">
      <xdr:nvSpPr>
        <xdr:cNvPr id="747" name="【庁舎】&#10;有形固定資産減価償却率該当値テキスト"/>
        <xdr:cNvSpPr txBox="1"/>
      </xdr:nvSpPr>
      <xdr:spPr>
        <a:xfrm>
          <a:off x="16357600" y="17586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43362</xdr:rowOff>
    </xdr:from>
    <xdr:to>
      <xdr:col>81</xdr:col>
      <xdr:colOff>101600</xdr:colOff>
      <xdr:row>103</xdr:row>
      <xdr:rowOff>144962</xdr:rowOff>
    </xdr:to>
    <xdr:sp macro="" textlink="">
      <xdr:nvSpPr>
        <xdr:cNvPr id="748" name="楕円 747"/>
        <xdr:cNvSpPr/>
      </xdr:nvSpPr>
      <xdr:spPr>
        <a:xfrm>
          <a:off x="15430500" y="1770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94162</xdr:rowOff>
    </xdr:from>
    <xdr:to>
      <xdr:col>85</xdr:col>
      <xdr:colOff>127000</xdr:colOff>
      <xdr:row>103</xdr:row>
      <xdr:rowOff>126819</xdr:rowOff>
    </xdr:to>
    <xdr:cxnSp macro="">
      <xdr:nvCxnSpPr>
        <xdr:cNvPr id="749" name="直線コネクタ 748"/>
        <xdr:cNvCxnSpPr/>
      </xdr:nvCxnSpPr>
      <xdr:spPr>
        <a:xfrm>
          <a:off x="15481300" y="1775351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9071</xdr:rowOff>
    </xdr:from>
    <xdr:to>
      <xdr:col>76</xdr:col>
      <xdr:colOff>165100</xdr:colOff>
      <xdr:row>103</xdr:row>
      <xdr:rowOff>110671</xdr:rowOff>
    </xdr:to>
    <xdr:sp macro="" textlink="">
      <xdr:nvSpPr>
        <xdr:cNvPr id="750" name="楕円 749"/>
        <xdr:cNvSpPr/>
      </xdr:nvSpPr>
      <xdr:spPr>
        <a:xfrm>
          <a:off x="14541500" y="176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59871</xdr:rowOff>
    </xdr:from>
    <xdr:to>
      <xdr:col>81</xdr:col>
      <xdr:colOff>50800</xdr:colOff>
      <xdr:row>103</xdr:row>
      <xdr:rowOff>94162</xdr:rowOff>
    </xdr:to>
    <xdr:cxnSp macro="">
      <xdr:nvCxnSpPr>
        <xdr:cNvPr id="751" name="直線コネクタ 750"/>
        <xdr:cNvCxnSpPr/>
      </xdr:nvCxnSpPr>
      <xdr:spPr>
        <a:xfrm>
          <a:off x="14592300" y="1771922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147864</xdr:rowOff>
    </xdr:from>
    <xdr:to>
      <xdr:col>72</xdr:col>
      <xdr:colOff>38100</xdr:colOff>
      <xdr:row>103</xdr:row>
      <xdr:rowOff>78014</xdr:rowOff>
    </xdr:to>
    <xdr:sp macro="" textlink="">
      <xdr:nvSpPr>
        <xdr:cNvPr id="752" name="楕円 751"/>
        <xdr:cNvSpPr/>
      </xdr:nvSpPr>
      <xdr:spPr>
        <a:xfrm>
          <a:off x="13652500" y="1763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27214</xdr:rowOff>
    </xdr:from>
    <xdr:to>
      <xdr:col>76</xdr:col>
      <xdr:colOff>114300</xdr:colOff>
      <xdr:row>103</xdr:row>
      <xdr:rowOff>59871</xdr:rowOff>
    </xdr:to>
    <xdr:cxnSp macro="">
      <xdr:nvCxnSpPr>
        <xdr:cNvPr id="753" name="直線コネクタ 752"/>
        <xdr:cNvCxnSpPr/>
      </xdr:nvCxnSpPr>
      <xdr:spPr>
        <a:xfrm>
          <a:off x="13703300" y="1768656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28320</xdr:rowOff>
    </xdr:from>
    <xdr:ext cx="405111" cy="259045"/>
    <xdr:sp macro="" textlink="">
      <xdr:nvSpPr>
        <xdr:cNvPr id="754" name="n_1aveValue【庁舎】&#10;有形固定資産減価償却率"/>
        <xdr:cNvSpPr txBox="1"/>
      </xdr:nvSpPr>
      <xdr:spPr>
        <a:xfrm>
          <a:off x="15266044"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13625</xdr:rowOff>
    </xdr:from>
    <xdr:ext cx="405111" cy="259045"/>
    <xdr:sp macro="" textlink="">
      <xdr:nvSpPr>
        <xdr:cNvPr id="755" name="n_2aveValue【庁舎】&#10;有形固定資産減価償却率"/>
        <xdr:cNvSpPr txBox="1"/>
      </xdr:nvSpPr>
      <xdr:spPr>
        <a:xfrm>
          <a:off x="14389744" y="1801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136089</xdr:rowOff>
    </xdr:from>
    <xdr:ext cx="405111" cy="259045"/>
    <xdr:sp macro="" textlink="">
      <xdr:nvSpPr>
        <xdr:cNvPr id="756" name="n_3aveValue【庁舎】&#10;有形固定資産減価償却率"/>
        <xdr:cNvSpPr txBox="1"/>
      </xdr:nvSpPr>
      <xdr:spPr>
        <a:xfrm>
          <a:off x="13500744" y="1796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92908</xdr:rowOff>
    </xdr:from>
    <xdr:ext cx="405111" cy="259045"/>
    <xdr:sp macro="" textlink="">
      <xdr:nvSpPr>
        <xdr:cNvPr id="757" name="n_4aveValue【庁舎】&#10;有形固定資産減価償却率"/>
        <xdr:cNvSpPr txBox="1"/>
      </xdr:nvSpPr>
      <xdr:spPr>
        <a:xfrm>
          <a:off x="12611744" y="1775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161489</xdr:rowOff>
    </xdr:from>
    <xdr:ext cx="405111" cy="259045"/>
    <xdr:sp macro="" textlink="">
      <xdr:nvSpPr>
        <xdr:cNvPr id="758" name="n_1mainValue【庁舎】&#10;有形固定資産減価償却率"/>
        <xdr:cNvSpPr txBox="1"/>
      </xdr:nvSpPr>
      <xdr:spPr>
        <a:xfrm>
          <a:off x="15266044" y="1747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127198</xdr:rowOff>
    </xdr:from>
    <xdr:ext cx="405111" cy="259045"/>
    <xdr:sp macro="" textlink="">
      <xdr:nvSpPr>
        <xdr:cNvPr id="759" name="n_2mainValue【庁舎】&#10;有形固定資産減価償却率"/>
        <xdr:cNvSpPr txBox="1"/>
      </xdr:nvSpPr>
      <xdr:spPr>
        <a:xfrm>
          <a:off x="14389744" y="1744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94541</xdr:rowOff>
    </xdr:from>
    <xdr:ext cx="405111" cy="259045"/>
    <xdr:sp macro="" textlink="">
      <xdr:nvSpPr>
        <xdr:cNvPr id="760" name="n_3mainValue【庁舎】&#10;有形固定資産減価償却率"/>
        <xdr:cNvSpPr txBox="1"/>
      </xdr:nvSpPr>
      <xdr:spPr>
        <a:xfrm>
          <a:off x="13500744" y="1741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1" name="正方形/長方形 76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2" name="正方形/長方形 76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3" name="正方形/長方形 76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4" name="正方形/長方形 76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5" name="正方形/長方形 76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6" name="正方形/長方形 76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7" name="正方形/長方形 76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8" name="正方形/長方形 76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9" name="テキスト ボックス 76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0" name="直線コネクタ 76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71" name="直線コネクタ 77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72" name="テキスト ボックス 77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73" name="直線コネクタ 77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4" name="テキスト ボックス 77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5" name="直線コネクタ 77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6" name="テキスト ボックス 77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7" name="直線コネクタ 77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8" name="テキスト ボックス 77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9" name="直線コネクタ 77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80" name="テキスト ボックス 77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81" name="直線コネクタ 78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82" name="テキスト ボックス 78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3" name="直線コネクタ 78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4" name="テキスト ボックス 78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154577</xdr:rowOff>
    </xdr:from>
    <xdr:to>
      <xdr:col>116</xdr:col>
      <xdr:colOff>62864</xdr:colOff>
      <xdr:row>107</xdr:row>
      <xdr:rowOff>155121</xdr:rowOff>
    </xdr:to>
    <xdr:cxnSp macro="">
      <xdr:nvCxnSpPr>
        <xdr:cNvPr id="786" name="直線コネクタ 785"/>
        <xdr:cNvCxnSpPr/>
      </xdr:nvCxnSpPr>
      <xdr:spPr>
        <a:xfrm flipV="1">
          <a:off x="22160864" y="17299577"/>
          <a:ext cx="0" cy="1200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158948</xdr:rowOff>
    </xdr:from>
    <xdr:ext cx="469744" cy="259045"/>
    <xdr:sp macro="" textlink="">
      <xdr:nvSpPr>
        <xdr:cNvPr id="787" name="【庁舎】&#10;一人当たり面積最小値テキスト"/>
        <xdr:cNvSpPr txBox="1"/>
      </xdr:nvSpPr>
      <xdr:spPr>
        <a:xfrm>
          <a:off x="22199600"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155121</xdr:rowOff>
    </xdr:from>
    <xdr:to>
      <xdr:col>116</xdr:col>
      <xdr:colOff>152400</xdr:colOff>
      <xdr:row>107</xdr:row>
      <xdr:rowOff>155121</xdr:rowOff>
    </xdr:to>
    <xdr:cxnSp macro="">
      <xdr:nvCxnSpPr>
        <xdr:cNvPr id="788" name="直線コネクタ 787"/>
        <xdr:cNvCxnSpPr/>
      </xdr:nvCxnSpPr>
      <xdr:spPr>
        <a:xfrm>
          <a:off x="22072600" y="1850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101254</xdr:rowOff>
    </xdr:from>
    <xdr:ext cx="469744" cy="259045"/>
    <xdr:sp macro="" textlink="">
      <xdr:nvSpPr>
        <xdr:cNvPr id="789" name="【庁舎】&#10;一人当たり面積最大値テキスト"/>
        <xdr:cNvSpPr txBox="1"/>
      </xdr:nvSpPr>
      <xdr:spPr>
        <a:xfrm>
          <a:off x="22199600" y="1707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154577</xdr:rowOff>
    </xdr:from>
    <xdr:to>
      <xdr:col>116</xdr:col>
      <xdr:colOff>152400</xdr:colOff>
      <xdr:row>100</xdr:row>
      <xdr:rowOff>154577</xdr:rowOff>
    </xdr:to>
    <xdr:cxnSp macro="">
      <xdr:nvCxnSpPr>
        <xdr:cNvPr id="790" name="直線コネクタ 789"/>
        <xdr:cNvCxnSpPr/>
      </xdr:nvCxnSpPr>
      <xdr:spPr>
        <a:xfrm>
          <a:off x="22072600" y="1729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42471</xdr:rowOff>
    </xdr:from>
    <xdr:ext cx="469744" cy="259045"/>
    <xdr:sp macro="" textlink="">
      <xdr:nvSpPr>
        <xdr:cNvPr id="791" name="【庁舎】&#10;一人当たり面積平均値テキスト"/>
        <xdr:cNvSpPr txBox="1"/>
      </xdr:nvSpPr>
      <xdr:spPr>
        <a:xfrm>
          <a:off x="22199600" y="18044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64044</xdr:rowOff>
    </xdr:from>
    <xdr:to>
      <xdr:col>116</xdr:col>
      <xdr:colOff>114300</xdr:colOff>
      <xdr:row>105</xdr:row>
      <xdr:rowOff>165644</xdr:rowOff>
    </xdr:to>
    <xdr:sp macro="" textlink="">
      <xdr:nvSpPr>
        <xdr:cNvPr id="792" name="フローチャート: 判断 791"/>
        <xdr:cNvSpPr/>
      </xdr:nvSpPr>
      <xdr:spPr>
        <a:xfrm>
          <a:off x="22110700" y="18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131536</xdr:rowOff>
    </xdr:from>
    <xdr:to>
      <xdr:col>112</xdr:col>
      <xdr:colOff>38100</xdr:colOff>
      <xdr:row>106</xdr:row>
      <xdr:rowOff>61686</xdr:rowOff>
    </xdr:to>
    <xdr:sp macro="" textlink="">
      <xdr:nvSpPr>
        <xdr:cNvPr id="793" name="フローチャート: 判断 792"/>
        <xdr:cNvSpPr/>
      </xdr:nvSpPr>
      <xdr:spPr>
        <a:xfrm>
          <a:off x="21272500" y="1813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151130</xdr:rowOff>
    </xdr:from>
    <xdr:to>
      <xdr:col>107</xdr:col>
      <xdr:colOff>101600</xdr:colOff>
      <xdr:row>106</xdr:row>
      <xdr:rowOff>81280</xdr:rowOff>
    </xdr:to>
    <xdr:sp macro="" textlink="">
      <xdr:nvSpPr>
        <xdr:cNvPr id="794" name="フローチャート: 判断 793"/>
        <xdr:cNvSpPr/>
      </xdr:nvSpPr>
      <xdr:spPr>
        <a:xfrm>
          <a:off x="20383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84727</xdr:rowOff>
    </xdr:from>
    <xdr:to>
      <xdr:col>102</xdr:col>
      <xdr:colOff>165100</xdr:colOff>
      <xdr:row>106</xdr:row>
      <xdr:rowOff>14877</xdr:rowOff>
    </xdr:to>
    <xdr:sp macro="" textlink="">
      <xdr:nvSpPr>
        <xdr:cNvPr id="795" name="フローチャート: 判断 794"/>
        <xdr:cNvSpPr/>
      </xdr:nvSpPr>
      <xdr:spPr>
        <a:xfrm>
          <a:off x="19494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166370</xdr:rowOff>
    </xdr:from>
    <xdr:to>
      <xdr:col>98</xdr:col>
      <xdr:colOff>38100</xdr:colOff>
      <xdr:row>106</xdr:row>
      <xdr:rowOff>96520</xdr:rowOff>
    </xdr:to>
    <xdr:sp macro="" textlink="">
      <xdr:nvSpPr>
        <xdr:cNvPr id="796" name="フローチャート: 判断 795"/>
        <xdr:cNvSpPr/>
      </xdr:nvSpPr>
      <xdr:spPr>
        <a:xfrm>
          <a:off x="18605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7" name="テキスト ボックス 79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8" name="テキスト ボックス 79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9" name="テキスト ボックス 79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0" name="テキスト ボックス 79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1" name="テキスト ボックス 80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146231</xdr:rowOff>
    </xdr:from>
    <xdr:to>
      <xdr:col>116</xdr:col>
      <xdr:colOff>114300</xdr:colOff>
      <xdr:row>103</xdr:row>
      <xdr:rowOff>76381</xdr:rowOff>
    </xdr:to>
    <xdr:sp macro="" textlink="">
      <xdr:nvSpPr>
        <xdr:cNvPr id="802" name="楕円 801"/>
        <xdr:cNvSpPr/>
      </xdr:nvSpPr>
      <xdr:spPr>
        <a:xfrm>
          <a:off x="22110700" y="1763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169108</xdr:rowOff>
    </xdr:from>
    <xdr:ext cx="469744" cy="259045"/>
    <xdr:sp macro="" textlink="">
      <xdr:nvSpPr>
        <xdr:cNvPr id="803" name="【庁舎】&#10;一人当たり面積該当値テキスト"/>
        <xdr:cNvSpPr txBox="1"/>
      </xdr:nvSpPr>
      <xdr:spPr>
        <a:xfrm>
          <a:off x="22199600" y="1748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168002</xdr:rowOff>
    </xdr:from>
    <xdr:to>
      <xdr:col>112</xdr:col>
      <xdr:colOff>38100</xdr:colOff>
      <xdr:row>103</xdr:row>
      <xdr:rowOff>98152</xdr:rowOff>
    </xdr:to>
    <xdr:sp macro="" textlink="">
      <xdr:nvSpPr>
        <xdr:cNvPr id="804" name="楕円 803"/>
        <xdr:cNvSpPr/>
      </xdr:nvSpPr>
      <xdr:spPr>
        <a:xfrm>
          <a:off x="21272500" y="1765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25581</xdr:rowOff>
    </xdr:from>
    <xdr:to>
      <xdr:col>116</xdr:col>
      <xdr:colOff>63500</xdr:colOff>
      <xdr:row>103</xdr:row>
      <xdr:rowOff>47352</xdr:rowOff>
    </xdr:to>
    <xdr:cxnSp macro="">
      <xdr:nvCxnSpPr>
        <xdr:cNvPr id="805" name="直線コネクタ 804"/>
        <xdr:cNvCxnSpPr/>
      </xdr:nvCxnSpPr>
      <xdr:spPr>
        <a:xfrm flipV="1">
          <a:off x="21323300" y="17684931"/>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21589</xdr:rowOff>
    </xdr:from>
    <xdr:to>
      <xdr:col>107</xdr:col>
      <xdr:colOff>101600</xdr:colOff>
      <xdr:row>103</xdr:row>
      <xdr:rowOff>123189</xdr:rowOff>
    </xdr:to>
    <xdr:sp macro="" textlink="">
      <xdr:nvSpPr>
        <xdr:cNvPr id="806" name="楕円 805"/>
        <xdr:cNvSpPr/>
      </xdr:nvSpPr>
      <xdr:spPr>
        <a:xfrm>
          <a:off x="20383500" y="1768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47352</xdr:rowOff>
    </xdr:from>
    <xdr:to>
      <xdr:col>111</xdr:col>
      <xdr:colOff>177800</xdr:colOff>
      <xdr:row>103</xdr:row>
      <xdr:rowOff>72389</xdr:rowOff>
    </xdr:to>
    <xdr:cxnSp macro="">
      <xdr:nvCxnSpPr>
        <xdr:cNvPr id="807" name="直線コネクタ 806"/>
        <xdr:cNvCxnSpPr/>
      </xdr:nvCxnSpPr>
      <xdr:spPr>
        <a:xfrm flipV="1">
          <a:off x="20434300" y="17706702"/>
          <a:ext cx="889000" cy="2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44450</xdr:rowOff>
    </xdr:from>
    <xdr:to>
      <xdr:col>102</xdr:col>
      <xdr:colOff>165100</xdr:colOff>
      <xdr:row>103</xdr:row>
      <xdr:rowOff>146050</xdr:rowOff>
    </xdr:to>
    <xdr:sp macro="" textlink="">
      <xdr:nvSpPr>
        <xdr:cNvPr id="808" name="楕円 807"/>
        <xdr:cNvSpPr/>
      </xdr:nvSpPr>
      <xdr:spPr>
        <a:xfrm>
          <a:off x="194945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72389</xdr:rowOff>
    </xdr:from>
    <xdr:to>
      <xdr:col>107</xdr:col>
      <xdr:colOff>50800</xdr:colOff>
      <xdr:row>103</xdr:row>
      <xdr:rowOff>95250</xdr:rowOff>
    </xdr:to>
    <xdr:cxnSp macro="">
      <xdr:nvCxnSpPr>
        <xdr:cNvPr id="809" name="直線コネクタ 808"/>
        <xdr:cNvCxnSpPr/>
      </xdr:nvCxnSpPr>
      <xdr:spPr>
        <a:xfrm flipV="1">
          <a:off x="19545300" y="177317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52813</xdr:rowOff>
    </xdr:from>
    <xdr:ext cx="469744" cy="259045"/>
    <xdr:sp macro="" textlink="">
      <xdr:nvSpPr>
        <xdr:cNvPr id="810" name="n_1aveValue【庁舎】&#10;一人当たり面積"/>
        <xdr:cNvSpPr txBox="1"/>
      </xdr:nvSpPr>
      <xdr:spPr>
        <a:xfrm>
          <a:off x="21075727" y="1822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72407</xdr:rowOff>
    </xdr:from>
    <xdr:ext cx="469744" cy="259045"/>
    <xdr:sp macro="" textlink="">
      <xdr:nvSpPr>
        <xdr:cNvPr id="811" name="n_2aveValue【庁舎】&#10;一人当たり面積"/>
        <xdr:cNvSpPr txBox="1"/>
      </xdr:nvSpPr>
      <xdr:spPr>
        <a:xfrm>
          <a:off x="20199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6004</xdr:rowOff>
    </xdr:from>
    <xdr:ext cx="469744" cy="259045"/>
    <xdr:sp macro="" textlink="">
      <xdr:nvSpPr>
        <xdr:cNvPr id="812" name="n_3aveValue【庁舎】&#10;一人当たり面積"/>
        <xdr:cNvSpPr txBox="1"/>
      </xdr:nvSpPr>
      <xdr:spPr>
        <a:xfrm>
          <a:off x="19310427" y="1817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113047</xdr:rowOff>
    </xdr:from>
    <xdr:ext cx="469744" cy="259045"/>
    <xdr:sp macro="" textlink="">
      <xdr:nvSpPr>
        <xdr:cNvPr id="813" name="n_4aveValue【庁舎】&#10;一人当たり面積"/>
        <xdr:cNvSpPr txBox="1"/>
      </xdr:nvSpPr>
      <xdr:spPr>
        <a:xfrm>
          <a:off x="18421427" y="179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114679</xdr:rowOff>
    </xdr:from>
    <xdr:ext cx="469744" cy="259045"/>
    <xdr:sp macro="" textlink="">
      <xdr:nvSpPr>
        <xdr:cNvPr id="814" name="n_1mainValue【庁舎】&#10;一人当たり面積"/>
        <xdr:cNvSpPr txBox="1"/>
      </xdr:nvSpPr>
      <xdr:spPr>
        <a:xfrm>
          <a:off x="21075727" y="1743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139716</xdr:rowOff>
    </xdr:from>
    <xdr:ext cx="469744" cy="259045"/>
    <xdr:sp macro="" textlink="">
      <xdr:nvSpPr>
        <xdr:cNvPr id="815" name="n_2mainValue【庁舎】&#10;一人当たり面積"/>
        <xdr:cNvSpPr txBox="1"/>
      </xdr:nvSpPr>
      <xdr:spPr>
        <a:xfrm>
          <a:off x="20199427" y="1745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162577</xdr:rowOff>
    </xdr:from>
    <xdr:ext cx="469744" cy="259045"/>
    <xdr:sp macro="" textlink="">
      <xdr:nvSpPr>
        <xdr:cNvPr id="816" name="n_3mainValue【庁舎】&#10;一人当たり面積"/>
        <xdr:cNvSpPr txBox="1"/>
      </xdr:nvSpPr>
      <xdr:spPr>
        <a:xfrm>
          <a:off x="19310427" y="1747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7" name="正方形/長方形 81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8" name="正方形/長方形 81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9" name="テキスト ボックス 81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図書館は２箇所あり、うち１箇所は減価償却率が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％となっている。この資産については近隣の施設と複合化する計画を進めている。市民会館、庁舎は有形固定資産の中では比較的新しい資産のため減価償却率は低くなっている。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体育館、福祉施設は公民館同様、大規模な避難所として使用する資産が多くある。耐震改修は完了しており、日々の適正な修繕も行っているため使用する上での問題はない。一般廃棄物処理施設、消防施設は、平成２８年度と比較して減価償却率が低下したが、これは施設の移管や新設によるものであり今後は上昇すると考えられる。消防施設の減価償却率を高めている要因は、各自治会の消防団の拠点施設である。新築工事や改修工事を行ってきたが、消防団員が減少し続けている自治会も現れ始め、資産の老朽化と併せて統合を検討する必要性もあると考え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山梨県南部町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7,644
7,572
200.87
5,666,769
5,098,230
550,246
3,709,728
3,647,030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本町は内陸山間地にあるため中心となる産業がなく、急激な人口減少に伴う少子化が進んでいる（令和元年度末高齢化率</a:t>
          </a:r>
          <a:r>
            <a:rPr kumimoji="1" lang="en-US" altLang="ja-JP" sz="1300">
              <a:latin typeface="ＭＳ Ｐゴシック" panose="020B0600070205080204" pitchFamily="50" charset="-128"/>
              <a:ea typeface="ＭＳ Ｐゴシック" panose="020B0600070205080204" pitchFamily="50" charset="-128"/>
            </a:rPr>
            <a:t>42.4</a:t>
          </a:r>
          <a:r>
            <a:rPr kumimoji="1" lang="ja-JP" altLang="en-US" sz="1300">
              <a:latin typeface="ＭＳ Ｐゴシック" panose="020B0600070205080204" pitchFamily="50" charset="-128"/>
              <a:ea typeface="ＭＳ Ｐゴシック" panose="020B0600070205080204" pitchFamily="50" charset="-128"/>
            </a:rPr>
            <a:t>％）。そのため財政基盤が弱く、類似団体平均を大きく下回っている。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毎年、定員管理や事務事業の見直しを行っているが、今後も定員適正化、地方税の徴収強化（現年分徴収率</a:t>
          </a:r>
          <a:r>
            <a:rPr kumimoji="1" lang="en-US" altLang="ja-JP" sz="1300">
              <a:latin typeface="ＭＳ Ｐゴシック" panose="020B0600070205080204" pitchFamily="50" charset="-128"/>
              <a:ea typeface="ＭＳ Ｐゴシック" panose="020B0600070205080204" pitchFamily="50" charset="-128"/>
            </a:rPr>
            <a:t>99.4</a:t>
          </a:r>
          <a:r>
            <a:rPr kumimoji="1" lang="ja-JP" altLang="en-US" sz="1300">
              <a:latin typeface="ＭＳ Ｐゴシック" panose="020B0600070205080204" pitchFamily="50" charset="-128"/>
              <a:ea typeface="ＭＳ Ｐゴシック" panose="020B0600070205080204" pitchFamily="50" charset="-128"/>
            </a:rPr>
            <a:t>％　、過年度も含めた全体でも</a:t>
          </a:r>
          <a:r>
            <a:rPr kumimoji="1" lang="en-US" altLang="ja-JP" sz="1300">
              <a:latin typeface="ＭＳ Ｐゴシック" panose="020B0600070205080204" pitchFamily="50" charset="-128"/>
              <a:ea typeface="ＭＳ Ｐゴシック" panose="020B0600070205080204" pitchFamily="50" charset="-128"/>
            </a:rPr>
            <a:t>98.4</a:t>
          </a:r>
          <a:r>
            <a:rPr kumimoji="1" lang="ja-JP" altLang="en-US" sz="1300">
              <a:latin typeface="ＭＳ Ｐゴシック" panose="020B0600070205080204" pitchFamily="50" charset="-128"/>
              <a:ea typeface="ＭＳ Ｐゴシック" panose="020B0600070205080204" pitchFamily="50" charset="-128"/>
            </a:rPr>
            <a:t>％）に努めるとともに、活力あるまちづくりによる財政基盤強化を図る。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130628</xdr:rowOff>
    </xdr:to>
    <xdr:cxnSp macro="">
      <xdr:nvCxnSpPr>
        <xdr:cNvPr id="65" name="直線コネクタ 64"/>
        <xdr:cNvCxnSpPr/>
      </xdr:nvCxnSpPr>
      <xdr:spPr>
        <a:xfrm flipV="1">
          <a:off x="4953000" y="6353024"/>
          <a:ext cx="0" cy="1321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152702</xdr:rowOff>
    </xdr:from>
    <xdr:to>
      <xdr:col>23</xdr:col>
      <xdr:colOff>133350</xdr:colOff>
      <xdr:row>43</xdr:row>
      <xdr:rowOff>164193</xdr:rowOff>
    </xdr:to>
    <xdr:cxnSp macro="">
      <xdr:nvCxnSpPr>
        <xdr:cNvPr id="70" name="直線コネクタ 69"/>
        <xdr:cNvCxnSpPr/>
      </xdr:nvCxnSpPr>
      <xdr:spPr>
        <a:xfrm flipV="1">
          <a:off x="4114800" y="7525052"/>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164193</xdr:rowOff>
    </xdr:from>
    <xdr:to>
      <xdr:col>19</xdr:col>
      <xdr:colOff>133350</xdr:colOff>
      <xdr:row>43</xdr:row>
      <xdr:rowOff>164193</xdr:rowOff>
    </xdr:to>
    <xdr:cxnSp macro="">
      <xdr:nvCxnSpPr>
        <xdr:cNvPr id="73" name="直線コネクタ 72"/>
        <xdr:cNvCxnSpPr/>
      </xdr:nvCxnSpPr>
      <xdr:spPr>
        <a:xfrm>
          <a:off x="3225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164193</xdr:rowOff>
    </xdr:from>
    <xdr:to>
      <xdr:col>15</xdr:col>
      <xdr:colOff>82550</xdr:colOff>
      <xdr:row>43</xdr:row>
      <xdr:rowOff>164193</xdr:rowOff>
    </xdr:to>
    <xdr:cxnSp macro="">
      <xdr:nvCxnSpPr>
        <xdr:cNvPr id="76" name="直線コネクタ 75"/>
        <xdr:cNvCxnSpPr/>
      </xdr:nvCxnSpPr>
      <xdr:spPr>
        <a:xfrm>
          <a:off x="2336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158448</xdr:rowOff>
    </xdr:from>
    <xdr:to>
      <xdr:col>15</xdr:col>
      <xdr:colOff>133350</xdr:colOff>
      <xdr:row>43</xdr:row>
      <xdr:rowOff>88598</xdr:rowOff>
    </xdr:to>
    <xdr:sp macro="" textlink="">
      <xdr:nvSpPr>
        <xdr:cNvPr id="77" name="フローチャート: 判断 76"/>
        <xdr:cNvSpPr/>
      </xdr:nvSpPr>
      <xdr:spPr>
        <a:xfrm>
          <a:off x="3175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98775</xdr:rowOff>
    </xdr:from>
    <xdr:ext cx="762000" cy="259045"/>
    <xdr:sp macro="" textlink="">
      <xdr:nvSpPr>
        <xdr:cNvPr id="78" name="テキスト ボックス 77"/>
        <xdr:cNvSpPr txBox="1"/>
      </xdr:nvSpPr>
      <xdr:spPr>
        <a:xfrm>
          <a:off x="2844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164193</xdr:rowOff>
    </xdr:from>
    <xdr:to>
      <xdr:col>11</xdr:col>
      <xdr:colOff>31750</xdr:colOff>
      <xdr:row>43</xdr:row>
      <xdr:rowOff>164193</xdr:rowOff>
    </xdr:to>
    <xdr:cxnSp macro="">
      <xdr:nvCxnSpPr>
        <xdr:cNvPr id="79" name="直線コネクタ 78"/>
        <xdr:cNvCxnSpPr/>
      </xdr:nvCxnSpPr>
      <xdr:spPr>
        <a:xfrm>
          <a:off x="1447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81" name="テキスト ボックス 80"/>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83" name="テキスト ボックス 82"/>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101902</xdr:rowOff>
    </xdr:from>
    <xdr:to>
      <xdr:col>23</xdr:col>
      <xdr:colOff>184150</xdr:colOff>
      <xdr:row>44</xdr:row>
      <xdr:rowOff>32052</xdr:rowOff>
    </xdr:to>
    <xdr:sp macro="" textlink="">
      <xdr:nvSpPr>
        <xdr:cNvPr id="89" name="楕円 88"/>
        <xdr:cNvSpPr/>
      </xdr:nvSpPr>
      <xdr:spPr>
        <a:xfrm>
          <a:off x="49022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73979</xdr:rowOff>
    </xdr:from>
    <xdr:ext cx="762000" cy="259045"/>
    <xdr:sp macro="" textlink="">
      <xdr:nvSpPr>
        <xdr:cNvPr id="90" name="財政力該当値テキスト"/>
        <xdr:cNvSpPr txBox="1"/>
      </xdr:nvSpPr>
      <xdr:spPr>
        <a:xfrm>
          <a:off x="5041900" y="744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113393</xdr:rowOff>
    </xdr:from>
    <xdr:to>
      <xdr:col>19</xdr:col>
      <xdr:colOff>184150</xdr:colOff>
      <xdr:row>44</xdr:row>
      <xdr:rowOff>43543</xdr:rowOff>
    </xdr:to>
    <xdr:sp macro="" textlink="">
      <xdr:nvSpPr>
        <xdr:cNvPr id="91" name="楕円 90"/>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28320</xdr:rowOff>
    </xdr:from>
    <xdr:ext cx="736600" cy="259045"/>
    <xdr:sp macro="" textlink="">
      <xdr:nvSpPr>
        <xdr:cNvPr id="92" name="テキスト ボックス 91"/>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113393</xdr:rowOff>
    </xdr:from>
    <xdr:to>
      <xdr:col>15</xdr:col>
      <xdr:colOff>133350</xdr:colOff>
      <xdr:row>44</xdr:row>
      <xdr:rowOff>43543</xdr:rowOff>
    </xdr:to>
    <xdr:sp macro="" textlink="">
      <xdr:nvSpPr>
        <xdr:cNvPr id="93" name="楕円 92"/>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94" name="テキスト ボックス 93"/>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113393</xdr:rowOff>
    </xdr:from>
    <xdr:to>
      <xdr:col>11</xdr:col>
      <xdr:colOff>82550</xdr:colOff>
      <xdr:row>44</xdr:row>
      <xdr:rowOff>43543</xdr:rowOff>
    </xdr:to>
    <xdr:sp macro="" textlink="">
      <xdr:nvSpPr>
        <xdr:cNvPr id="95" name="楕円 94"/>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96" name="テキスト ボックス 95"/>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7" name="楕円 96"/>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98" name="テキスト ボックス 97"/>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普通建設事業費（学校適正配置事業）の増により経常収支比率は、</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ポイントの減となり、類似団体平均及び県平均を下回り、良好な経常収支比率を維持している。</a:t>
          </a:r>
        </a:p>
        <a:p>
          <a:r>
            <a:rPr kumimoji="1" lang="ja-JP" altLang="en-US" sz="1300">
              <a:latin typeface="ＭＳ Ｐゴシック" panose="020B0600070205080204" pitchFamily="50" charset="-128"/>
              <a:ea typeface="ＭＳ Ｐゴシック" panose="020B0600070205080204" pitchFamily="50" charset="-128"/>
            </a:rPr>
            <a:t>　引き続き定員適正化による人件費の抑制と公債費の抑制に努めるとともに、事務事業の見直しによる経常経費削減に努める。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160782</xdr:rowOff>
    </xdr:from>
    <xdr:to>
      <xdr:col>23</xdr:col>
      <xdr:colOff>133350</xdr:colOff>
      <xdr:row>67</xdr:row>
      <xdr:rowOff>7620</xdr:rowOff>
    </xdr:to>
    <xdr:cxnSp macro="">
      <xdr:nvCxnSpPr>
        <xdr:cNvPr id="126" name="直線コネクタ 125"/>
        <xdr:cNvCxnSpPr/>
      </xdr:nvCxnSpPr>
      <xdr:spPr>
        <a:xfrm flipV="1">
          <a:off x="4953000" y="10104882"/>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75709</xdr:rowOff>
    </xdr:from>
    <xdr:ext cx="762000" cy="259045"/>
    <xdr:sp macro="" textlink="">
      <xdr:nvSpPr>
        <xdr:cNvPr id="129" name="財政構造の弾力性最大値テキスト"/>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160782</xdr:rowOff>
    </xdr:from>
    <xdr:to>
      <xdr:col>24</xdr:col>
      <xdr:colOff>12700</xdr:colOff>
      <xdr:row>58</xdr:row>
      <xdr:rowOff>160782</xdr:rowOff>
    </xdr:to>
    <xdr:cxnSp macro="">
      <xdr:nvCxnSpPr>
        <xdr:cNvPr id="130" name="直線コネクタ 129"/>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25146</xdr:rowOff>
    </xdr:from>
    <xdr:to>
      <xdr:col>23</xdr:col>
      <xdr:colOff>133350</xdr:colOff>
      <xdr:row>62</xdr:row>
      <xdr:rowOff>68580</xdr:rowOff>
    </xdr:to>
    <xdr:cxnSp macro="">
      <xdr:nvCxnSpPr>
        <xdr:cNvPr id="131" name="直線コネクタ 130"/>
        <xdr:cNvCxnSpPr/>
      </xdr:nvCxnSpPr>
      <xdr:spPr>
        <a:xfrm flipV="1">
          <a:off x="4114800" y="1065504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93489</xdr:rowOff>
    </xdr:from>
    <xdr:ext cx="762000" cy="259045"/>
    <xdr:sp macro="" textlink="">
      <xdr:nvSpPr>
        <xdr:cNvPr id="132" name="財政構造の弾力性平均値テキスト"/>
        <xdr:cNvSpPr txBox="1"/>
      </xdr:nvSpPr>
      <xdr:spPr>
        <a:xfrm>
          <a:off x="5041900" y="10894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33" name="フローチャート: 判断 132"/>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15494</xdr:rowOff>
    </xdr:from>
    <xdr:to>
      <xdr:col>19</xdr:col>
      <xdr:colOff>133350</xdr:colOff>
      <xdr:row>62</xdr:row>
      <xdr:rowOff>68580</xdr:rowOff>
    </xdr:to>
    <xdr:cxnSp macro="">
      <xdr:nvCxnSpPr>
        <xdr:cNvPr id="134" name="直線コネクタ 133"/>
        <xdr:cNvCxnSpPr/>
      </xdr:nvCxnSpPr>
      <xdr:spPr>
        <a:xfrm>
          <a:off x="3225800" y="1064539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68326</xdr:rowOff>
    </xdr:from>
    <xdr:to>
      <xdr:col>19</xdr:col>
      <xdr:colOff>184150</xdr:colOff>
      <xdr:row>63</xdr:row>
      <xdr:rowOff>169926</xdr:rowOff>
    </xdr:to>
    <xdr:sp macro="" textlink="">
      <xdr:nvSpPr>
        <xdr:cNvPr id="135" name="フローチャート: 判断 134"/>
        <xdr:cNvSpPr/>
      </xdr:nvSpPr>
      <xdr:spPr>
        <a:xfrm>
          <a:off x="4064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154703</xdr:rowOff>
    </xdr:from>
    <xdr:ext cx="736600" cy="259045"/>
    <xdr:sp macro="" textlink="">
      <xdr:nvSpPr>
        <xdr:cNvPr id="136" name="テキスト ボックス 135"/>
        <xdr:cNvSpPr txBox="1"/>
      </xdr:nvSpPr>
      <xdr:spPr>
        <a:xfrm>
          <a:off x="3733800" y="1095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15494</xdr:rowOff>
    </xdr:from>
    <xdr:to>
      <xdr:col>15</xdr:col>
      <xdr:colOff>82550</xdr:colOff>
      <xdr:row>62</xdr:row>
      <xdr:rowOff>126492</xdr:rowOff>
    </xdr:to>
    <xdr:cxnSp macro="">
      <xdr:nvCxnSpPr>
        <xdr:cNvPr id="137" name="直線コネクタ 136"/>
        <xdr:cNvCxnSpPr/>
      </xdr:nvCxnSpPr>
      <xdr:spPr>
        <a:xfrm flipV="1">
          <a:off x="2336800" y="1064539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34544</xdr:rowOff>
    </xdr:from>
    <xdr:to>
      <xdr:col>15</xdr:col>
      <xdr:colOff>133350</xdr:colOff>
      <xdr:row>63</xdr:row>
      <xdr:rowOff>136144</xdr:rowOff>
    </xdr:to>
    <xdr:sp macro="" textlink="">
      <xdr:nvSpPr>
        <xdr:cNvPr id="138" name="フローチャート: 判断 137"/>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120921</xdr:rowOff>
    </xdr:from>
    <xdr:ext cx="762000" cy="259045"/>
    <xdr:sp macro="" textlink="">
      <xdr:nvSpPr>
        <xdr:cNvPr id="139" name="テキスト ボックス 138"/>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83058</xdr:rowOff>
    </xdr:from>
    <xdr:to>
      <xdr:col>11</xdr:col>
      <xdr:colOff>31750</xdr:colOff>
      <xdr:row>62</xdr:row>
      <xdr:rowOff>126492</xdr:rowOff>
    </xdr:to>
    <xdr:cxnSp macro="">
      <xdr:nvCxnSpPr>
        <xdr:cNvPr id="140" name="直線コネクタ 139"/>
        <xdr:cNvCxnSpPr/>
      </xdr:nvCxnSpPr>
      <xdr:spPr>
        <a:xfrm>
          <a:off x="1447800" y="1071295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157734</xdr:rowOff>
    </xdr:from>
    <xdr:to>
      <xdr:col>11</xdr:col>
      <xdr:colOff>82550</xdr:colOff>
      <xdr:row>63</xdr:row>
      <xdr:rowOff>87884</xdr:rowOff>
    </xdr:to>
    <xdr:sp macro="" textlink="">
      <xdr:nvSpPr>
        <xdr:cNvPr id="141" name="フローチャート: 判断 140"/>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72661</xdr:rowOff>
    </xdr:from>
    <xdr:ext cx="762000" cy="259045"/>
    <xdr:sp macro="" textlink="">
      <xdr:nvSpPr>
        <xdr:cNvPr id="142" name="テキスト ボックス 141"/>
        <xdr:cNvSpPr txBox="1"/>
      </xdr:nvSpPr>
      <xdr:spPr>
        <a:xfrm>
          <a:off x="1955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32258</xdr:rowOff>
    </xdr:from>
    <xdr:to>
      <xdr:col>7</xdr:col>
      <xdr:colOff>31750</xdr:colOff>
      <xdr:row>62</xdr:row>
      <xdr:rowOff>133858</xdr:rowOff>
    </xdr:to>
    <xdr:sp macro="" textlink="">
      <xdr:nvSpPr>
        <xdr:cNvPr id="143" name="フローチャート: 判断 142"/>
        <xdr:cNvSpPr/>
      </xdr:nvSpPr>
      <xdr:spPr>
        <a:xfrm>
          <a:off x="1397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144035</xdr:rowOff>
    </xdr:from>
    <xdr:ext cx="762000" cy="259045"/>
    <xdr:sp macro="" textlink="">
      <xdr:nvSpPr>
        <xdr:cNvPr id="144" name="テキスト ボックス 143"/>
        <xdr:cNvSpPr txBox="1"/>
      </xdr:nvSpPr>
      <xdr:spPr>
        <a:xfrm>
          <a:off x="1066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145796</xdr:rowOff>
    </xdr:from>
    <xdr:to>
      <xdr:col>23</xdr:col>
      <xdr:colOff>184150</xdr:colOff>
      <xdr:row>62</xdr:row>
      <xdr:rowOff>75946</xdr:rowOff>
    </xdr:to>
    <xdr:sp macro="" textlink="">
      <xdr:nvSpPr>
        <xdr:cNvPr id="150" name="楕円 149"/>
        <xdr:cNvSpPr/>
      </xdr:nvSpPr>
      <xdr:spPr>
        <a:xfrm>
          <a:off x="49022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162323</xdr:rowOff>
    </xdr:from>
    <xdr:ext cx="762000" cy="259045"/>
    <xdr:sp macro="" textlink="">
      <xdr:nvSpPr>
        <xdr:cNvPr id="151" name="財政構造の弾力性該当値テキスト"/>
        <xdr:cNvSpPr txBox="1"/>
      </xdr:nvSpPr>
      <xdr:spPr>
        <a:xfrm>
          <a:off x="5041900" y="1044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17780</xdr:rowOff>
    </xdr:from>
    <xdr:to>
      <xdr:col>19</xdr:col>
      <xdr:colOff>184150</xdr:colOff>
      <xdr:row>62</xdr:row>
      <xdr:rowOff>119380</xdr:rowOff>
    </xdr:to>
    <xdr:sp macro="" textlink="">
      <xdr:nvSpPr>
        <xdr:cNvPr id="152" name="楕円 151"/>
        <xdr:cNvSpPr/>
      </xdr:nvSpPr>
      <xdr:spPr>
        <a:xfrm>
          <a:off x="4064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129557</xdr:rowOff>
    </xdr:from>
    <xdr:ext cx="736600" cy="259045"/>
    <xdr:sp macro="" textlink="">
      <xdr:nvSpPr>
        <xdr:cNvPr id="153" name="テキスト ボックス 152"/>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136144</xdr:rowOff>
    </xdr:from>
    <xdr:to>
      <xdr:col>15</xdr:col>
      <xdr:colOff>133350</xdr:colOff>
      <xdr:row>62</xdr:row>
      <xdr:rowOff>66294</xdr:rowOff>
    </xdr:to>
    <xdr:sp macro="" textlink="">
      <xdr:nvSpPr>
        <xdr:cNvPr id="154" name="楕円 153"/>
        <xdr:cNvSpPr/>
      </xdr:nvSpPr>
      <xdr:spPr>
        <a:xfrm>
          <a:off x="3175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76471</xdr:rowOff>
    </xdr:from>
    <xdr:ext cx="762000" cy="259045"/>
    <xdr:sp macro="" textlink="">
      <xdr:nvSpPr>
        <xdr:cNvPr id="155" name="テキスト ボックス 154"/>
        <xdr:cNvSpPr txBox="1"/>
      </xdr:nvSpPr>
      <xdr:spPr>
        <a:xfrm>
          <a:off x="2844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75692</xdr:rowOff>
    </xdr:from>
    <xdr:to>
      <xdr:col>11</xdr:col>
      <xdr:colOff>82550</xdr:colOff>
      <xdr:row>63</xdr:row>
      <xdr:rowOff>5842</xdr:rowOff>
    </xdr:to>
    <xdr:sp macro="" textlink="">
      <xdr:nvSpPr>
        <xdr:cNvPr id="156" name="楕円 155"/>
        <xdr:cNvSpPr/>
      </xdr:nvSpPr>
      <xdr:spPr>
        <a:xfrm>
          <a:off x="2286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16019</xdr:rowOff>
    </xdr:from>
    <xdr:ext cx="762000" cy="259045"/>
    <xdr:sp macro="" textlink="">
      <xdr:nvSpPr>
        <xdr:cNvPr id="157" name="テキスト ボックス 156"/>
        <xdr:cNvSpPr txBox="1"/>
      </xdr:nvSpPr>
      <xdr:spPr>
        <a:xfrm>
          <a:off x="1955800" y="1047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32258</xdr:rowOff>
    </xdr:from>
    <xdr:to>
      <xdr:col>7</xdr:col>
      <xdr:colOff>31750</xdr:colOff>
      <xdr:row>62</xdr:row>
      <xdr:rowOff>133858</xdr:rowOff>
    </xdr:to>
    <xdr:sp macro="" textlink="">
      <xdr:nvSpPr>
        <xdr:cNvPr id="158" name="楕円 157"/>
        <xdr:cNvSpPr/>
      </xdr:nvSpPr>
      <xdr:spPr>
        <a:xfrm>
          <a:off x="1397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118635</xdr:rowOff>
    </xdr:from>
    <xdr:ext cx="762000" cy="259045"/>
    <xdr:sp macro="" textlink="">
      <xdr:nvSpPr>
        <xdr:cNvPr id="159" name="テキスト ボックス 158"/>
        <xdr:cNvSpPr txBox="1"/>
      </xdr:nvSpPr>
      <xdr:spPr>
        <a:xfrm>
          <a:off x="1066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[215,003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人口一人当たりの人件費、物件費及び維持補修費の決算額が類似団体平均を下回った。</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に比較し、人件費は退職者</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名による職員数の減により決算額は減少し、物件費は指定管理料や賃金が増加した。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今後、小学校については少子化に対応した適正規模への統合による人件費、物件費の削減を検討しており、早期実施に努める。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60699</xdr:rowOff>
    </xdr:from>
    <xdr:to>
      <xdr:col>23</xdr:col>
      <xdr:colOff>133350</xdr:colOff>
      <xdr:row>90</xdr:row>
      <xdr:rowOff>24833</xdr:rowOff>
    </xdr:to>
    <xdr:cxnSp macro="">
      <xdr:nvCxnSpPr>
        <xdr:cNvPr id="189" name="直線コネクタ 188"/>
        <xdr:cNvCxnSpPr/>
      </xdr:nvCxnSpPr>
      <xdr:spPr>
        <a:xfrm flipV="1">
          <a:off x="4953000" y="13948149"/>
          <a:ext cx="0" cy="1507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168360</xdr:rowOff>
    </xdr:from>
    <xdr:ext cx="762000" cy="259045"/>
    <xdr:sp macro="" textlink="">
      <xdr:nvSpPr>
        <xdr:cNvPr id="190" name="人件費・物件費等の状況最小値テキスト"/>
        <xdr:cNvSpPr txBox="1"/>
      </xdr:nvSpPr>
      <xdr:spPr>
        <a:xfrm>
          <a:off x="5041900" y="1542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24833</xdr:rowOff>
    </xdr:from>
    <xdr:to>
      <xdr:col>24</xdr:col>
      <xdr:colOff>12700</xdr:colOff>
      <xdr:row>90</xdr:row>
      <xdr:rowOff>24833</xdr:rowOff>
    </xdr:to>
    <xdr:cxnSp macro="">
      <xdr:nvCxnSpPr>
        <xdr:cNvPr id="191" name="直線コネクタ 190"/>
        <xdr:cNvCxnSpPr/>
      </xdr:nvCxnSpPr>
      <xdr:spPr>
        <a:xfrm>
          <a:off x="4864100" y="15455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147076</xdr:rowOff>
    </xdr:from>
    <xdr:ext cx="762000" cy="259045"/>
    <xdr:sp macro="" textlink="">
      <xdr:nvSpPr>
        <xdr:cNvPr id="192" name="人件費・物件費等の状況最大値テキスト"/>
        <xdr:cNvSpPr txBox="1"/>
      </xdr:nvSpPr>
      <xdr:spPr>
        <a:xfrm>
          <a:off x="5041900" y="1369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60699</xdr:rowOff>
    </xdr:from>
    <xdr:to>
      <xdr:col>24</xdr:col>
      <xdr:colOff>12700</xdr:colOff>
      <xdr:row>81</xdr:row>
      <xdr:rowOff>60699</xdr:rowOff>
    </xdr:to>
    <xdr:cxnSp macro="">
      <xdr:nvCxnSpPr>
        <xdr:cNvPr id="193" name="直線コネクタ 192"/>
        <xdr:cNvCxnSpPr/>
      </xdr:nvCxnSpPr>
      <xdr:spPr>
        <a:xfrm>
          <a:off x="4864100" y="13948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164926</xdr:rowOff>
    </xdr:from>
    <xdr:to>
      <xdr:col>23</xdr:col>
      <xdr:colOff>133350</xdr:colOff>
      <xdr:row>83</xdr:row>
      <xdr:rowOff>32820</xdr:rowOff>
    </xdr:to>
    <xdr:cxnSp macro="">
      <xdr:nvCxnSpPr>
        <xdr:cNvPr id="194" name="直線コネクタ 193"/>
        <xdr:cNvCxnSpPr/>
      </xdr:nvCxnSpPr>
      <xdr:spPr>
        <a:xfrm>
          <a:off x="4114800" y="14223826"/>
          <a:ext cx="838200" cy="3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16980</xdr:rowOff>
    </xdr:from>
    <xdr:ext cx="762000" cy="259045"/>
    <xdr:sp macro="" textlink="">
      <xdr:nvSpPr>
        <xdr:cNvPr id="195" name="人件費・物件費等の状況平均値テキスト"/>
        <xdr:cNvSpPr txBox="1"/>
      </xdr:nvSpPr>
      <xdr:spPr>
        <a:xfrm>
          <a:off x="5041900" y="14247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44903</xdr:rowOff>
    </xdr:from>
    <xdr:to>
      <xdr:col>23</xdr:col>
      <xdr:colOff>184150</xdr:colOff>
      <xdr:row>83</xdr:row>
      <xdr:rowOff>146503</xdr:rowOff>
    </xdr:to>
    <xdr:sp macro="" textlink="">
      <xdr:nvSpPr>
        <xdr:cNvPr id="196" name="フローチャート: 判断 195"/>
        <xdr:cNvSpPr/>
      </xdr:nvSpPr>
      <xdr:spPr>
        <a:xfrm>
          <a:off x="4902200" y="1427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164636</xdr:rowOff>
    </xdr:from>
    <xdr:to>
      <xdr:col>19</xdr:col>
      <xdr:colOff>133350</xdr:colOff>
      <xdr:row>82</xdr:row>
      <xdr:rowOff>164926</xdr:rowOff>
    </xdr:to>
    <xdr:cxnSp macro="">
      <xdr:nvCxnSpPr>
        <xdr:cNvPr id="197" name="直線コネクタ 196"/>
        <xdr:cNvCxnSpPr/>
      </xdr:nvCxnSpPr>
      <xdr:spPr>
        <a:xfrm>
          <a:off x="3225800" y="14223536"/>
          <a:ext cx="889000" cy="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18903</xdr:rowOff>
    </xdr:from>
    <xdr:to>
      <xdr:col>19</xdr:col>
      <xdr:colOff>184150</xdr:colOff>
      <xdr:row>83</xdr:row>
      <xdr:rowOff>120503</xdr:rowOff>
    </xdr:to>
    <xdr:sp macro="" textlink="">
      <xdr:nvSpPr>
        <xdr:cNvPr id="198" name="フローチャート: 判断 197"/>
        <xdr:cNvSpPr/>
      </xdr:nvSpPr>
      <xdr:spPr>
        <a:xfrm>
          <a:off x="4064000" y="1424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105280</xdr:rowOff>
    </xdr:from>
    <xdr:ext cx="736600" cy="259045"/>
    <xdr:sp macro="" textlink="">
      <xdr:nvSpPr>
        <xdr:cNvPr id="199" name="テキスト ボックス 198"/>
        <xdr:cNvSpPr txBox="1"/>
      </xdr:nvSpPr>
      <xdr:spPr>
        <a:xfrm>
          <a:off x="3733800" y="14335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164636</xdr:rowOff>
    </xdr:from>
    <xdr:to>
      <xdr:col>15</xdr:col>
      <xdr:colOff>82550</xdr:colOff>
      <xdr:row>83</xdr:row>
      <xdr:rowOff>19436</xdr:rowOff>
    </xdr:to>
    <xdr:cxnSp macro="">
      <xdr:nvCxnSpPr>
        <xdr:cNvPr id="200" name="直線コネクタ 199"/>
        <xdr:cNvCxnSpPr/>
      </xdr:nvCxnSpPr>
      <xdr:spPr>
        <a:xfrm flipV="1">
          <a:off x="2336800" y="14223536"/>
          <a:ext cx="889000" cy="2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14066</xdr:rowOff>
    </xdr:from>
    <xdr:to>
      <xdr:col>15</xdr:col>
      <xdr:colOff>133350</xdr:colOff>
      <xdr:row>83</xdr:row>
      <xdr:rowOff>115666</xdr:rowOff>
    </xdr:to>
    <xdr:sp macro="" textlink="">
      <xdr:nvSpPr>
        <xdr:cNvPr id="201" name="フローチャート: 判断 200"/>
        <xdr:cNvSpPr/>
      </xdr:nvSpPr>
      <xdr:spPr>
        <a:xfrm>
          <a:off x="3175000" y="142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100443</xdr:rowOff>
    </xdr:from>
    <xdr:ext cx="762000" cy="259045"/>
    <xdr:sp macro="" textlink="">
      <xdr:nvSpPr>
        <xdr:cNvPr id="202" name="テキスト ボックス 201"/>
        <xdr:cNvSpPr txBox="1"/>
      </xdr:nvSpPr>
      <xdr:spPr>
        <a:xfrm>
          <a:off x="2844800" y="1433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159401</xdr:rowOff>
    </xdr:from>
    <xdr:to>
      <xdr:col>11</xdr:col>
      <xdr:colOff>31750</xdr:colOff>
      <xdr:row>83</xdr:row>
      <xdr:rowOff>19436</xdr:rowOff>
    </xdr:to>
    <xdr:cxnSp macro="">
      <xdr:nvCxnSpPr>
        <xdr:cNvPr id="203" name="直線コネクタ 202"/>
        <xdr:cNvCxnSpPr/>
      </xdr:nvCxnSpPr>
      <xdr:spPr>
        <a:xfrm>
          <a:off x="1447800" y="14218301"/>
          <a:ext cx="889000" cy="3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28363</xdr:rowOff>
    </xdr:from>
    <xdr:to>
      <xdr:col>11</xdr:col>
      <xdr:colOff>82550</xdr:colOff>
      <xdr:row>83</xdr:row>
      <xdr:rowOff>129963</xdr:rowOff>
    </xdr:to>
    <xdr:sp macro="" textlink="">
      <xdr:nvSpPr>
        <xdr:cNvPr id="204" name="フローチャート: 判断 203"/>
        <xdr:cNvSpPr/>
      </xdr:nvSpPr>
      <xdr:spPr>
        <a:xfrm>
          <a:off x="2286000" y="142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114740</xdr:rowOff>
    </xdr:from>
    <xdr:ext cx="762000" cy="259045"/>
    <xdr:sp macro="" textlink="">
      <xdr:nvSpPr>
        <xdr:cNvPr id="205" name="テキスト ボックス 204"/>
        <xdr:cNvSpPr txBox="1"/>
      </xdr:nvSpPr>
      <xdr:spPr>
        <a:xfrm>
          <a:off x="1955800" y="1434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164244</xdr:rowOff>
    </xdr:from>
    <xdr:to>
      <xdr:col>7</xdr:col>
      <xdr:colOff>31750</xdr:colOff>
      <xdr:row>83</xdr:row>
      <xdr:rowOff>94394</xdr:rowOff>
    </xdr:to>
    <xdr:sp macro="" textlink="">
      <xdr:nvSpPr>
        <xdr:cNvPr id="206" name="フローチャート: 判断 205"/>
        <xdr:cNvSpPr/>
      </xdr:nvSpPr>
      <xdr:spPr>
        <a:xfrm>
          <a:off x="1397000" y="1422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79171</xdr:rowOff>
    </xdr:from>
    <xdr:ext cx="762000" cy="259045"/>
    <xdr:sp macro="" textlink="">
      <xdr:nvSpPr>
        <xdr:cNvPr id="207" name="テキスト ボックス 206"/>
        <xdr:cNvSpPr txBox="1"/>
      </xdr:nvSpPr>
      <xdr:spPr>
        <a:xfrm>
          <a:off x="1066800" y="143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153470</xdr:rowOff>
    </xdr:from>
    <xdr:to>
      <xdr:col>23</xdr:col>
      <xdr:colOff>184150</xdr:colOff>
      <xdr:row>83</xdr:row>
      <xdr:rowOff>83620</xdr:rowOff>
    </xdr:to>
    <xdr:sp macro="" textlink="">
      <xdr:nvSpPr>
        <xdr:cNvPr id="213" name="楕円 212"/>
        <xdr:cNvSpPr/>
      </xdr:nvSpPr>
      <xdr:spPr>
        <a:xfrm>
          <a:off x="4902200" y="1421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169997</xdr:rowOff>
    </xdr:from>
    <xdr:ext cx="762000" cy="259045"/>
    <xdr:sp macro="" textlink="">
      <xdr:nvSpPr>
        <xdr:cNvPr id="214" name="人件費・物件費等の状況該当値テキスト"/>
        <xdr:cNvSpPr txBox="1"/>
      </xdr:nvSpPr>
      <xdr:spPr>
        <a:xfrm>
          <a:off x="5041900" y="1405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114126</xdr:rowOff>
    </xdr:from>
    <xdr:to>
      <xdr:col>19</xdr:col>
      <xdr:colOff>184150</xdr:colOff>
      <xdr:row>83</xdr:row>
      <xdr:rowOff>44276</xdr:rowOff>
    </xdr:to>
    <xdr:sp macro="" textlink="">
      <xdr:nvSpPr>
        <xdr:cNvPr id="215" name="楕円 214"/>
        <xdr:cNvSpPr/>
      </xdr:nvSpPr>
      <xdr:spPr>
        <a:xfrm>
          <a:off x="4064000" y="1417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54453</xdr:rowOff>
    </xdr:from>
    <xdr:ext cx="736600" cy="259045"/>
    <xdr:sp macro="" textlink="">
      <xdr:nvSpPr>
        <xdr:cNvPr id="216" name="テキスト ボックス 215"/>
        <xdr:cNvSpPr txBox="1"/>
      </xdr:nvSpPr>
      <xdr:spPr>
        <a:xfrm>
          <a:off x="3733800" y="13941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113836</xdr:rowOff>
    </xdr:from>
    <xdr:to>
      <xdr:col>15</xdr:col>
      <xdr:colOff>133350</xdr:colOff>
      <xdr:row>83</xdr:row>
      <xdr:rowOff>43986</xdr:rowOff>
    </xdr:to>
    <xdr:sp macro="" textlink="">
      <xdr:nvSpPr>
        <xdr:cNvPr id="217" name="楕円 216"/>
        <xdr:cNvSpPr/>
      </xdr:nvSpPr>
      <xdr:spPr>
        <a:xfrm>
          <a:off x="3175000" y="1417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54163</xdr:rowOff>
    </xdr:from>
    <xdr:ext cx="762000" cy="259045"/>
    <xdr:sp macro="" textlink="">
      <xdr:nvSpPr>
        <xdr:cNvPr id="218" name="テキスト ボックス 217"/>
        <xdr:cNvSpPr txBox="1"/>
      </xdr:nvSpPr>
      <xdr:spPr>
        <a:xfrm>
          <a:off x="2844800" y="1394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140086</xdr:rowOff>
    </xdr:from>
    <xdr:to>
      <xdr:col>11</xdr:col>
      <xdr:colOff>82550</xdr:colOff>
      <xdr:row>83</xdr:row>
      <xdr:rowOff>70236</xdr:rowOff>
    </xdr:to>
    <xdr:sp macro="" textlink="">
      <xdr:nvSpPr>
        <xdr:cNvPr id="219" name="楕円 218"/>
        <xdr:cNvSpPr/>
      </xdr:nvSpPr>
      <xdr:spPr>
        <a:xfrm>
          <a:off x="2286000" y="1419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80413</xdr:rowOff>
    </xdr:from>
    <xdr:ext cx="762000" cy="259045"/>
    <xdr:sp macro="" textlink="">
      <xdr:nvSpPr>
        <xdr:cNvPr id="220" name="テキスト ボックス 219"/>
        <xdr:cNvSpPr txBox="1"/>
      </xdr:nvSpPr>
      <xdr:spPr>
        <a:xfrm>
          <a:off x="1955800" y="1396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108601</xdr:rowOff>
    </xdr:from>
    <xdr:to>
      <xdr:col>7</xdr:col>
      <xdr:colOff>31750</xdr:colOff>
      <xdr:row>83</xdr:row>
      <xdr:rowOff>38751</xdr:rowOff>
    </xdr:to>
    <xdr:sp macro="" textlink="">
      <xdr:nvSpPr>
        <xdr:cNvPr id="221" name="楕円 220"/>
        <xdr:cNvSpPr/>
      </xdr:nvSpPr>
      <xdr:spPr>
        <a:xfrm>
          <a:off x="1397000" y="1416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48928</xdr:rowOff>
    </xdr:from>
    <xdr:ext cx="762000" cy="259045"/>
    <xdr:sp macro="" textlink="">
      <xdr:nvSpPr>
        <xdr:cNvPr id="222" name="テキスト ボックス 221"/>
        <xdr:cNvSpPr txBox="1"/>
      </xdr:nvSpPr>
      <xdr:spPr>
        <a:xfrm>
          <a:off x="1066800" y="1393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毎年、給与の適正化に努めているが、職員階層の偏在により、類似団体平均を</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ポイント上回った。今後も給与の適正化に一層努める。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89</xdr:row>
      <xdr:rowOff>23888</xdr:rowOff>
    </xdr:to>
    <xdr:cxnSp macro="">
      <xdr:nvCxnSpPr>
        <xdr:cNvPr id="253" name="直線コネクタ 252"/>
        <xdr:cNvCxnSpPr/>
      </xdr:nvCxnSpPr>
      <xdr:spPr>
        <a:xfrm flipV="1">
          <a:off x="17018000" y="1395004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167415</xdr:rowOff>
    </xdr:from>
    <xdr:ext cx="762000" cy="259045"/>
    <xdr:sp macro="" textlink="">
      <xdr:nvSpPr>
        <xdr:cNvPr id="254" name="給与水準   （国との比較）最小値テキスト"/>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23888</xdr:rowOff>
    </xdr:from>
    <xdr:to>
      <xdr:col>81</xdr:col>
      <xdr:colOff>133350</xdr:colOff>
      <xdr:row>89</xdr:row>
      <xdr:rowOff>23888</xdr:rowOff>
    </xdr:to>
    <xdr:cxnSp macro="">
      <xdr:nvCxnSpPr>
        <xdr:cNvPr id="255" name="直線コネクタ 254"/>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32657</xdr:rowOff>
    </xdr:from>
    <xdr:to>
      <xdr:col>81</xdr:col>
      <xdr:colOff>44450</xdr:colOff>
      <xdr:row>86</xdr:row>
      <xdr:rowOff>101600</xdr:rowOff>
    </xdr:to>
    <xdr:cxnSp macro="">
      <xdr:nvCxnSpPr>
        <xdr:cNvPr id="258" name="直線コネクタ 257"/>
        <xdr:cNvCxnSpPr/>
      </xdr:nvCxnSpPr>
      <xdr:spPr>
        <a:xfrm>
          <a:off x="16179800" y="14777357"/>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9" name="給与水準   （国との比較）平均値テキスト"/>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60" name="フローチャート: 判断 259"/>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169636</xdr:rowOff>
    </xdr:from>
    <xdr:to>
      <xdr:col>77</xdr:col>
      <xdr:colOff>44450</xdr:colOff>
      <xdr:row>86</xdr:row>
      <xdr:rowOff>32657</xdr:rowOff>
    </xdr:to>
    <xdr:cxnSp macro="">
      <xdr:nvCxnSpPr>
        <xdr:cNvPr id="261" name="直線コネクタ 260"/>
        <xdr:cNvCxnSpPr/>
      </xdr:nvCxnSpPr>
      <xdr:spPr>
        <a:xfrm>
          <a:off x="15290800" y="147428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2" name="フローチャート: 判断 261"/>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59163</xdr:rowOff>
    </xdr:from>
    <xdr:ext cx="736600" cy="259045"/>
    <xdr:sp macro="" textlink="">
      <xdr:nvSpPr>
        <xdr:cNvPr id="263" name="テキスト ボックス 262"/>
        <xdr:cNvSpPr txBox="1"/>
      </xdr:nvSpPr>
      <xdr:spPr>
        <a:xfrm>
          <a:off x="15798800" y="1446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43241</xdr:rowOff>
    </xdr:from>
    <xdr:to>
      <xdr:col>72</xdr:col>
      <xdr:colOff>203200</xdr:colOff>
      <xdr:row>85</xdr:row>
      <xdr:rowOff>169636</xdr:rowOff>
    </xdr:to>
    <xdr:cxnSp macro="">
      <xdr:nvCxnSpPr>
        <xdr:cNvPr id="264" name="直線コネクタ 263"/>
        <xdr:cNvCxnSpPr/>
      </xdr:nvCxnSpPr>
      <xdr:spPr>
        <a:xfrm>
          <a:off x="14401800" y="14616491"/>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4838</xdr:rowOff>
    </xdr:from>
    <xdr:to>
      <xdr:col>73</xdr:col>
      <xdr:colOff>44450</xdr:colOff>
      <xdr:row>86</xdr:row>
      <xdr:rowOff>106438</xdr:rowOff>
    </xdr:to>
    <xdr:sp macro="" textlink="">
      <xdr:nvSpPr>
        <xdr:cNvPr id="265" name="フローチャート: 判断 264"/>
        <xdr:cNvSpPr/>
      </xdr:nvSpPr>
      <xdr:spPr>
        <a:xfrm>
          <a:off x="15240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91215</xdr:rowOff>
    </xdr:from>
    <xdr:ext cx="762000" cy="259045"/>
    <xdr:sp macro="" textlink="">
      <xdr:nvSpPr>
        <xdr:cNvPr id="266" name="テキスト ボックス 265"/>
        <xdr:cNvSpPr txBox="1"/>
      </xdr:nvSpPr>
      <xdr:spPr>
        <a:xfrm>
          <a:off x="14909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8768</xdr:rowOff>
    </xdr:from>
    <xdr:to>
      <xdr:col>68</xdr:col>
      <xdr:colOff>152400</xdr:colOff>
      <xdr:row>85</xdr:row>
      <xdr:rowOff>43241</xdr:rowOff>
    </xdr:to>
    <xdr:cxnSp macro="">
      <xdr:nvCxnSpPr>
        <xdr:cNvPr id="267" name="直線コネクタ 266"/>
        <xdr:cNvCxnSpPr/>
      </xdr:nvCxnSpPr>
      <xdr:spPr>
        <a:xfrm>
          <a:off x="13512800" y="14582018"/>
          <a:ext cx="8890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8" name="フローチャート: 判断 267"/>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91215</xdr:rowOff>
    </xdr:from>
    <xdr:ext cx="762000" cy="259045"/>
    <xdr:sp macro="" textlink="">
      <xdr:nvSpPr>
        <xdr:cNvPr id="269" name="テキスト ボックス 268"/>
        <xdr:cNvSpPr txBox="1"/>
      </xdr:nvSpPr>
      <xdr:spPr>
        <a:xfrm>
          <a:off x="14020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0" name="フローチャート: 判断 269"/>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71" name="テキスト ボックス 270"/>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7" name="楕円 276"/>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78" name="給与水準   （国との比較）該当値テキスト"/>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153307</xdr:rowOff>
    </xdr:from>
    <xdr:to>
      <xdr:col>77</xdr:col>
      <xdr:colOff>95250</xdr:colOff>
      <xdr:row>86</xdr:row>
      <xdr:rowOff>83457</xdr:rowOff>
    </xdr:to>
    <xdr:sp macro="" textlink="">
      <xdr:nvSpPr>
        <xdr:cNvPr id="279" name="楕円 278"/>
        <xdr:cNvSpPr/>
      </xdr:nvSpPr>
      <xdr:spPr>
        <a:xfrm>
          <a:off x="16129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68234</xdr:rowOff>
    </xdr:from>
    <xdr:ext cx="736600" cy="259045"/>
    <xdr:sp macro="" textlink="">
      <xdr:nvSpPr>
        <xdr:cNvPr id="280" name="テキスト ボックス 279"/>
        <xdr:cNvSpPr txBox="1"/>
      </xdr:nvSpPr>
      <xdr:spPr>
        <a:xfrm>
          <a:off x="15798800" y="1481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118836</xdr:rowOff>
    </xdr:from>
    <xdr:to>
      <xdr:col>73</xdr:col>
      <xdr:colOff>44450</xdr:colOff>
      <xdr:row>86</xdr:row>
      <xdr:rowOff>48986</xdr:rowOff>
    </xdr:to>
    <xdr:sp macro="" textlink="">
      <xdr:nvSpPr>
        <xdr:cNvPr id="281" name="楕円 280"/>
        <xdr:cNvSpPr/>
      </xdr:nvSpPr>
      <xdr:spPr>
        <a:xfrm>
          <a:off x="15240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82" name="テキスト ボックス 281"/>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163891</xdr:rowOff>
    </xdr:from>
    <xdr:to>
      <xdr:col>68</xdr:col>
      <xdr:colOff>203200</xdr:colOff>
      <xdr:row>85</xdr:row>
      <xdr:rowOff>94041</xdr:rowOff>
    </xdr:to>
    <xdr:sp macro="" textlink="">
      <xdr:nvSpPr>
        <xdr:cNvPr id="283" name="楕円 282"/>
        <xdr:cNvSpPr/>
      </xdr:nvSpPr>
      <xdr:spPr>
        <a:xfrm>
          <a:off x="143510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104218</xdr:rowOff>
    </xdr:from>
    <xdr:ext cx="762000" cy="259045"/>
    <xdr:sp macro="" textlink="">
      <xdr:nvSpPr>
        <xdr:cNvPr id="284" name="テキスト ボックス 283"/>
        <xdr:cNvSpPr txBox="1"/>
      </xdr:nvSpPr>
      <xdr:spPr>
        <a:xfrm>
          <a:off x="14020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129418</xdr:rowOff>
    </xdr:from>
    <xdr:to>
      <xdr:col>64</xdr:col>
      <xdr:colOff>152400</xdr:colOff>
      <xdr:row>85</xdr:row>
      <xdr:rowOff>59568</xdr:rowOff>
    </xdr:to>
    <xdr:sp macro="" textlink="">
      <xdr:nvSpPr>
        <xdr:cNvPr id="285" name="楕円 284"/>
        <xdr:cNvSpPr/>
      </xdr:nvSpPr>
      <xdr:spPr>
        <a:xfrm>
          <a:off x="134620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69745</xdr:rowOff>
    </xdr:from>
    <xdr:ext cx="762000" cy="259045"/>
    <xdr:sp macro="" textlink="">
      <xdr:nvSpPr>
        <xdr:cNvPr id="286" name="テキスト ボックス 285"/>
        <xdr:cNvSpPr txBox="1"/>
      </xdr:nvSpPr>
      <xdr:spPr>
        <a:xfrm>
          <a:off x="13131800" y="14300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定員適正化計画に沿って職員数は、平成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157</a:t>
          </a:r>
          <a:r>
            <a:rPr kumimoji="1" lang="ja-JP" altLang="en-US" sz="1300">
              <a:latin typeface="ＭＳ Ｐゴシック" panose="020B0600070205080204" pitchFamily="50" charset="-128"/>
              <a:ea typeface="ＭＳ Ｐゴシック" panose="020B0600070205080204" pitchFamily="50" charset="-128"/>
            </a:rPr>
            <a:t>名から令和元年度</a:t>
          </a:r>
          <a:r>
            <a:rPr kumimoji="1" lang="en-US" altLang="ja-JP" sz="1300">
              <a:latin typeface="ＭＳ Ｐゴシック" panose="020B0600070205080204" pitchFamily="50" charset="-128"/>
              <a:ea typeface="ＭＳ Ｐゴシック" panose="020B0600070205080204" pitchFamily="50" charset="-128"/>
            </a:rPr>
            <a:t>111</a:t>
          </a:r>
          <a:r>
            <a:rPr kumimoji="1" lang="ja-JP" altLang="en-US" sz="1300">
              <a:latin typeface="ＭＳ Ｐゴシック" panose="020B0600070205080204" pitchFamily="50" charset="-128"/>
              <a:ea typeface="ＭＳ Ｐゴシック" panose="020B0600070205080204" pitchFamily="50" charset="-128"/>
            </a:rPr>
            <a:t>名に減少した。類似団体平均との比較は</a:t>
          </a:r>
          <a:r>
            <a:rPr kumimoji="1" lang="en-US" altLang="ja-JP" sz="1300">
              <a:latin typeface="ＭＳ Ｐゴシック" panose="020B0600070205080204" pitchFamily="50" charset="-128"/>
              <a:ea typeface="ＭＳ Ｐゴシック" panose="020B0600070205080204" pitchFamily="50" charset="-128"/>
            </a:rPr>
            <a:t>0.66</a:t>
          </a:r>
          <a:r>
            <a:rPr kumimoji="1" lang="ja-JP" altLang="en-US" sz="1300">
              <a:latin typeface="ＭＳ Ｐゴシック" panose="020B0600070205080204" pitchFamily="50" charset="-128"/>
              <a:ea typeface="ＭＳ Ｐゴシック" panose="020B0600070205080204" pitchFamily="50" charset="-128"/>
            </a:rPr>
            <a:t>ポイント下回った。</a:t>
          </a:r>
        </a:p>
        <a:p>
          <a:r>
            <a:rPr kumimoji="1" lang="ja-JP" altLang="en-US" sz="1300">
              <a:latin typeface="ＭＳ Ｐゴシック" panose="020B0600070205080204" pitchFamily="50" charset="-128"/>
              <a:ea typeface="ＭＳ Ｐゴシック" panose="020B0600070205080204" pitchFamily="50" charset="-128"/>
            </a:rPr>
            <a:t>　今後も小学校等、公共施設の適正規模への移行、事務事業の効率化による職員削減を目指す。</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131223</xdr:rowOff>
    </xdr:from>
    <xdr:to>
      <xdr:col>81</xdr:col>
      <xdr:colOff>44450</xdr:colOff>
      <xdr:row>66</xdr:row>
      <xdr:rowOff>13780</xdr:rowOff>
    </xdr:to>
    <xdr:cxnSp macro="">
      <xdr:nvCxnSpPr>
        <xdr:cNvPr id="312" name="直線コネクタ 311"/>
        <xdr:cNvCxnSpPr/>
      </xdr:nvCxnSpPr>
      <xdr:spPr>
        <a:xfrm flipV="1">
          <a:off x="17018000" y="10075323"/>
          <a:ext cx="0" cy="1254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157307</xdr:rowOff>
    </xdr:from>
    <xdr:ext cx="762000" cy="259045"/>
    <xdr:sp macro="" textlink="">
      <xdr:nvSpPr>
        <xdr:cNvPr id="313" name="定員管理の状況最小値テキスト"/>
        <xdr:cNvSpPr txBox="1"/>
      </xdr:nvSpPr>
      <xdr:spPr>
        <a:xfrm>
          <a:off x="17106900" y="1130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13780</xdr:rowOff>
    </xdr:from>
    <xdr:to>
      <xdr:col>81</xdr:col>
      <xdr:colOff>133350</xdr:colOff>
      <xdr:row>66</xdr:row>
      <xdr:rowOff>13780</xdr:rowOff>
    </xdr:to>
    <xdr:cxnSp macro="">
      <xdr:nvCxnSpPr>
        <xdr:cNvPr id="314" name="直線コネクタ 313"/>
        <xdr:cNvCxnSpPr/>
      </xdr:nvCxnSpPr>
      <xdr:spPr>
        <a:xfrm>
          <a:off x="16929100" y="1132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46150</xdr:rowOff>
    </xdr:from>
    <xdr:ext cx="762000" cy="259045"/>
    <xdr:sp macro="" textlink="">
      <xdr:nvSpPr>
        <xdr:cNvPr id="315" name="定員管理の状況最大値テキスト"/>
        <xdr:cNvSpPr txBox="1"/>
      </xdr:nvSpPr>
      <xdr:spPr>
        <a:xfrm>
          <a:off x="17106900" y="981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131223</xdr:rowOff>
    </xdr:from>
    <xdr:to>
      <xdr:col>81</xdr:col>
      <xdr:colOff>133350</xdr:colOff>
      <xdr:row>58</xdr:row>
      <xdr:rowOff>131223</xdr:rowOff>
    </xdr:to>
    <xdr:cxnSp macro="">
      <xdr:nvCxnSpPr>
        <xdr:cNvPr id="316" name="直線コネクタ 315"/>
        <xdr:cNvCxnSpPr/>
      </xdr:nvCxnSpPr>
      <xdr:spPr>
        <a:xfrm>
          <a:off x="16929100" y="1007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35655</xdr:rowOff>
    </xdr:from>
    <xdr:to>
      <xdr:col>81</xdr:col>
      <xdr:colOff>44450</xdr:colOff>
      <xdr:row>60</xdr:row>
      <xdr:rowOff>59182</xdr:rowOff>
    </xdr:to>
    <xdr:cxnSp macro="">
      <xdr:nvCxnSpPr>
        <xdr:cNvPr id="317" name="直線コネクタ 316"/>
        <xdr:cNvCxnSpPr/>
      </xdr:nvCxnSpPr>
      <xdr:spPr>
        <a:xfrm>
          <a:off x="16179800" y="10322655"/>
          <a:ext cx="838200" cy="2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20273</xdr:rowOff>
    </xdr:from>
    <xdr:ext cx="762000" cy="259045"/>
    <xdr:sp macro="" textlink="">
      <xdr:nvSpPr>
        <xdr:cNvPr id="318" name="定員管理の状況平均値テキスト"/>
        <xdr:cNvSpPr txBox="1"/>
      </xdr:nvSpPr>
      <xdr:spPr>
        <a:xfrm>
          <a:off x="17106900" y="10307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48196</xdr:rowOff>
    </xdr:from>
    <xdr:to>
      <xdr:col>81</xdr:col>
      <xdr:colOff>95250</xdr:colOff>
      <xdr:row>60</xdr:row>
      <xdr:rowOff>149796</xdr:rowOff>
    </xdr:to>
    <xdr:sp macro="" textlink="">
      <xdr:nvSpPr>
        <xdr:cNvPr id="319" name="フローチャート: 判断 318"/>
        <xdr:cNvSpPr/>
      </xdr:nvSpPr>
      <xdr:spPr>
        <a:xfrm>
          <a:off x="169672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35655</xdr:rowOff>
    </xdr:from>
    <xdr:to>
      <xdr:col>77</xdr:col>
      <xdr:colOff>44450</xdr:colOff>
      <xdr:row>60</xdr:row>
      <xdr:rowOff>47720</xdr:rowOff>
    </xdr:to>
    <xdr:cxnSp macro="">
      <xdr:nvCxnSpPr>
        <xdr:cNvPr id="320" name="直線コネクタ 319"/>
        <xdr:cNvCxnSpPr/>
      </xdr:nvCxnSpPr>
      <xdr:spPr>
        <a:xfrm flipV="1">
          <a:off x="15290800" y="1032265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4763</xdr:rowOff>
    </xdr:from>
    <xdr:to>
      <xdr:col>77</xdr:col>
      <xdr:colOff>95250</xdr:colOff>
      <xdr:row>60</xdr:row>
      <xdr:rowOff>106363</xdr:rowOff>
    </xdr:to>
    <xdr:sp macro="" textlink="">
      <xdr:nvSpPr>
        <xdr:cNvPr id="321" name="フローチャート: 判断 320"/>
        <xdr:cNvSpPr/>
      </xdr:nvSpPr>
      <xdr:spPr>
        <a:xfrm>
          <a:off x="16129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91140</xdr:rowOff>
    </xdr:from>
    <xdr:ext cx="736600" cy="259045"/>
    <xdr:sp macro="" textlink="">
      <xdr:nvSpPr>
        <xdr:cNvPr id="322" name="テキスト ボックス 321"/>
        <xdr:cNvSpPr txBox="1"/>
      </xdr:nvSpPr>
      <xdr:spPr>
        <a:xfrm>
          <a:off x="15798800" y="10378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22987</xdr:rowOff>
    </xdr:from>
    <xdr:to>
      <xdr:col>72</xdr:col>
      <xdr:colOff>203200</xdr:colOff>
      <xdr:row>60</xdr:row>
      <xdr:rowOff>47720</xdr:rowOff>
    </xdr:to>
    <xdr:cxnSp macro="">
      <xdr:nvCxnSpPr>
        <xdr:cNvPr id="323" name="直線コネクタ 322"/>
        <xdr:cNvCxnSpPr/>
      </xdr:nvCxnSpPr>
      <xdr:spPr>
        <a:xfrm>
          <a:off x="14401800" y="10309987"/>
          <a:ext cx="889000" cy="2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540</xdr:rowOff>
    </xdr:from>
    <xdr:to>
      <xdr:col>73</xdr:col>
      <xdr:colOff>44450</xdr:colOff>
      <xdr:row>60</xdr:row>
      <xdr:rowOff>102140</xdr:rowOff>
    </xdr:to>
    <xdr:sp macro="" textlink="">
      <xdr:nvSpPr>
        <xdr:cNvPr id="324" name="フローチャート: 判断 323"/>
        <xdr:cNvSpPr/>
      </xdr:nvSpPr>
      <xdr:spPr>
        <a:xfrm>
          <a:off x="15240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86917</xdr:rowOff>
    </xdr:from>
    <xdr:ext cx="762000" cy="259045"/>
    <xdr:sp macro="" textlink="">
      <xdr:nvSpPr>
        <xdr:cNvPr id="325" name="テキスト ボックス 324"/>
        <xdr:cNvSpPr txBox="1"/>
      </xdr:nvSpPr>
      <xdr:spPr>
        <a:xfrm>
          <a:off x="14909800" y="103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22987</xdr:rowOff>
    </xdr:from>
    <xdr:to>
      <xdr:col>68</xdr:col>
      <xdr:colOff>152400</xdr:colOff>
      <xdr:row>60</xdr:row>
      <xdr:rowOff>49530</xdr:rowOff>
    </xdr:to>
    <xdr:cxnSp macro="">
      <xdr:nvCxnSpPr>
        <xdr:cNvPr id="326" name="直線コネクタ 325"/>
        <xdr:cNvCxnSpPr/>
      </xdr:nvCxnSpPr>
      <xdr:spPr>
        <a:xfrm flipV="1">
          <a:off x="13512800" y="10309987"/>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11399</xdr:rowOff>
    </xdr:from>
    <xdr:to>
      <xdr:col>68</xdr:col>
      <xdr:colOff>203200</xdr:colOff>
      <xdr:row>60</xdr:row>
      <xdr:rowOff>112999</xdr:rowOff>
    </xdr:to>
    <xdr:sp macro="" textlink="">
      <xdr:nvSpPr>
        <xdr:cNvPr id="327" name="フローチャート: 判断 326"/>
        <xdr:cNvSpPr/>
      </xdr:nvSpPr>
      <xdr:spPr>
        <a:xfrm>
          <a:off x="14351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97776</xdr:rowOff>
    </xdr:from>
    <xdr:ext cx="762000" cy="259045"/>
    <xdr:sp macro="" textlink="">
      <xdr:nvSpPr>
        <xdr:cNvPr id="328" name="テキスト ボックス 327"/>
        <xdr:cNvSpPr txBox="1"/>
      </xdr:nvSpPr>
      <xdr:spPr>
        <a:xfrm>
          <a:off x="14020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146653</xdr:rowOff>
    </xdr:from>
    <xdr:to>
      <xdr:col>64</xdr:col>
      <xdr:colOff>152400</xdr:colOff>
      <xdr:row>60</xdr:row>
      <xdr:rowOff>76803</xdr:rowOff>
    </xdr:to>
    <xdr:sp macro="" textlink="">
      <xdr:nvSpPr>
        <xdr:cNvPr id="329" name="フローチャート: 判断 328"/>
        <xdr:cNvSpPr/>
      </xdr:nvSpPr>
      <xdr:spPr>
        <a:xfrm>
          <a:off x="13462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86980</xdr:rowOff>
    </xdr:from>
    <xdr:ext cx="762000" cy="259045"/>
    <xdr:sp macro="" textlink="">
      <xdr:nvSpPr>
        <xdr:cNvPr id="330" name="テキスト ボックス 329"/>
        <xdr:cNvSpPr txBox="1"/>
      </xdr:nvSpPr>
      <xdr:spPr>
        <a:xfrm>
          <a:off x="13131800" y="1003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8382</xdr:rowOff>
    </xdr:from>
    <xdr:to>
      <xdr:col>81</xdr:col>
      <xdr:colOff>95250</xdr:colOff>
      <xdr:row>60</xdr:row>
      <xdr:rowOff>109982</xdr:rowOff>
    </xdr:to>
    <xdr:sp macro="" textlink="">
      <xdr:nvSpPr>
        <xdr:cNvPr id="336" name="楕円 335"/>
        <xdr:cNvSpPr/>
      </xdr:nvSpPr>
      <xdr:spPr>
        <a:xfrm>
          <a:off x="169672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24909</xdr:rowOff>
    </xdr:from>
    <xdr:ext cx="762000" cy="259045"/>
    <xdr:sp macro="" textlink="">
      <xdr:nvSpPr>
        <xdr:cNvPr id="337" name="定員管理の状況該当値テキスト"/>
        <xdr:cNvSpPr txBox="1"/>
      </xdr:nvSpPr>
      <xdr:spPr>
        <a:xfrm>
          <a:off x="17106900" y="10140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156305</xdr:rowOff>
    </xdr:from>
    <xdr:to>
      <xdr:col>77</xdr:col>
      <xdr:colOff>95250</xdr:colOff>
      <xdr:row>60</xdr:row>
      <xdr:rowOff>86455</xdr:rowOff>
    </xdr:to>
    <xdr:sp macro="" textlink="">
      <xdr:nvSpPr>
        <xdr:cNvPr id="338" name="楕円 337"/>
        <xdr:cNvSpPr/>
      </xdr:nvSpPr>
      <xdr:spPr>
        <a:xfrm>
          <a:off x="16129000" y="1027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96632</xdr:rowOff>
    </xdr:from>
    <xdr:ext cx="736600" cy="259045"/>
    <xdr:sp macro="" textlink="">
      <xdr:nvSpPr>
        <xdr:cNvPr id="339" name="テキスト ボックス 338"/>
        <xdr:cNvSpPr txBox="1"/>
      </xdr:nvSpPr>
      <xdr:spPr>
        <a:xfrm>
          <a:off x="15798800" y="10040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168370</xdr:rowOff>
    </xdr:from>
    <xdr:to>
      <xdr:col>73</xdr:col>
      <xdr:colOff>44450</xdr:colOff>
      <xdr:row>60</xdr:row>
      <xdr:rowOff>98520</xdr:rowOff>
    </xdr:to>
    <xdr:sp macro="" textlink="">
      <xdr:nvSpPr>
        <xdr:cNvPr id="340" name="楕円 339"/>
        <xdr:cNvSpPr/>
      </xdr:nvSpPr>
      <xdr:spPr>
        <a:xfrm>
          <a:off x="15240000" y="1028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108697</xdr:rowOff>
    </xdr:from>
    <xdr:ext cx="762000" cy="259045"/>
    <xdr:sp macro="" textlink="">
      <xdr:nvSpPr>
        <xdr:cNvPr id="341" name="テキスト ボックス 340"/>
        <xdr:cNvSpPr txBox="1"/>
      </xdr:nvSpPr>
      <xdr:spPr>
        <a:xfrm>
          <a:off x="14909800" y="100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143637</xdr:rowOff>
    </xdr:from>
    <xdr:to>
      <xdr:col>68</xdr:col>
      <xdr:colOff>203200</xdr:colOff>
      <xdr:row>60</xdr:row>
      <xdr:rowOff>73787</xdr:rowOff>
    </xdr:to>
    <xdr:sp macro="" textlink="">
      <xdr:nvSpPr>
        <xdr:cNvPr id="342" name="楕円 341"/>
        <xdr:cNvSpPr/>
      </xdr:nvSpPr>
      <xdr:spPr>
        <a:xfrm>
          <a:off x="14351000" y="1025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83964</xdr:rowOff>
    </xdr:from>
    <xdr:ext cx="762000" cy="259045"/>
    <xdr:sp macro="" textlink="">
      <xdr:nvSpPr>
        <xdr:cNvPr id="343" name="テキスト ボックス 342"/>
        <xdr:cNvSpPr txBox="1"/>
      </xdr:nvSpPr>
      <xdr:spPr>
        <a:xfrm>
          <a:off x="14020800" y="10028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170180</xdr:rowOff>
    </xdr:from>
    <xdr:to>
      <xdr:col>64</xdr:col>
      <xdr:colOff>152400</xdr:colOff>
      <xdr:row>60</xdr:row>
      <xdr:rowOff>100330</xdr:rowOff>
    </xdr:to>
    <xdr:sp macro="" textlink="">
      <xdr:nvSpPr>
        <xdr:cNvPr id="344" name="楕円 343"/>
        <xdr:cNvSpPr/>
      </xdr:nvSpPr>
      <xdr:spPr>
        <a:xfrm>
          <a:off x="13462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85107</xdr:rowOff>
    </xdr:from>
    <xdr:ext cx="762000" cy="259045"/>
    <xdr:sp macro="" textlink="">
      <xdr:nvSpPr>
        <xdr:cNvPr id="345" name="テキスト ボックス 344"/>
        <xdr:cNvSpPr txBox="1"/>
      </xdr:nvSpPr>
      <xdr:spPr>
        <a:xfrm>
          <a:off x="131318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普通地方交付税算入率の高い過疎対策事業債、旧合併特例債、臨時財政対策債の占める割合が高い（約９割）ため、実質公債費比率は</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と類似団体平均を下回った。</a:t>
          </a:r>
        </a:p>
        <a:p>
          <a:r>
            <a:rPr kumimoji="1" lang="ja-JP" altLang="en-US" sz="1300">
              <a:latin typeface="ＭＳ Ｐゴシック" panose="020B0600070205080204" pitchFamily="50" charset="-128"/>
              <a:ea typeface="ＭＳ Ｐゴシック" panose="020B0600070205080204" pitchFamily="50" charset="-128"/>
            </a:rPr>
            <a:t>　今後も、住民ニーズを的確に把握しつつ事業の緊急度を精査して起債に大きく頼ることのない財政運営に努める。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116840</xdr:rowOff>
    </xdr:to>
    <xdr:cxnSp macro="">
      <xdr:nvCxnSpPr>
        <xdr:cNvPr id="372" name="直線コネクタ 371"/>
        <xdr:cNvCxnSpPr/>
      </xdr:nvCxnSpPr>
      <xdr:spPr>
        <a:xfrm flipV="1">
          <a:off x="17018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3"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4" name="直線コネクタ 373"/>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5"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6" name="直線コネクタ 375"/>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158750</xdr:rowOff>
    </xdr:from>
    <xdr:to>
      <xdr:col>81</xdr:col>
      <xdr:colOff>44450</xdr:colOff>
      <xdr:row>38</xdr:row>
      <xdr:rowOff>74168</xdr:rowOff>
    </xdr:to>
    <xdr:cxnSp macro="">
      <xdr:nvCxnSpPr>
        <xdr:cNvPr id="377" name="直線コネクタ 376"/>
        <xdr:cNvCxnSpPr/>
      </xdr:nvCxnSpPr>
      <xdr:spPr>
        <a:xfrm flipV="1">
          <a:off x="16179800" y="650240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67581</xdr:rowOff>
    </xdr:from>
    <xdr:ext cx="762000" cy="259045"/>
    <xdr:sp macro="" textlink="">
      <xdr:nvSpPr>
        <xdr:cNvPr id="378" name="公債費負担の状況平均値テキスト"/>
        <xdr:cNvSpPr txBox="1"/>
      </xdr:nvSpPr>
      <xdr:spPr>
        <a:xfrm>
          <a:off x="17106900" y="692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79" name="フローチャート: 判断 378"/>
        <xdr:cNvSpPr/>
      </xdr:nvSpPr>
      <xdr:spPr>
        <a:xfrm>
          <a:off x="169672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74168</xdr:rowOff>
    </xdr:from>
    <xdr:to>
      <xdr:col>77</xdr:col>
      <xdr:colOff>44450</xdr:colOff>
      <xdr:row>38</xdr:row>
      <xdr:rowOff>170688</xdr:rowOff>
    </xdr:to>
    <xdr:cxnSp macro="">
      <xdr:nvCxnSpPr>
        <xdr:cNvPr id="380" name="直線コネクタ 379"/>
        <xdr:cNvCxnSpPr/>
      </xdr:nvCxnSpPr>
      <xdr:spPr>
        <a:xfrm flipV="1">
          <a:off x="15290800" y="658926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1" name="フローチャート: 判断 380"/>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133621</xdr:rowOff>
    </xdr:from>
    <xdr:ext cx="736600" cy="259045"/>
    <xdr:sp macro="" textlink="">
      <xdr:nvSpPr>
        <xdr:cNvPr id="382" name="テキスト ボックス 381"/>
        <xdr:cNvSpPr txBox="1"/>
      </xdr:nvSpPr>
      <xdr:spPr>
        <a:xfrm>
          <a:off x="15798800" y="699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170688</xdr:rowOff>
    </xdr:from>
    <xdr:to>
      <xdr:col>72</xdr:col>
      <xdr:colOff>203200</xdr:colOff>
      <xdr:row>39</xdr:row>
      <xdr:rowOff>47498</xdr:rowOff>
    </xdr:to>
    <xdr:cxnSp macro="">
      <xdr:nvCxnSpPr>
        <xdr:cNvPr id="383" name="直線コネクタ 382"/>
        <xdr:cNvCxnSpPr/>
      </xdr:nvCxnSpPr>
      <xdr:spPr>
        <a:xfrm flipV="1">
          <a:off x="14401800" y="668578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84" name="フローチャート: 判断 383"/>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133621</xdr:rowOff>
    </xdr:from>
    <xdr:ext cx="762000" cy="259045"/>
    <xdr:sp macro="" textlink="">
      <xdr:nvSpPr>
        <xdr:cNvPr id="385" name="テキスト ボックス 384"/>
        <xdr:cNvSpPr txBox="1"/>
      </xdr:nvSpPr>
      <xdr:spPr>
        <a:xfrm>
          <a:off x="14909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47498</xdr:rowOff>
    </xdr:from>
    <xdr:to>
      <xdr:col>68</xdr:col>
      <xdr:colOff>152400</xdr:colOff>
      <xdr:row>39</xdr:row>
      <xdr:rowOff>163322</xdr:rowOff>
    </xdr:to>
    <xdr:cxnSp macro="">
      <xdr:nvCxnSpPr>
        <xdr:cNvPr id="386" name="直線コネクタ 385"/>
        <xdr:cNvCxnSpPr/>
      </xdr:nvCxnSpPr>
      <xdr:spPr>
        <a:xfrm flipV="1">
          <a:off x="13512800" y="673404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7" name="フローチャート: 判断 386"/>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143273</xdr:rowOff>
    </xdr:from>
    <xdr:ext cx="762000" cy="259045"/>
    <xdr:sp macro="" textlink="">
      <xdr:nvSpPr>
        <xdr:cNvPr id="388" name="テキスト ボックス 387"/>
        <xdr:cNvSpPr txBox="1"/>
      </xdr:nvSpPr>
      <xdr:spPr>
        <a:xfrm>
          <a:off x="14020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89" name="フローチャート: 判断 388"/>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49039</xdr:rowOff>
    </xdr:from>
    <xdr:ext cx="762000" cy="259045"/>
    <xdr:sp macro="" textlink="">
      <xdr:nvSpPr>
        <xdr:cNvPr id="390" name="テキスト ボックス 389"/>
        <xdr:cNvSpPr txBox="1"/>
      </xdr:nvSpPr>
      <xdr:spPr>
        <a:xfrm>
          <a:off x="13131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107950</xdr:rowOff>
    </xdr:from>
    <xdr:to>
      <xdr:col>81</xdr:col>
      <xdr:colOff>95250</xdr:colOff>
      <xdr:row>38</xdr:row>
      <xdr:rowOff>38100</xdr:rowOff>
    </xdr:to>
    <xdr:sp macro="" textlink="">
      <xdr:nvSpPr>
        <xdr:cNvPr id="396" name="楕円 395"/>
        <xdr:cNvSpPr/>
      </xdr:nvSpPr>
      <xdr:spPr>
        <a:xfrm>
          <a:off x="16967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124477</xdr:rowOff>
    </xdr:from>
    <xdr:ext cx="762000" cy="259045"/>
    <xdr:sp macro="" textlink="">
      <xdr:nvSpPr>
        <xdr:cNvPr id="397" name="公債費負担の状況該当値テキスト"/>
        <xdr:cNvSpPr txBox="1"/>
      </xdr:nvSpPr>
      <xdr:spPr>
        <a:xfrm>
          <a:off x="17106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23368</xdr:rowOff>
    </xdr:from>
    <xdr:to>
      <xdr:col>77</xdr:col>
      <xdr:colOff>95250</xdr:colOff>
      <xdr:row>38</xdr:row>
      <xdr:rowOff>124968</xdr:rowOff>
    </xdr:to>
    <xdr:sp macro="" textlink="">
      <xdr:nvSpPr>
        <xdr:cNvPr id="398" name="楕円 397"/>
        <xdr:cNvSpPr/>
      </xdr:nvSpPr>
      <xdr:spPr>
        <a:xfrm>
          <a:off x="16129000" y="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135145</xdr:rowOff>
    </xdr:from>
    <xdr:ext cx="736600" cy="259045"/>
    <xdr:sp macro="" textlink="">
      <xdr:nvSpPr>
        <xdr:cNvPr id="399" name="テキスト ボックス 398"/>
        <xdr:cNvSpPr txBox="1"/>
      </xdr:nvSpPr>
      <xdr:spPr>
        <a:xfrm>
          <a:off x="15798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119888</xdr:rowOff>
    </xdr:from>
    <xdr:to>
      <xdr:col>73</xdr:col>
      <xdr:colOff>44450</xdr:colOff>
      <xdr:row>39</xdr:row>
      <xdr:rowOff>50038</xdr:rowOff>
    </xdr:to>
    <xdr:sp macro="" textlink="">
      <xdr:nvSpPr>
        <xdr:cNvPr id="400" name="楕円 399"/>
        <xdr:cNvSpPr/>
      </xdr:nvSpPr>
      <xdr:spPr>
        <a:xfrm>
          <a:off x="152400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60215</xdr:rowOff>
    </xdr:from>
    <xdr:ext cx="762000" cy="259045"/>
    <xdr:sp macro="" textlink="">
      <xdr:nvSpPr>
        <xdr:cNvPr id="401" name="テキスト ボックス 400"/>
        <xdr:cNvSpPr txBox="1"/>
      </xdr:nvSpPr>
      <xdr:spPr>
        <a:xfrm>
          <a:off x="14909800" y="640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168148</xdr:rowOff>
    </xdr:from>
    <xdr:to>
      <xdr:col>68</xdr:col>
      <xdr:colOff>203200</xdr:colOff>
      <xdr:row>39</xdr:row>
      <xdr:rowOff>98298</xdr:rowOff>
    </xdr:to>
    <xdr:sp macro="" textlink="">
      <xdr:nvSpPr>
        <xdr:cNvPr id="402" name="楕円 401"/>
        <xdr:cNvSpPr/>
      </xdr:nvSpPr>
      <xdr:spPr>
        <a:xfrm>
          <a:off x="143510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108475</xdr:rowOff>
    </xdr:from>
    <xdr:ext cx="762000" cy="259045"/>
    <xdr:sp macro="" textlink="">
      <xdr:nvSpPr>
        <xdr:cNvPr id="403" name="テキスト ボックス 402"/>
        <xdr:cNvSpPr txBox="1"/>
      </xdr:nvSpPr>
      <xdr:spPr>
        <a:xfrm>
          <a:off x="14020800" y="645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112522</xdr:rowOff>
    </xdr:from>
    <xdr:to>
      <xdr:col>64</xdr:col>
      <xdr:colOff>152400</xdr:colOff>
      <xdr:row>40</xdr:row>
      <xdr:rowOff>42672</xdr:rowOff>
    </xdr:to>
    <xdr:sp macro="" textlink="">
      <xdr:nvSpPr>
        <xdr:cNvPr id="404" name="楕円 403"/>
        <xdr:cNvSpPr/>
      </xdr:nvSpPr>
      <xdr:spPr>
        <a:xfrm>
          <a:off x="13462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52849</xdr:rowOff>
    </xdr:from>
    <xdr:ext cx="762000" cy="259045"/>
    <xdr:sp macro="" textlink="">
      <xdr:nvSpPr>
        <xdr:cNvPr id="405" name="テキスト ボックス 404"/>
        <xdr:cNvSpPr txBox="1"/>
      </xdr:nvSpPr>
      <xdr:spPr>
        <a:xfrm>
          <a:off x="13131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将来負担比率が発生しなかった主な要因は、平成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年度の繰上償還、　借換、</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年度以降の臨時財政対策債の借入制限による町債残高の減と財政調整基金の積立による充当可能基金の増があげられる。</a:t>
          </a:r>
        </a:p>
        <a:p>
          <a:r>
            <a:rPr kumimoji="1" lang="ja-JP" altLang="en-US" sz="1300">
              <a:latin typeface="ＭＳ Ｐゴシック" panose="020B0600070205080204" pitchFamily="50" charset="-128"/>
              <a:ea typeface="ＭＳ Ｐゴシック" panose="020B0600070205080204" pitchFamily="50" charset="-128"/>
            </a:rPr>
            <a:t>　今後は、交付税縮減を見据えて公債費等義務的経費削減に努め、財政健全化をより一層進めていく。</a:t>
          </a: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29877</xdr:rowOff>
    </xdr:to>
    <xdr:cxnSp macro="">
      <xdr:nvCxnSpPr>
        <xdr:cNvPr id="430" name="直線コネクタ 429"/>
        <xdr:cNvCxnSpPr/>
      </xdr:nvCxnSpPr>
      <xdr:spPr>
        <a:xfrm flipV="1">
          <a:off x="17018000" y="2571750"/>
          <a:ext cx="0" cy="1230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1954</xdr:rowOff>
    </xdr:from>
    <xdr:ext cx="762000" cy="259045"/>
    <xdr:sp macro="" textlink="">
      <xdr:nvSpPr>
        <xdr:cNvPr id="431" name="将来負担の状況最小値テキスト"/>
        <xdr:cNvSpPr txBox="1"/>
      </xdr:nvSpPr>
      <xdr:spPr>
        <a:xfrm>
          <a:off x="17106900" y="377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29877</xdr:rowOff>
    </xdr:from>
    <xdr:to>
      <xdr:col>81</xdr:col>
      <xdr:colOff>133350</xdr:colOff>
      <xdr:row>22</xdr:row>
      <xdr:rowOff>29877</xdr:rowOff>
    </xdr:to>
    <xdr:cxnSp macro="">
      <xdr:nvCxnSpPr>
        <xdr:cNvPr id="432" name="直線コネクタ 431"/>
        <xdr:cNvCxnSpPr/>
      </xdr:nvCxnSpPr>
      <xdr:spPr>
        <a:xfrm>
          <a:off x="16929100" y="380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35577</xdr:rowOff>
    </xdr:from>
    <xdr:ext cx="762000" cy="259045"/>
    <xdr:sp macro="" textlink="">
      <xdr:nvSpPr>
        <xdr:cNvPr id="433"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92727</xdr:rowOff>
    </xdr:from>
    <xdr:ext cx="762000" cy="259045"/>
    <xdr:sp macro="" textlink="">
      <xdr:nvSpPr>
        <xdr:cNvPr id="435" name="将来負担の状況平均値テキスト"/>
        <xdr:cNvSpPr txBox="1"/>
      </xdr:nvSpPr>
      <xdr:spPr>
        <a:xfrm>
          <a:off x="17106900" y="249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36" name="フローチャート: 判断 435"/>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120650</xdr:rowOff>
    </xdr:from>
    <xdr:to>
      <xdr:col>77</xdr:col>
      <xdr:colOff>95250</xdr:colOff>
      <xdr:row>15</xdr:row>
      <xdr:rowOff>50800</xdr:rowOff>
    </xdr:to>
    <xdr:sp macro="" textlink="">
      <xdr:nvSpPr>
        <xdr:cNvPr id="437" name="フローチャート: 判断 436"/>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60977</xdr:rowOff>
    </xdr:from>
    <xdr:ext cx="736600" cy="259045"/>
    <xdr:sp macro="" textlink="">
      <xdr:nvSpPr>
        <xdr:cNvPr id="438" name="テキスト ボックス 437"/>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120650</xdr:rowOff>
    </xdr:from>
    <xdr:to>
      <xdr:col>73</xdr:col>
      <xdr:colOff>44450</xdr:colOff>
      <xdr:row>15</xdr:row>
      <xdr:rowOff>50800</xdr:rowOff>
    </xdr:to>
    <xdr:sp macro="" textlink="">
      <xdr:nvSpPr>
        <xdr:cNvPr id="439" name="フローチャート: 判断 438"/>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0" name="テキスト ボックス 439"/>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120650</xdr:rowOff>
    </xdr:from>
    <xdr:to>
      <xdr:col>68</xdr:col>
      <xdr:colOff>203200</xdr:colOff>
      <xdr:row>15</xdr:row>
      <xdr:rowOff>50800</xdr:rowOff>
    </xdr:to>
    <xdr:sp macro="" textlink="">
      <xdr:nvSpPr>
        <xdr:cNvPr id="441" name="フローチャート: 判断 440"/>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42" name="テキスト ボックス 441"/>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125476</xdr:rowOff>
    </xdr:from>
    <xdr:to>
      <xdr:col>64</xdr:col>
      <xdr:colOff>152400</xdr:colOff>
      <xdr:row>15</xdr:row>
      <xdr:rowOff>55626</xdr:rowOff>
    </xdr:to>
    <xdr:sp macro="" textlink="">
      <xdr:nvSpPr>
        <xdr:cNvPr id="443" name="フローチャート: 判断 442"/>
        <xdr:cNvSpPr/>
      </xdr:nvSpPr>
      <xdr:spPr>
        <a:xfrm>
          <a:off x="13462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65803</xdr:rowOff>
    </xdr:from>
    <xdr:ext cx="762000" cy="259045"/>
    <xdr:sp macro="" textlink="">
      <xdr:nvSpPr>
        <xdr:cNvPr id="444" name="テキスト ボックス 443"/>
        <xdr:cNvSpPr txBox="1"/>
      </xdr:nvSpPr>
      <xdr:spPr>
        <a:xfrm>
          <a:off x="13131800" y="229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山梨県南部町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7,644
7,572
200.87
5,666,769
5,098,230
550,246
3,709,728
3,647,030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人口千人当たりの職員数は、類似団体平均を下回り、ラスパイレス指数は</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ポイント上回った。また人件費の経常収支比率は類似団体平均を下回っている。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今後は、行財政改革による施設の統合、民間委託を進めるとともに、会計年度任用職員の適正配置を行い、人件費抑制に努める。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157480</xdr:rowOff>
    </xdr:to>
    <xdr:cxnSp macro="">
      <xdr:nvCxnSpPr>
        <xdr:cNvPr id="61" name="直線コネクタ 60"/>
        <xdr:cNvCxnSpPr/>
      </xdr:nvCxnSpPr>
      <xdr:spPr>
        <a:xfrm flipV="1">
          <a:off x="4826000" y="57124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24130</xdr:rowOff>
    </xdr:from>
    <xdr:to>
      <xdr:col>24</xdr:col>
      <xdr:colOff>25400</xdr:colOff>
      <xdr:row>35</xdr:row>
      <xdr:rowOff>85090</xdr:rowOff>
    </xdr:to>
    <xdr:cxnSp macro="">
      <xdr:nvCxnSpPr>
        <xdr:cNvPr id="66" name="直線コネクタ 65"/>
        <xdr:cNvCxnSpPr/>
      </xdr:nvCxnSpPr>
      <xdr:spPr>
        <a:xfrm flipV="1">
          <a:off x="3987800" y="60248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85090</xdr:rowOff>
    </xdr:from>
    <xdr:to>
      <xdr:col>19</xdr:col>
      <xdr:colOff>187325</xdr:colOff>
      <xdr:row>35</xdr:row>
      <xdr:rowOff>85090</xdr:rowOff>
    </xdr:to>
    <xdr:cxnSp macro="">
      <xdr:nvCxnSpPr>
        <xdr:cNvPr id="69" name="直線コネクタ 68"/>
        <xdr:cNvCxnSpPr/>
      </xdr:nvCxnSpPr>
      <xdr:spPr>
        <a:xfrm>
          <a:off x="3098800" y="6085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39370</xdr:rowOff>
    </xdr:from>
    <xdr:to>
      <xdr:col>15</xdr:col>
      <xdr:colOff>98425</xdr:colOff>
      <xdr:row>35</xdr:row>
      <xdr:rowOff>85090</xdr:rowOff>
    </xdr:to>
    <xdr:cxnSp macro="">
      <xdr:nvCxnSpPr>
        <xdr:cNvPr id="72" name="直線コネクタ 71"/>
        <xdr:cNvCxnSpPr/>
      </xdr:nvCxnSpPr>
      <xdr:spPr>
        <a:xfrm>
          <a:off x="2209800" y="6040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39370</xdr:rowOff>
    </xdr:from>
    <xdr:to>
      <xdr:col>11</xdr:col>
      <xdr:colOff>9525</xdr:colOff>
      <xdr:row>35</xdr:row>
      <xdr:rowOff>107950</xdr:rowOff>
    </xdr:to>
    <xdr:cxnSp macro="">
      <xdr:nvCxnSpPr>
        <xdr:cNvPr id="75" name="直線コネクタ 74"/>
        <xdr:cNvCxnSpPr/>
      </xdr:nvCxnSpPr>
      <xdr:spPr>
        <a:xfrm flipV="1">
          <a:off x="1320800" y="60401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139717</xdr:rowOff>
    </xdr:from>
    <xdr:ext cx="762000" cy="259045"/>
    <xdr:sp macro="" textlink="">
      <xdr:nvSpPr>
        <xdr:cNvPr id="79" name="テキスト ボックス 78"/>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144780</xdr:rowOff>
    </xdr:from>
    <xdr:to>
      <xdr:col>24</xdr:col>
      <xdr:colOff>76200</xdr:colOff>
      <xdr:row>35</xdr:row>
      <xdr:rowOff>74930</xdr:rowOff>
    </xdr:to>
    <xdr:sp macro="" textlink="">
      <xdr:nvSpPr>
        <xdr:cNvPr id="85" name="楕円 84"/>
        <xdr:cNvSpPr/>
      </xdr:nvSpPr>
      <xdr:spPr>
        <a:xfrm>
          <a:off x="4775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161307</xdr:rowOff>
    </xdr:from>
    <xdr:ext cx="762000" cy="259045"/>
    <xdr:sp macro="" textlink="">
      <xdr:nvSpPr>
        <xdr:cNvPr id="86" name="人件費該当値テキスト"/>
        <xdr:cNvSpPr txBox="1"/>
      </xdr:nvSpPr>
      <xdr:spPr>
        <a:xfrm>
          <a:off x="49149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34290</xdr:rowOff>
    </xdr:from>
    <xdr:to>
      <xdr:col>20</xdr:col>
      <xdr:colOff>38100</xdr:colOff>
      <xdr:row>35</xdr:row>
      <xdr:rowOff>135890</xdr:rowOff>
    </xdr:to>
    <xdr:sp macro="" textlink="">
      <xdr:nvSpPr>
        <xdr:cNvPr id="87" name="楕円 86"/>
        <xdr:cNvSpPr/>
      </xdr:nvSpPr>
      <xdr:spPr>
        <a:xfrm>
          <a:off x="3937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146067</xdr:rowOff>
    </xdr:from>
    <xdr:ext cx="736600" cy="259045"/>
    <xdr:sp macro="" textlink="">
      <xdr:nvSpPr>
        <xdr:cNvPr id="88" name="テキスト ボックス 87"/>
        <xdr:cNvSpPr txBox="1"/>
      </xdr:nvSpPr>
      <xdr:spPr>
        <a:xfrm>
          <a:off x="3606800" y="580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34290</xdr:rowOff>
    </xdr:from>
    <xdr:to>
      <xdr:col>15</xdr:col>
      <xdr:colOff>149225</xdr:colOff>
      <xdr:row>35</xdr:row>
      <xdr:rowOff>135890</xdr:rowOff>
    </xdr:to>
    <xdr:sp macro="" textlink="">
      <xdr:nvSpPr>
        <xdr:cNvPr id="89" name="楕円 88"/>
        <xdr:cNvSpPr/>
      </xdr:nvSpPr>
      <xdr:spPr>
        <a:xfrm>
          <a:off x="3048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146067</xdr:rowOff>
    </xdr:from>
    <xdr:ext cx="762000" cy="259045"/>
    <xdr:sp macro="" textlink="">
      <xdr:nvSpPr>
        <xdr:cNvPr id="90" name="テキスト ボックス 89"/>
        <xdr:cNvSpPr txBox="1"/>
      </xdr:nvSpPr>
      <xdr:spPr>
        <a:xfrm>
          <a:off x="2717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160020</xdr:rowOff>
    </xdr:from>
    <xdr:to>
      <xdr:col>11</xdr:col>
      <xdr:colOff>60325</xdr:colOff>
      <xdr:row>35</xdr:row>
      <xdr:rowOff>90170</xdr:rowOff>
    </xdr:to>
    <xdr:sp macro="" textlink="">
      <xdr:nvSpPr>
        <xdr:cNvPr id="91" name="楕円 90"/>
        <xdr:cNvSpPr/>
      </xdr:nvSpPr>
      <xdr:spPr>
        <a:xfrm>
          <a:off x="2159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100347</xdr:rowOff>
    </xdr:from>
    <xdr:ext cx="762000" cy="259045"/>
    <xdr:sp macro="" textlink="">
      <xdr:nvSpPr>
        <xdr:cNvPr id="92" name="テキスト ボックス 91"/>
        <xdr:cNvSpPr txBox="1"/>
      </xdr:nvSpPr>
      <xdr:spPr>
        <a:xfrm>
          <a:off x="1828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93" name="楕円 92"/>
        <xdr:cNvSpPr/>
      </xdr:nvSpPr>
      <xdr:spPr>
        <a:xfrm>
          <a:off x="1270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168927</xdr:rowOff>
    </xdr:from>
    <xdr:ext cx="762000" cy="259045"/>
    <xdr:sp macro="" textlink="">
      <xdr:nvSpPr>
        <xdr:cNvPr id="94" name="テキスト ボックス 93"/>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類似団体平均より下回っているが、商工費の委託料、教育費の賃金、総務費の需用費の増により、昨年より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施設管理について効率的な行政サービスができるよう、統廃合や民間委託を進め、行政コストの削減に努める。また、賃金職員に変わる会計年度任用職員の適正配置に努める。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58420</xdr:rowOff>
    </xdr:from>
    <xdr:to>
      <xdr:col>82</xdr:col>
      <xdr:colOff>107950</xdr:colOff>
      <xdr:row>21</xdr:row>
      <xdr:rowOff>29845</xdr:rowOff>
    </xdr:to>
    <xdr:cxnSp macro="">
      <xdr:nvCxnSpPr>
        <xdr:cNvPr id="118" name="直線コネクタ 117"/>
        <xdr:cNvCxnSpPr/>
      </xdr:nvCxnSpPr>
      <xdr:spPr>
        <a:xfrm flipV="1">
          <a:off x="16510000" y="228727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1922</xdr:rowOff>
    </xdr:from>
    <xdr:ext cx="762000" cy="259045"/>
    <xdr:sp macro="" textlink="">
      <xdr:nvSpPr>
        <xdr:cNvPr id="119" name="物件費最小値テキスト"/>
        <xdr:cNvSpPr txBox="1"/>
      </xdr:nvSpPr>
      <xdr:spPr>
        <a:xfrm>
          <a:off x="16598900" y="360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29845</xdr:rowOff>
    </xdr:from>
    <xdr:to>
      <xdr:col>82</xdr:col>
      <xdr:colOff>196850</xdr:colOff>
      <xdr:row>21</xdr:row>
      <xdr:rowOff>29845</xdr:rowOff>
    </xdr:to>
    <xdr:cxnSp macro="">
      <xdr:nvCxnSpPr>
        <xdr:cNvPr id="120" name="直線コネクタ 119"/>
        <xdr:cNvCxnSpPr/>
      </xdr:nvCxnSpPr>
      <xdr:spPr>
        <a:xfrm>
          <a:off x="16421100" y="3630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144797</xdr:rowOff>
    </xdr:from>
    <xdr:ext cx="762000" cy="259045"/>
    <xdr:sp macro="" textlink="">
      <xdr:nvSpPr>
        <xdr:cNvPr id="121" name="物件費最大値テキスト"/>
        <xdr:cNvSpPr txBox="1"/>
      </xdr:nvSpPr>
      <xdr:spPr>
        <a:xfrm>
          <a:off x="16598900" y="203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58420</xdr:rowOff>
    </xdr:from>
    <xdr:to>
      <xdr:col>82</xdr:col>
      <xdr:colOff>196850</xdr:colOff>
      <xdr:row>13</xdr:row>
      <xdr:rowOff>58420</xdr:rowOff>
    </xdr:to>
    <xdr:cxnSp macro="">
      <xdr:nvCxnSpPr>
        <xdr:cNvPr id="122" name="直線コネクタ 121"/>
        <xdr:cNvCxnSpPr/>
      </xdr:nvCxnSpPr>
      <xdr:spPr>
        <a:xfrm>
          <a:off x="16421100" y="228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6985</xdr:rowOff>
    </xdr:from>
    <xdr:to>
      <xdr:col>82</xdr:col>
      <xdr:colOff>107950</xdr:colOff>
      <xdr:row>15</xdr:row>
      <xdr:rowOff>92710</xdr:rowOff>
    </xdr:to>
    <xdr:cxnSp macro="">
      <xdr:nvCxnSpPr>
        <xdr:cNvPr id="123" name="直線コネクタ 122"/>
        <xdr:cNvCxnSpPr/>
      </xdr:nvCxnSpPr>
      <xdr:spPr>
        <a:xfrm>
          <a:off x="15671800" y="257873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42562</xdr:rowOff>
    </xdr:from>
    <xdr:ext cx="762000" cy="259045"/>
    <xdr:sp macro="" textlink="">
      <xdr:nvSpPr>
        <xdr:cNvPr id="124" name="物件費平均値テキスト"/>
        <xdr:cNvSpPr txBox="1"/>
      </xdr:nvSpPr>
      <xdr:spPr>
        <a:xfrm>
          <a:off x="16598900" y="2614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70485</xdr:rowOff>
    </xdr:from>
    <xdr:to>
      <xdr:col>82</xdr:col>
      <xdr:colOff>158750</xdr:colOff>
      <xdr:row>16</xdr:row>
      <xdr:rowOff>635</xdr:rowOff>
    </xdr:to>
    <xdr:sp macro="" textlink="">
      <xdr:nvSpPr>
        <xdr:cNvPr id="125" name="フローチャート: 判断 124"/>
        <xdr:cNvSpPr/>
      </xdr:nvSpPr>
      <xdr:spPr>
        <a:xfrm>
          <a:off x="164592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6985</xdr:rowOff>
    </xdr:from>
    <xdr:to>
      <xdr:col>78</xdr:col>
      <xdr:colOff>69850</xdr:colOff>
      <xdr:row>15</xdr:row>
      <xdr:rowOff>92710</xdr:rowOff>
    </xdr:to>
    <xdr:cxnSp macro="">
      <xdr:nvCxnSpPr>
        <xdr:cNvPr id="126" name="直線コネクタ 125"/>
        <xdr:cNvCxnSpPr/>
      </xdr:nvCxnSpPr>
      <xdr:spPr>
        <a:xfrm flipV="1">
          <a:off x="14782800" y="257873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70485</xdr:rowOff>
    </xdr:from>
    <xdr:to>
      <xdr:col>78</xdr:col>
      <xdr:colOff>120650</xdr:colOff>
      <xdr:row>16</xdr:row>
      <xdr:rowOff>635</xdr:rowOff>
    </xdr:to>
    <xdr:sp macro="" textlink="">
      <xdr:nvSpPr>
        <xdr:cNvPr id="127" name="フローチャート: 判断 126"/>
        <xdr:cNvSpPr/>
      </xdr:nvSpPr>
      <xdr:spPr>
        <a:xfrm>
          <a:off x="15621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156862</xdr:rowOff>
    </xdr:from>
    <xdr:ext cx="736600" cy="259045"/>
    <xdr:sp macro="" textlink="">
      <xdr:nvSpPr>
        <xdr:cNvPr id="128" name="テキスト ボックス 127"/>
        <xdr:cNvSpPr txBox="1"/>
      </xdr:nvSpPr>
      <xdr:spPr>
        <a:xfrm>
          <a:off x="15290800" y="2728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161290</xdr:rowOff>
    </xdr:from>
    <xdr:to>
      <xdr:col>73</xdr:col>
      <xdr:colOff>180975</xdr:colOff>
      <xdr:row>15</xdr:row>
      <xdr:rowOff>92710</xdr:rowOff>
    </xdr:to>
    <xdr:cxnSp macro="">
      <xdr:nvCxnSpPr>
        <xdr:cNvPr id="129" name="直線コネクタ 128"/>
        <xdr:cNvCxnSpPr/>
      </xdr:nvCxnSpPr>
      <xdr:spPr>
        <a:xfrm>
          <a:off x="13893800" y="256159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53340</xdr:rowOff>
    </xdr:from>
    <xdr:to>
      <xdr:col>74</xdr:col>
      <xdr:colOff>31750</xdr:colOff>
      <xdr:row>15</xdr:row>
      <xdr:rowOff>154940</xdr:rowOff>
    </xdr:to>
    <xdr:sp macro="" textlink="">
      <xdr:nvSpPr>
        <xdr:cNvPr id="130" name="フローチャート: 判断 129"/>
        <xdr:cNvSpPr/>
      </xdr:nvSpPr>
      <xdr:spPr>
        <a:xfrm>
          <a:off x="147320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139717</xdr:rowOff>
    </xdr:from>
    <xdr:ext cx="762000" cy="259045"/>
    <xdr:sp macro="" textlink="">
      <xdr:nvSpPr>
        <xdr:cNvPr id="131" name="テキスト ボックス 130"/>
        <xdr:cNvSpPr txBox="1"/>
      </xdr:nvSpPr>
      <xdr:spPr>
        <a:xfrm>
          <a:off x="14401800" y="271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161290</xdr:rowOff>
    </xdr:from>
    <xdr:to>
      <xdr:col>69</xdr:col>
      <xdr:colOff>92075</xdr:colOff>
      <xdr:row>15</xdr:row>
      <xdr:rowOff>35560</xdr:rowOff>
    </xdr:to>
    <xdr:cxnSp macro="">
      <xdr:nvCxnSpPr>
        <xdr:cNvPr id="132" name="直線コネクタ 131"/>
        <xdr:cNvCxnSpPr/>
      </xdr:nvCxnSpPr>
      <xdr:spPr>
        <a:xfrm flipV="1">
          <a:off x="13004800" y="25615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xdr:rowOff>
    </xdr:from>
    <xdr:to>
      <xdr:col>69</xdr:col>
      <xdr:colOff>142875</xdr:colOff>
      <xdr:row>15</xdr:row>
      <xdr:rowOff>114935</xdr:rowOff>
    </xdr:to>
    <xdr:sp macro="" textlink="">
      <xdr:nvSpPr>
        <xdr:cNvPr id="133" name="フローチャート: 判断 132"/>
        <xdr:cNvSpPr/>
      </xdr:nvSpPr>
      <xdr:spPr>
        <a:xfrm>
          <a:off x="13843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99712</xdr:rowOff>
    </xdr:from>
    <xdr:ext cx="762000" cy="259045"/>
    <xdr:sp macro="" textlink="">
      <xdr:nvSpPr>
        <xdr:cNvPr id="134" name="テキスト ボックス 133"/>
        <xdr:cNvSpPr txBox="1"/>
      </xdr:nvSpPr>
      <xdr:spPr>
        <a:xfrm>
          <a:off x="13512800" y="26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144780</xdr:rowOff>
    </xdr:from>
    <xdr:to>
      <xdr:col>65</xdr:col>
      <xdr:colOff>53975</xdr:colOff>
      <xdr:row>15</xdr:row>
      <xdr:rowOff>74930</xdr:rowOff>
    </xdr:to>
    <xdr:sp macro="" textlink="">
      <xdr:nvSpPr>
        <xdr:cNvPr id="135" name="フローチャート: 判断 134"/>
        <xdr:cNvSpPr/>
      </xdr:nvSpPr>
      <xdr:spPr>
        <a:xfrm>
          <a:off x="12954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85107</xdr:rowOff>
    </xdr:from>
    <xdr:ext cx="762000" cy="259045"/>
    <xdr:sp macro="" textlink="">
      <xdr:nvSpPr>
        <xdr:cNvPr id="136" name="テキスト ボックス 135"/>
        <xdr:cNvSpPr txBox="1"/>
      </xdr:nvSpPr>
      <xdr:spPr>
        <a:xfrm>
          <a:off x="12623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41910</xdr:rowOff>
    </xdr:from>
    <xdr:to>
      <xdr:col>82</xdr:col>
      <xdr:colOff>158750</xdr:colOff>
      <xdr:row>15</xdr:row>
      <xdr:rowOff>143510</xdr:rowOff>
    </xdr:to>
    <xdr:sp macro="" textlink="">
      <xdr:nvSpPr>
        <xdr:cNvPr id="142" name="楕円 141"/>
        <xdr:cNvSpPr/>
      </xdr:nvSpPr>
      <xdr:spPr>
        <a:xfrm>
          <a:off x="164592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58437</xdr:rowOff>
    </xdr:from>
    <xdr:ext cx="762000" cy="259045"/>
    <xdr:sp macro="" textlink="">
      <xdr:nvSpPr>
        <xdr:cNvPr id="143" name="物件費該当値テキスト"/>
        <xdr:cNvSpPr txBox="1"/>
      </xdr:nvSpPr>
      <xdr:spPr>
        <a:xfrm>
          <a:off x="165989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127635</xdr:rowOff>
    </xdr:from>
    <xdr:to>
      <xdr:col>78</xdr:col>
      <xdr:colOff>120650</xdr:colOff>
      <xdr:row>15</xdr:row>
      <xdr:rowOff>57785</xdr:rowOff>
    </xdr:to>
    <xdr:sp macro="" textlink="">
      <xdr:nvSpPr>
        <xdr:cNvPr id="144" name="楕円 143"/>
        <xdr:cNvSpPr/>
      </xdr:nvSpPr>
      <xdr:spPr>
        <a:xfrm>
          <a:off x="15621000" y="252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67962</xdr:rowOff>
    </xdr:from>
    <xdr:ext cx="736600" cy="259045"/>
    <xdr:sp macro="" textlink="">
      <xdr:nvSpPr>
        <xdr:cNvPr id="145" name="テキスト ボックス 144"/>
        <xdr:cNvSpPr txBox="1"/>
      </xdr:nvSpPr>
      <xdr:spPr>
        <a:xfrm>
          <a:off x="15290800" y="2296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41910</xdr:rowOff>
    </xdr:from>
    <xdr:to>
      <xdr:col>74</xdr:col>
      <xdr:colOff>31750</xdr:colOff>
      <xdr:row>15</xdr:row>
      <xdr:rowOff>143510</xdr:rowOff>
    </xdr:to>
    <xdr:sp macro="" textlink="">
      <xdr:nvSpPr>
        <xdr:cNvPr id="146" name="楕円 145"/>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153687</xdr:rowOff>
    </xdr:from>
    <xdr:ext cx="762000" cy="259045"/>
    <xdr:sp macro="" textlink="">
      <xdr:nvSpPr>
        <xdr:cNvPr id="147" name="テキスト ボックス 146"/>
        <xdr:cNvSpPr txBox="1"/>
      </xdr:nvSpPr>
      <xdr:spPr>
        <a:xfrm>
          <a:off x="14401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110490</xdr:rowOff>
    </xdr:from>
    <xdr:to>
      <xdr:col>69</xdr:col>
      <xdr:colOff>142875</xdr:colOff>
      <xdr:row>15</xdr:row>
      <xdr:rowOff>40640</xdr:rowOff>
    </xdr:to>
    <xdr:sp macro="" textlink="">
      <xdr:nvSpPr>
        <xdr:cNvPr id="148" name="楕円 147"/>
        <xdr:cNvSpPr/>
      </xdr:nvSpPr>
      <xdr:spPr>
        <a:xfrm>
          <a:off x="13843000" y="251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50817</xdr:rowOff>
    </xdr:from>
    <xdr:ext cx="762000" cy="259045"/>
    <xdr:sp macro="" textlink="">
      <xdr:nvSpPr>
        <xdr:cNvPr id="149" name="テキスト ボックス 148"/>
        <xdr:cNvSpPr txBox="1"/>
      </xdr:nvSpPr>
      <xdr:spPr>
        <a:xfrm>
          <a:off x="13512800" y="227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156210</xdr:rowOff>
    </xdr:from>
    <xdr:to>
      <xdr:col>65</xdr:col>
      <xdr:colOff>53975</xdr:colOff>
      <xdr:row>15</xdr:row>
      <xdr:rowOff>86360</xdr:rowOff>
    </xdr:to>
    <xdr:sp macro="" textlink="">
      <xdr:nvSpPr>
        <xdr:cNvPr id="150" name="楕円 149"/>
        <xdr:cNvSpPr/>
      </xdr:nvSpPr>
      <xdr:spPr>
        <a:xfrm>
          <a:off x="12954000" y="255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71137</xdr:rowOff>
    </xdr:from>
    <xdr:ext cx="762000" cy="259045"/>
    <xdr:sp macro="" textlink="">
      <xdr:nvSpPr>
        <xdr:cNvPr id="151" name="テキスト ボックス 150"/>
        <xdr:cNvSpPr txBox="1"/>
      </xdr:nvSpPr>
      <xdr:spPr>
        <a:xfrm>
          <a:off x="12623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扶助費は、社会福祉費の増、児童福祉費の減はあったが、全体として微増した。</a:t>
          </a:r>
        </a:p>
        <a:p>
          <a:r>
            <a:rPr kumimoji="1" lang="ja-JP" altLang="en-US" sz="1300">
              <a:latin typeface="ＭＳ Ｐゴシック" panose="020B0600070205080204" pitchFamily="50" charset="-128"/>
              <a:ea typeface="ＭＳ Ｐゴシック" panose="020B0600070205080204" pitchFamily="50" charset="-128"/>
            </a:rPr>
            <a:t>　今後は、個々の事業を横断的に見直すことにより適正化を進める。</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31750</xdr:rowOff>
    </xdr:to>
    <xdr:cxnSp macro="">
      <xdr:nvCxnSpPr>
        <xdr:cNvPr id="179" name="直線コネクタ 178"/>
        <xdr:cNvCxnSpPr/>
      </xdr:nvCxnSpPr>
      <xdr:spPr>
        <a:xfrm flipV="1">
          <a:off x="4826000" y="90614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2"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3" name="直線コネクタ 182"/>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50800</xdr:rowOff>
    </xdr:to>
    <xdr:cxnSp macro="">
      <xdr:nvCxnSpPr>
        <xdr:cNvPr id="184" name="直線コネクタ 183"/>
        <xdr:cNvCxnSpPr/>
      </xdr:nvCxnSpPr>
      <xdr:spPr>
        <a:xfrm>
          <a:off x="3987800" y="94615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50800</xdr:rowOff>
    </xdr:to>
    <xdr:cxnSp macro="">
      <xdr:nvCxnSpPr>
        <xdr:cNvPr id="187" name="直線コネクタ 186"/>
        <xdr:cNvCxnSpPr/>
      </xdr:nvCxnSpPr>
      <xdr:spPr>
        <a:xfrm flipV="1">
          <a:off x="3098800" y="9461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88" name="フローチャート: 判断 187"/>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89" name="テキスト ボックス 188"/>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50800</xdr:rowOff>
    </xdr:from>
    <xdr:to>
      <xdr:col>15</xdr:col>
      <xdr:colOff>98425</xdr:colOff>
      <xdr:row>55</xdr:row>
      <xdr:rowOff>107950</xdr:rowOff>
    </xdr:to>
    <xdr:cxnSp macro="">
      <xdr:nvCxnSpPr>
        <xdr:cNvPr id="190" name="直線コネクタ 189"/>
        <xdr:cNvCxnSpPr/>
      </xdr:nvCxnSpPr>
      <xdr:spPr>
        <a:xfrm flipV="1">
          <a:off x="2209800" y="9480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76200</xdr:rowOff>
    </xdr:from>
    <xdr:to>
      <xdr:col>15</xdr:col>
      <xdr:colOff>149225</xdr:colOff>
      <xdr:row>56</xdr:row>
      <xdr:rowOff>6350</xdr:rowOff>
    </xdr:to>
    <xdr:sp macro="" textlink="">
      <xdr:nvSpPr>
        <xdr:cNvPr id="191" name="フローチャート: 判断 190"/>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162577</xdr:rowOff>
    </xdr:from>
    <xdr:ext cx="762000" cy="259045"/>
    <xdr:sp macro="" textlink="">
      <xdr:nvSpPr>
        <xdr:cNvPr id="192" name="テキスト ボックス 191"/>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55</xdr:row>
      <xdr:rowOff>107950</xdr:rowOff>
    </xdr:to>
    <xdr:cxnSp macro="">
      <xdr:nvCxnSpPr>
        <xdr:cNvPr id="193" name="直線コネクタ 192"/>
        <xdr:cNvCxnSpPr/>
      </xdr:nvCxnSpPr>
      <xdr:spPr>
        <a:xfrm>
          <a:off x="1320800" y="953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38100</xdr:rowOff>
    </xdr:from>
    <xdr:to>
      <xdr:col>11</xdr:col>
      <xdr:colOff>60325</xdr:colOff>
      <xdr:row>55</xdr:row>
      <xdr:rowOff>139700</xdr:rowOff>
    </xdr:to>
    <xdr:sp macro="" textlink="">
      <xdr:nvSpPr>
        <xdr:cNvPr id="194" name="フローチャート: 判断 193"/>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149877</xdr:rowOff>
    </xdr:from>
    <xdr:ext cx="762000" cy="259045"/>
    <xdr:sp macro="" textlink="">
      <xdr:nvSpPr>
        <xdr:cNvPr id="195" name="テキスト ボックス 194"/>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203" name="楕円 202"/>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16527</xdr:rowOff>
    </xdr:from>
    <xdr:ext cx="762000" cy="259045"/>
    <xdr:sp macro="" textlink="">
      <xdr:nvSpPr>
        <xdr:cNvPr id="204" name="扶助費該当値テキスト"/>
        <xdr:cNvSpPr txBox="1"/>
      </xdr:nvSpPr>
      <xdr:spPr>
        <a:xfrm>
          <a:off x="4914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5" name="楕円 204"/>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206" name="テキスト ボックス 205"/>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0</xdr:rowOff>
    </xdr:from>
    <xdr:to>
      <xdr:col>15</xdr:col>
      <xdr:colOff>149225</xdr:colOff>
      <xdr:row>55</xdr:row>
      <xdr:rowOff>101600</xdr:rowOff>
    </xdr:to>
    <xdr:sp macro="" textlink="">
      <xdr:nvSpPr>
        <xdr:cNvPr id="207" name="楕円 206"/>
        <xdr:cNvSpPr/>
      </xdr:nvSpPr>
      <xdr:spPr>
        <a:xfrm>
          <a:off x="3048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111777</xdr:rowOff>
    </xdr:from>
    <xdr:ext cx="762000" cy="259045"/>
    <xdr:sp macro="" textlink="">
      <xdr:nvSpPr>
        <xdr:cNvPr id="208" name="テキスト ボックス 207"/>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09" name="楕円 208"/>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210" name="テキスト ボックス 209"/>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1" name="楕円 210"/>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12" name="テキスト ボックス 211"/>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出金が大きな要素となるが、類似団体平均を下回っている。効率的な経営が困難な国民健康保険事業勘定、簡易水道事業に対する繰出しや、年々増加する医療や介護給付費に伴う後期高齢医療特別会計、介護保険特別会計への繰出しが主たる要因となっている。</a:t>
          </a:r>
        </a:p>
        <a:p>
          <a:r>
            <a:rPr kumimoji="1" lang="ja-JP" altLang="en-US" sz="1300">
              <a:latin typeface="ＭＳ Ｐゴシック" panose="020B0600070205080204" pitchFamily="50" charset="-128"/>
              <a:ea typeface="ＭＳ Ｐゴシック" panose="020B0600070205080204" pitchFamily="50" charset="-128"/>
            </a:rPr>
            <a:t>　簡易水道事業については、施設の老朽化が進んでおり、計画的な施設管理による経営戦略を推進する。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85852</xdr:rowOff>
    </xdr:from>
    <xdr:to>
      <xdr:col>82</xdr:col>
      <xdr:colOff>107950</xdr:colOff>
      <xdr:row>60</xdr:row>
      <xdr:rowOff>72136</xdr:rowOff>
    </xdr:to>
    <xdr:cxnSp macro="">
      <xdr:nvCxnSpPr>
        <xdr:cNvPr id="237" name="直線コネクタ 236"/>
        <xdr:cNvCxnSpPr/>
      </xdr:nvCxnSpPr>
      <xdr:spPr>
        <a:xfrm flipV="1">
          <a:off x="16510000" y="934415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44213</xdr:rowOff>
    </xdr:from>
    <xdr:ext cx="762000" cy="259045"/>
    <xdr:sp macro="" textlink="">
      <xdr:nvSpPr>
        <xdr:cNvPr id="238" name="その他最小値テキスト"/>
        <xdr:cNvSpPr txBox="1"/>
      </xdr:nvSpPr>
      <xdr:spPr>
        <a:xfrm>
          <a:off x="16598900" y="1033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72136</xdr:rowOff>
    </xdr:from>
    <xdr:to>
      <xdr:col>82</xdr:col>
      <xdr:colOff>196850</xdr:colOff>
      <xdr:row>60</xdr:row>
      <xdr:rowOff>72136</xdr:rowOff>
    </xdr:to>
    <xdr:cxnSp macro="">
      <xdr:nvCxnSpPr>
        <xdr:cNvPr id="239" name="直線コネクタ 238"/>
        <xdr:cNvCxnSpPr/>
      </xdr:nvCxnSpPr>
      <xdr:spPr>
        <a:xfrm>
          <a:off x="16421100" y="1035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779</xdr:rowOff>
    </xdr:from>
    <xdr:ext cx="762000" cy="259045"/>
    <xdr:sp macro="" textlink="">
      <xdr:nvSpPr>
        <xdr:cNvPr id="240" name="その他最大値テキスト"/>
        <xdr:cNvSpPr txBox="1"/>
      </xdr:nvSpPr>
      <xdr:spPr>
        <a:xfrm>
          <a:off x="16598900" y="908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85852</xdr:rowOff>
    </xdr:from>
    <xdr:to>
      <xdr:col>82</xdr:col>
      <xdr:colOff>196850</xdr:colOff>
      <xdr:row>54</xdr:row>
      <xdr:rowOff>85852</xdr:rowOff>
    </xdr:to>
    <xdr:cxnSp macro="">
      <xdr:nvCxnSpPr>
        <xdr:cNvPr id="241" name="直線コネクタ 240"/>
        <xdr:cNvCxnSpPr/>
      </xdr:nvCxnSpPr>
      <xdr:spPr>
        <a:xfrm>
          <a:off x="16421100" y="934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170434</xdr:rowOff>
    </xdr:from>
    <xdr:to>
      <xdr:col>82</xdr:col>
      <xdr:colOff>107950</xdr:colOff>
      <xdr:row>56</xdr:row>
      <xdr:rowOff>8128</xdr:rowOff>
    </xdr:to>
    <xdr:cxnSp macro="">
      <xdr:nvCxnSpPr>
        <xdr:cNvPr id="242" name="直線コネクタ 241"/>
        <xdr:cNvCxnSpPr/>
      </xdr:nvCxnSpPr>
      <xdr:spPr>
        <a:xfrm flipV="1">
          <a:off x="15671800" y="960018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139717</xdr:rowOff>
    </xdr:from>
    <xdr:ext cx="762000" cy="259045"/>
    <xdr:sp macro="" textlink="">
      <xdr:nvSpPr>
        <xdr:cNvPr id="243"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44" name="フローチャート: 判断 243"/>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8128</xdr:rowOff>
    </xdr:from>
    <xdr:to>
      <xdr:col>78</xdr:col>
      <xdr:colOff>69850</xdr:colOff>
      <xdr:row>56</xdr:row>
      <xdr:rowOff>21844</xdr:rowOff>
    </xdr:to>
    <xdr:cxnSp macro="">
      <xdr:nvCxnSpPr>
        <xdr:cNvPr id="245" name="直線コネクタ 244"/>
        <xdr:cNvCxnSpPr/>
      </xdr:nvCxnSpPr>
      <xdr:spPr>
        <a:xfrm flipV="1">
          <a:off x="14782800" y="96093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6" name="フローチャート: 判断 245"/>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87139</xdr:rowOff>
    </xdr:from>
    <xdr:ext cx="736600" cy="259045"/>
    <xdr:sp macro="" textlink="">
      <xdr:nvSpPr>
        <xdr:cNvPr id="247" name="テキスト ボックス 246"/>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21844</xdr:rowOff>
    </xdr:from>
    <xdr:to>
      <xdr:col>73</xdr:col>
      <xdr:colOff>180975</xdr:colOff>
      <xdr:row>56</xdr:row>
      <xdr:rowOff>44704</xdr:rowOff>
    </xdr:to>
    <xdr:cxnSp macro="">
      <xdr:nvCxnSpPr>
        <xdr:cNvPr id="248" name="直線コネクタ 247"/>
        <xdr:cNvCxnSpPr/>
      </xdr:nvCxnSpPr>
      <xdr:spPr>
        <a:xfrm flipV="1">
          <a:off x="13893800" y="96230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49" name="フローチャート: 判断 248"/>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100855</xdr:rowOff>
    </xdr:from>
    <xdr:ext cx="762000" cy="259045"/>
    <xdr:sp macro="" textlink="">
      <xdr:nvSpPr>
        <xdr:cNvPr id="250" name="テキスト ボックス 249"/>
        <xdr:cNvSpPr txBox="1"/>
      </xdr:nvSpPr>
      <xdr:spPr>
        <a:xfrm>
          <a:off x="14401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161290</xdr:rowOff>
    </xdr:from>
    <xdr:to>
      <xdr:col>69</xdr:col>
      <xdr:colOff>92075</xdr:colOff>
      <xdr:row>56</xdr:row>
      <xdr:rowOff>44704</xdr:rowOff>
    </xdr:to>
    <xdr:cxnSp macro="">
      <xdr:nvCxnSpPr>
        <xdr:cNvPr id="251" name="直線コネクタ 250"/>
        <xdr:cNvCxnSpPr/>
      </xdr:nvCxnSpPr>
      <xdr:spPr>
        <a:xfrm>
          <a:off x="13004800" y="95910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762</xdr:rowOff>
    </xdr:from>
    <xdr:to>
      <xdr:col>69</xdr:col>
      <xdr:colOff>142875</xdr:colOff>
      <xdr:row>57</xdr:row>
      <xdr:rowOff>102362</xdr:rowOff>
    </xdr:to>
    <xdr:sp macro="" textlink="">
      <xdr:nvSpPr>
        <xdr:cNvPr id="252" name="フローチャート: 判断 251"/>
        <xdr:cNvSpPr/>
      </xdr:nvSpPr>
      <xdr:spPr>
        <a:xfrm>
          <a:off x="13843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87139</xdr:rowOff>
    </xdr:from>
    <xdr:ext cx="762000" cy="259045"/>
    <xdr:sp macro="" textlink="">
      <xdr:nvSpPr>
        <xdr:cNvPr id="253" name="テキスト ボックス 252"/>
        <xdr:cNvSpPr txBox="1"/>
      </xdr:nvSpPr>
      <xdr:spPr>
        <a:xfrm>
          <a:off x="13512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54" name="フローチャート: 判断 253"/>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55" name="テキスト ボックス 254"/>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119634</xdr:rowOff>
    </xdr:from>
    <xdr:to>
      <xdr:col>82</xdr:col>
      <xdr:colOff>158750</xdr:colOff>
      <xdr:row>56</xdr:row>
      <xdr:rowOff>49784</xdr:rowOff>
    </xdr:to>
    <xdr:sp macro="" textlink="">
      <xdr:nvSpPr>
        <xdr:cNvPr id="261" name="楕円 260"/>
        <xdr:cNvSpPr/>
      </xdr:nvSpPr>
      <xdr:spPr>
        <a:xfrm>
          <a:off x="16459200" y="95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136161</xdr:rowOff>
    </xdr:from>
    <xdr:ext cx="762000" cy="259045"/>
    <xdr:sp macro="" textlink="">
      <xdr:nvSpPr>
        <xdr:cNvPr id="262" name="その他該当値テキスト"/>
        <xdr:cNvSpPr txBox="1"/>
      </xdr:nvSpPr>
      <xdr:spPr>
        <a:xfrm>
          <a:off x="16598900" y="9394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128778</xdr:rowOff>
    </xdr:from>
    <xdr:to>
      <xdr:col>78</xdr:col>
      <xdr:colOff>120650</xdr:colOff>
      <xdr:row>56</xdr:row>
      <xdr:rowOff>58928</xdr:rowOff>
    </xdr:to>
    <xdr:sp macro="" textlink="">
      <xdr:nvSpPr>
        <xdr:cNvPr id="263" name="楕円 262"/>
        <xdr:cNvSpPr/>
      </xdr:nvSpPr>
      <xdr:spPr>
        <a:xfrm>
          <a:off x="15621000" y="955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69105</xdr:rowOff>
    </xdr:from>
    <xdr:ext cx="736600" cy="259045"/>
    <xdr:sp macro="" textlink="">
      <xdr:nvSpPr>
        <xdr:cNvPr id="264" name="テキスト ボックス 263"/>
        <xdr:cNvSpPr txBox="1"/>
      </xdr:nvSpPr>
      <xdr:spPr>
        <a:xfrm>
          <a:off x="15290800" y="93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142494</xdr:rowOff>
    </xdr:from>
    <xdr:to>
      <xdr:col>74</xdr:col>
      <xdr:colOff>31750</xdr:colOff>
      <xdr:row>56</xdr:row>
      <xdr:rowOff>72644</xdr:rowOff>
    </xdr:to>
    <xdr:sp macro="" textlink="">
      <xdr:nvSpPr>
        <xdr:cNvPr id="265" name="楕円 264"/>
        <xdr:cNvSpPr/>
      </xdr:nvSpPr>
      <xdr:spPr>
        <a:xfrm>
          <a:off x="14732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82821</xdr:rowOff>
    </xdr:from>
    <xdr:ext cx="762000" cy="259045"/>
    <xdr:sp macro="" textlink="">
      <xdr:nvSpPr>
        <xdr:cNvPr id="266" name="テキスト ボックス 265"/>
        <xdr:cNvSpPr txBox="1"/>
      </xdr:nvSpPr>
      <xdr:spPr>
        <a:xfrm>
          <a:off x="14401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165354</xdr:rowOff>
    </xdr:from>
    <xdr:to>
      <xdr:col>69</xdr:col>
      <xdr:colOff>142875</xdr:colOff>
      <xdr:row>56</xdr:row>
      <xdr:rowOff>95504</xdr:rowOff>
    </xdr:to>
    <xdr:sp macro="" textlink="">
      <xdr:nvSpPr>
        <xdr:cNvPr id="267" name="楕円 266"/>
        <xdr:cNvSpPr/>
      </xdr:nvSpPr>
      <xdr:spPr>
        <a:xfrm>
          <a:off x="13843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68" name="テキスト ボックス 267"/>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110490</xdr:rowOff>
    </xdr:from>
    <xdr:to>
      <xdr:col>65</xdr:col>
      <xdr:colOff>53975</xdr:colOff>
      <xdr:row>56</xdr:row>
      <xdr:rowOff>40640</xdr:rowOff>
    </xdr:to>
    <xdr:sp macro="" textlink="">
      <xdr:nvSpPr>
        <xdr:cNvPr id="269" name="楕円 268"/>
        <xdr:cNvSpPr/>
      </xdr:nvSpPr>
      <xdr:spPr>
        <a:xfrm>
          <a:off x="12954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50817</xdr:rowOff>
    </xdr:from>
    <xdr:ext cx="762000" cy="259045"/>
    <xdr:sp macro="" textlink="">
      <xdr:nvSpPr>
        <xdr:cNvPr id="270" name="テキスト ボックス 269"/>
        <xdr:cNvSpPr txBox="1"/>
      </xdr:nvSpPr>
      <xdr:spPr>
        <a:xfrm>
          <a:off x="12623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峡南衛生組合の負担金の増に伴い、</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に比較して類似団体平均を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ポイント上回った。</a:t>
          </a:r>
        </a:p>
        <a:p>
          <a:r>
            <a:rPr kumimoji="1" lang="ja-JP" altLang="en-US" sz="1300">
              <a:latin typeface="ＭＳ Ｐゴシック" panose="020B0600070205080204" pitchFamily="50" charset="-128"/>
              <a:ea typeface="ＭＳ Ｐゴシック" panose="020B0600070205080204" pitchFamily="50" charset="-128"/>
            </a:rPr>
            <a:t>　町の補助金についても、事務事業分析により、制度の必要性や緊急度を見直し、より効果的な行政サービスの提供を促進する。</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40132</xdr:rowOff>
    </xdr:to>
    <xdr:cxnSp macro="">
      <xdr:nvCxnSpPr>
        <xdr:cNvPr id="295" name="直線コネクタ 294"/>
        <xdr:cNvCxnSpPr/>
      </xdr:nvCxnSpPr>
      <xdr:spPr>
        <a:xfrm flipV="1">
          <a:off x="16510000" y="584200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6"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7" name="直線コネクタ 296"/>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8"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9" name="直線コネクタ 298"/>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51562</xdr:rowOff>
    </xdr:from>
    <xdr:to>
      <xdr:col>82</xdr:col>
      <xdr:colOff>107950</xdr:colOff>
      <xdr:row>37</xdr:row>
      <xdr:rowOff>65278</xdr:rowOff>
    </xdr:to>
    <xdr:cxnSp macro="">
      <xdr:nvCxnSpPr>
        <xdr:cNvPr id="300" name="直線コネクタ 299"/>
        <xdr:cNvCxnSpPr/>
      </xdr:nvCxnSpPr>
      <xdr:spPr>
        <a:xfrm>
          <a:off x="15671800" y="639521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156735</xdr:rowOff>
    </xdr:from>
    <xdr:ext cx="762000" cy="259045"/>
    <xdr:sp macro="" textlink="">
      <xdr:nvSpPr>
        <xdr:cNvPr id="301" name="補助費等平均値テキスト"/>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2" name="フローチャート: 判断 301"/>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99568</xdr:rowOff>
    </xdr:from>
    <xdr:to>
      <xdr:col>78</xdr:col>
      <xdr:colOff>69850</xdr:colOff>
      <xdr:row>37</xdr:row>
      <xdr:rowOff>51562</xdr:rowOff>
    </xdr:to>
    <xdr:cxnSp macro="">
      <xdr:nvCxnSpPr>
        <xdr:cNvPr id="303" name="直線コネクタ 302"/>
        <xdr:cNvCxnSpPr/>
      </xdr:nvCxnSpPr>
      <xdr:spPr>
        <a:xfrm>
          <a:off x="14782800" y="627176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4" name="フローチャート: 判断 303"/>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5" name="テキスト ボックス 304"/>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99568</xdr:rowOff>
    </xdr:from>
    <xdr:to>
      <xdr:col>73</xdr:col>
      <xdr:colOff>180975</xdr:colOff>
      <xdr:row>36</xdr:row>
      <xdr:rowOff>104140</xdr:rowOff>
    </xdr:to>
    <xdr:cxnSp macro="">
      <xdr:nvCxnSpPr>
        <xdr:cNvPr id="306" name="直線コネクタ 305"/>
        <xdr:cNvCxnSpPr/>
      </xdr:nvCxnSpPr>
      <xdr:spPr>
        <a:xfrm flipV="1">
          <a:off x="13893800" y="6271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07" name="フローチャート: 判断 306"/>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08" name="テキスト ボックス 307"/>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99568</xdr:rowOff>
    </xdr:from>
    <xdr:to>
      <xdr:col>69</xdr:col>
      <xdr:colOff>92075</xdr:colOff>
      <xdr:row>36</xdr:row>
      <xdr:rowOff>104140</xdr:rowOff>
    </xdr:to>
    <xdr:cxnSp macro="">
      <xdr:nvCxnSpPr>
        <xdr:cNvPr id="309" name="直線コネクタ 308"/>
        <xdr:cNvCxnSpPr/>
      </xdr:nvCxnSpPr>
      <xdr:spPr>
        <a:xfrm>
          <a:off x="13004800" y="6271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1" name="テキスト ボックス 310"/>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2" name="フローチャート: 判断 311"/>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3" name="テキスト ボックス 312"/>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19" name="楕円 318"/>
        <xdr:cNvSpPr/>
      </xdr:nvSpPr>
      <xdr:spPr>
        <a:xfrm>
          <a:off x="16459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158005</xdr:rowOff>
    </xdr:from>
    <xdr:ext cx="762000" cy="259045"/>
    <xdr:sp macro="" textlink="">
      <xdr:nvSpPr>
        <xdr:cNvPr id="320" name="補助費等該当値テキスト"/>
        <xdr:cNvSpPr txBox="1"/>
      </xdr:nvSpPr>
      <xdr:spPr>
        <a:xfrm>
          <a:off x="16598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762</xdr:rowOff>
    </xdr:from>
    <xdr:to>
      <xdr:col>78</xdr:col>
      <xdr:colOff>120650</xdr:colOff>
      <xdr:row>37</xdr:row>
      <xdr:rowOff>102362</xdr:rowOff>
    </xdr:to>
    <xdr:sp macro="" textlink="">
      <xdr:nvSpPr>
        <xdr:cNvPr id="321" name="楕円 320"/>
        <xdr:cNvSpPr/>
      </xdr:nvSpPr>
      <xdr:spPr>
        <a:xfrm>
          <a:off x="15621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22" name="テキスト ボックス 321"/>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48768</xdr:rowOff>
    </xdr:from>
    <xdr:to>
      <xdr:col>74</xdr:col>
      <xdr:colOff>31750</xdr:colOff>
      <xdr:row>36</xdr:row>
      <xdr:rowOff>150368</xdr:rowOff>
    </xdr:to>
    <xdr:sp macro="" textlink="">
      <xdr:nvSpPr>
        <xdr:cNvPr id="323" name="楕円 322"/>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24" name="テキスト ボックス 323"/>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53340</xdr:rowOff>
    </xdr:from>
    <xdr:to>
      <xdr:col>69</xdr:col>
      <xdr:colOff>142875</xdr:colOff>
      <xdr:row>36</xdr:row>
      <xdr:rowOff>154940</xdr:rowOff>
    </xdr:to>
    <xdr:sp macro="" textlink="">
      <xdr:nvSpPr>
        <xdr:cNvPr id="325" name="楕円 324"/>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165117</xdr:rowOff>
    </xdr:from>
    <xdr:ext cx="762000" cy="259045"/>
    <xdr:sp macro="" textlink="">
      <xdr:nvSpPr>
        <xdr:cNvPr id="326" name="テキスト ボックス 325"/>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27" name="楕円 326"/>
        <xdr:cNvSpPr/>
      </xdr:nvSpPr>
      <xdr:spPr>
        <a:xfrm>
          <a:off x="12954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160545</xdr:rowOff>
    </xdr:from>
    <xdr:ext cx="762000" cy="259045"/>
    <xdr:sp macro="" textlink="">
      <xdr:nvSpPr>
        <xdr:cNvPr id="328" name="テキスト ボックス 327"/>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年の町合併により新町建設のための大型合併特例債事業が続いたため、類似団体平均を大きく上回っているが、元利償還金の多くは普通交付税に算入されており、実質公債費では類似団体平均を下回る。平成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年度に合併特例債の発行が終了し、合併直後の大型借入の償還も終了したため、今後は公債費の経常収支比率も徐々に下がると思われる。</a:t>
          </a:r>
        </a:p>
        <a:p>
          <a:r>
            <a:rPr kumimoji="1" lang="ja-JP" altLang="en-US" sz="1200">
              <a:latin typeface="ＭＳ Ｐゴシック" panose="020B0600070205080204" pitchFamily="50" charset="-128"/>
              <a:ea typeface="ＭＳ Ｐゴシック" panose="020B0600070205080204" pitchFamily="50" charset="-128"/>
            </a:rPr>
            <a:t>　今後とも、事業の優先順位を見極めながら、計画的な起債を行い、公債費を抑制することとしている。</a:t>
          </a: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156718</xdr:rowOff>
    </xdr:from>
    <xdr:to>
      <xdr:col>24</xdr:col>
      <xdr:colOff>25400</xdr:colOff>
      <xdr:row>81</xdr:row>
      <xdr:rowOff>37846</xdr:rowOff>
    </xdr:to>
    <xdr:cxnSp macro="">
      <xdr:nvCxnSpPr>
        <xdr:cNvPr id="353" name="直線コネクタ 352"/>
        <xdr:cNvCxnSpPr/>
      </xdr:nvCxnSpPr>
      <xdr:spPr>
        <a:xfrm flipV="1">
          <a:off x="4826000" y="12672568"/>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54"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55" name="直線コネクタ 354"/>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71645</xdr:rowOff>
    </xdr:from>
    <xdr:ext cx="762000" cy="259045"/>
    <xdr:sp macro="" textlink="">
      <xdr:nvSpPr>
        <xdr:cNvPr id="356" name="公債費最大値テキスト"/>
        <xdr:cNvSpPr txBox="1"/>
      </xdr:nvSpPr>
      <xdr:spPr>
        <a:xfrm>
          <a:off x="4914900" y="1241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156718</xdr:rowOff>
    </xdr:from>
    <xdr:to>
      <xdr:col>24</xdr:col>
      <xdr:colOff>114300</xdr:colOff>
      <xdr:row>73</xdr:row>
      <xdr:rowOff>156718</xdr:rowOff>
    </xdr:to>
    <xdr:cxnSp macro="">
      <xdr:nvCxnSpPr>
        <xdr:cNvPr id="357" name="直線コネクタ 356"/>
        <xdr:cNvCxnSpPr/>
      </xdr:nvCxnSpPr>
      <xdr:spPr>
        <a:xfrm>
          <a:off x="4737100" y="1267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85852</xdr:rowOff>
    </xdr:from>
    <xdr:to>
      <xdr:col>24</xdr:col>
      <xdr:colOff>25400</xdr:colOff>
      <xdr:row>78</xdr:row>
      <xdr:rowOff>168148</xdr:rowOff>
    </xdr:to>
    <xdr:cxnSp macro="">
      <xdr:nvCxnSpPr>
        <xdr:cNvPr id="358" name="直線コネクタ 357"/>
        <xdr:cNvCxnSpPr/>
      </xdr:nvCxnSpPr>
      <xdr:spPr>
        <a:xfrm flipV="1">
          <a:off x="3987800" y="1345895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104157</xdr:rowOff>
    </xdr:from>
    <xdr:ext cx="762000" cy="259045"/>
    <xdr:sp macro="" textlink="">
      <xdr:nvSpPr>
        <xdr:cNvPr id="359" name="公債費平均値テキスト"/>
        <xdr:cNvSpPr txBox="1"/>
      </xdr:nvSpPr>
      <xdr:spPr>
        <a:xfrm>
          <a:off x="4914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0" name="フローチャート: 判断 359"/>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154432</xdr:rowOff>
    </xdr:from>
    <xdr:to>
      <xdr:col>19</xdr:col>
      <xdr:colOff>187325</xdr:colOff>
      <xdr:row>78</xdr:row>
      <xdr:rowOff>168148</xdr:rowOff>
    </xdr:to>
    <xdr:cxnSp macro="">
      <xdr:nvCxnSpPr>
        <xdr:cNvPr id="361" name="直線コネクタ 360"/>
        <xdr:cNvCxnSpPr/>
      </xdr:nvCxnSpPr>
      <xdr:spPr>
        <a:xfrm>
          <a:off x="3098800" y="135275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62" name="フローチャート: 判断 361"/>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162831</xdr:rowOff>
    </xdr:from>
    <xdr:ext cx="736600" cy="259045"/>
    <xdr:sp macro="" textlink="">
      <xdr:nvSpPr>
        <xdr:cNvPr id="363" name="テキスト ボックス 362"/>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154432</xdr:rowOff>
    </xdr:from>
    <xdr:to>
      <xdr:col>15</xdr:col>
      <xdr:colOff>98425</xdr:colOff>
      <xdr:row>79</xdr:row>
      <xdr:rowOff>156718</xdr:rowOff>
    </xdr:to>
    <xdr:cxnSp macro="">
      <xdr:nvCxnSpPr>
        <xdr:cNvPr id="364" name="直線コネクタ 363"/>
        <xdr:cNvCxnSpPr/>
      </xdr:nvCxnSpPr>
      <xdr:spPr>
        <a:xfrm flipV="1">
          <a:off x="2209800" y="1352753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5" name="フローチャート: 判断 364"/>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66" name="テキスト ボックス 365"/>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97282</xdr:rowOff>
    </xdr:from>
    <xdr:to>
      <xdr:col>11</xdr:col>
      <xdr:colOff>9525</xdr:colOff>
      <xdr:row>79</xdr:row>
      <xdr:rowOff>156718</xdr:rowOff>
    </xdr:to>
    <xdr:cxnSp macro="">
      <xdr:nvCxnSpPr>
        <xdr:cNvPr id="367" name="直線コネクタ 366"/>
        <xdr:cNvCxnSpPr/>
      </xdr:nvCxnSpPr>
      <xdr:spPr>
        <a:xfrm>
          <a:off x="1320800" y="136418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68" name="フローチャート: 判断 367"/>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69" name="テキスト ボックス 368"/>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0" name="フローチャート: 判断 369"/>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1" name="テキスト ボックス 370"/>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35052</xdr:rowOff>
    </xdr:from>
    <xdr:to>
      <xdr:col>24</xdr:col>
      <xdr:colOff>76200</xdr:colOff>
      <xdr:row>78</xdr:row>
      <xdr:rowOff>136652</xdr:rowOff>
    </xdr:to>
    <xdr:sp macro="" textlink="">
      <xdr:nvSpPr>
        <xdr:cNvPr id="377" name="楕円 376"/>
        <xdr:cNvSpPr/>
      </xdr:nvSpPr>
      <xdr:spPr>
        <a:xfrm>
          <a:off x="47752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7129</xdr:rowOff>
    </xdr:from>
    <xdr:ext cx="762000" cy="259045"/>
    <xdr:sp macro="" textlink="">
      <xdr:nvSpPr>
        <xdr:cNvPr id="378" name="公債費該当値テキスト"/>
        <xdr:cNvSpPr txBox="1"/>
      </xdr:nvSpPr>
      <xdr:spPr>
        <a:xfrm>
          <a:off x="49149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117348</xdr:rowOff>
    </xdr:from>
    <xdr:to>
      <xdr:col>20</xdr:col>
      <xdr:colOff>38100</xdr:colOff>
      <xdr:row>79</xdr:row>
      <xdr:rowOff>47498</xdr:rowOff>
    </xdr:to>
    <xdr:sp macro="" textlink="">
      <xdr:nvSpPr>
        <xdr:cNvPr id="379" name="楕円 378"/>
        <xdr:cNvSpPr/>
      </xdr:nvSpPr>
      <xdr:spPr>
        <a:xfrm>
          <a:off x="3937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32275</xdr:rowOff>
    </xdr:from>
    <xdr:ext cx="736600" cy="259045"/>
    <xdr:sp macro="" textlink="">
      <xdr:nvSpPr>
        <xdr:cNvPr id="380" name="テキスト ボックス 379"/>
        <xdr:cNvSpPr txBox="1"/>
      </xdr:nvSpPr>
      <xdr:spPr>
        <a:xfrm>
          <a:off x="3606800" y="13576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103632</xdr:rowOff>
    </xdr:from>
    <xdr:to>
      <xdr:col>15</xdr:col>
      <xdr:colOff>149225</xdr:colOff>
      <xdr:row>79</xdr:row>
      <xdr:rowOff>33782</xdr:rowOff>
    </xdr:to>
    <xdr:sp macro="" textlink="">
      <xdr:nvSpPr>
        <xdr:cNvPr id="381" name="楕円 380"/>
        <xdr:cNvSpPr/>
      </xdr:nvSpPr>
      <xdr:spPr>
        <a:xfrm>
          <a:off x="3048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18559</xdr:rowOff>
    </xdr:from>
    <xdr:ext cx="762000" cy="259045"/>
    <xdr:sp macro="" textlink="">
      <xdr:nvSpPr>
        <xdr:cNvPr id="382" name="テキスト ボックス 381"/>
        <xdr:cNvSpPr txBox="1"/>
      </xdr:nvSpPr>
      <xdr:spPr>
        <a:xfrm>
          <a:off x="2717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105918</xdr:rowOff>
    </xdr:from>
    <xdr:to>
      <xdr:col>11</xdr:col>
      <xdr:colOff>60325</xdr:colOff>
      <xdr:row>80</xdr:row>
      <xdr:rowOff>36068</xdr:rowOff>
    </xdr:to>
    <xdr:sp macro="" textlink="">
      <xdr:nvSpPr>
        <xdr:cNvPr id="383" name="楕円 382"/>
        <xdr:cNvSpPr/>
      </xdr:nvSpPr>
      <xdr:spPr>
        <a:xfrm>
          <a:off x="2159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20845</xdr:rowOff>
    </xdr:from>
    <xdr:ext cx="762000" cy="259045"/>
    <xdr:sp macro="" textlink="">
      <xdr:nvSpPr>
        <xdr:cNvPr id="384" name="テキスト ボックス 383"/>
        <xdr:cNvSpPr txBox="1"/>
      </xdr:nvSpPr>
      <xdr:spPr>
        <a:xfrm>
          <a:off x="1828800" y="1373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46482</xdr:rowOff>
    </xdr:from>
    <xdr:to>
      <xdr:col>6</xdr:col>
      <xdr:colOff>171450</xdr:colOff>
      <xdr:row>79</xdr:row>
      <xdr:rowOff>148082</xdr:rowOff>
    </xdr:to>
    <xdr:sp macro="" textlink="">
      <xdr:nvSpPr>
        <xdr:cNvPr id="385" name="楕円 384"/>
        <xdr:cNvSpPr/>
      </xdr:nvSpPr>
      <xdr:spPr>
        <a:xfrm>
          <a:off x="1270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132859</xdr:rowOff>
    </xdr:from>
    <xdr:ext cx="762000" cy="259045"/>
    <xdr:sp macro="" textlink="">
      <xdr:nvSpPr>
        <xdr:cNvPr id="386" name="テキスト ボックス 385"/>
        <xdr:cNvSpPr txBox="1"/>
      </xdr:nvSpPr>
      <xdr:spPr>
        <a:xfrm>
          <a:off x="939800" y="136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公債費を除く経常収支比率は類似団体平均を下回っているが、引き続き行財政改革を推し進め、財政健全化に努める。</a:t>
          </a: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80</xdr:row>
      <xdr:rowOff>140715</xdr:rowOff>
    </xdr:to>
    <xdr:cxnSp macro="">
      <xdr:nvCxnSpPr>
        <xdr:cNvPr id="412" name="直線コネクタ 411"/>
        <xdr:cNvCxnSpPr/>
      </xdr:nvCxnSpPr>
      <xdr:spPr>
        <a:xfrm flipV="1">
          <a:off x="16510000" y="12462256"/>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13" name="公債費以外最小値テキスト"/>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14" name="直線コネクタ 413"/>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165862</xdr:rowOff>
    </xdr:from>
    <xdr:to>
      <xdr:col>82</xdr:col>
      <xdr:colOff>107950</xdr:colOff>
      <xdr:row>74</xdr:row>
      <xdr:rowOff>35560</xdr:rowOff>
    </xdr:to>
    <xdr:cxnSp macro="">
      <xdr:nvCxnSpPr>
        <xdr:cNvPr id="417" name="直線コネクタ 416"/>
        <xdr:cNvCxnSpPr/>
      </xdr:nvCxnSpPr>
      <xdr:spPr>
        <a:xfrm>
          <a:off x="15671800" y="1268171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34562</xdr:rowOff>
    </xdr:from>
    <xdr:ext cx="762000" cy="259045"/>
    <xdr:sp macro="" textlink="">
      <xdr:nvSpPr>
        <xdr:cNvPr id="418" name="公債費以外平均値テキスト"/>
        <xdr:cNvSpPr txBox="1"/>
      </xdr:nvSpPr>
      <xdr:spPr>
        <a:xfrm>
          <a:off x="16598900" y="13064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19" name="フローチャート: 判断 418"/>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129286</xdr:rowOff>
    </xdr:from>
    <xdr:to>
      <xdr:col>78</xdr:col>
      <xdr:colOff>69850</xdr:colOff>
      <xdr:row>73</xdr:row>
      <xdr:rowOff>165862</xdr:rowOff>
    </xdr:to>
    <xdr:cxnSp macro="">
      <xdr:nvCxnSpPr>
        <xdr:cNvPr id="420" name="直線コネクタ 419"/>
        <xdr:cNvCxnSpPr/>
      </xdr:nvCxnSpPr>
      <xdr:spPr>
        <a:xfrm>
          <a:off x="14782800" y="126451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21" name="フローチャート: 判断 420"/>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135145</xdr:rowOff>
    </xdr:from>
    <xdr:ext cx="736600" cy="259045"/>
    <xdr:sp macro="" textlink="">
      <xdr:nvSpPr>
        <xdr:cNvPr id="422" name="テキスト ボックス 421"/>
        <xdr:cNvSpPr txBox="1"/>
      </xdr:nvSpPr>
      <xdr:spPr>
        <a:xfrm>
          <a:off x="15290800" y="13165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60706</xdr:rowOff>
    </xdr:from>
    <xdr:to>
      <xdr:col>73</xdr:col>
      <xdr:colOff>180975</xdr:colOff>
      <xdr:row>73</xdr:row>
      <xdr:rowOff>129286</xdr:rowOff>
    </xdr:to>
    <xdr:cxnSp macro="">
      <xdr:nvCxnSpPr>
        <xdr:cNvPr id="423" name="直線コネクタ 422"/>
        <xdr:cNvCxnSpPr/>
      </xdr:nvCxnSpPr>
      <xdr:spPr>
        <a:xfrm>
          <a:off x="13893800" y="1257655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35052</xdr:rowOff>
    </xdr:from>
    <xdr:to>
      <xdr:col>74</xdr:col>
      <xdr:colOff>31750</xdr:colOff>
      <xdr:row>76</xdr:row>
      <xdr:rowOff>136652</xdr:rowOff>
    </xdr:to>
    <xdr:sp macro="" textlink="">
      <xdr:nvSpPr>
        <xdr:cNvPr id="424" name="フローチャート: 判断 423"/>
        <xdr:cNvSpPr/>
      </xdr:nvSpPr>
      <xdr:spPr>
        <a:xfrm>
          <a:off x="14732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121429</xdr:rowOff>
    </xdr:from>
    <xdr:ext cx="762000" cy="259045"/>
    <xdr:sp macro="" textlink="">
      <xdr:nvSpPr>
        <xdr:cNvPr id="425" name="テキスト ボックス 424"/>
        <xdr:cNvSpPr txBox="1"/>
      </xdr:nvSpPr>
      <xdr:spPr>
        <a:xfrm>
          <a:off x="14401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60706</xdr:rowOff>
    </xdr:from>
    <xdr:to>
      <xdr:col>69</xdr:col>
      <xdr:colOff>92075</xdr:colOff>
      <xdr:row>73</xdr:row>
      <xdr:rowOff>78994</xdr:rowOff>
    </xdr:to>
    <xdr:cxnSp macro="">
      <xdr:nvCxnSpPr>
        <xdr:cNvPr id="426" name="直線コネクタ 425"/>
        <xdr:cNvCxnSpPr/>
      </xdr:nvCxnSpPr>
      <xdr:spPr>
        <a:xfrm flipV="1">
          <a:off x="13004800" y="125765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27" name="フローチャート: 判断 426"/>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66564</xdr:rowOff>
    </xdr:from>
    <xdr:ext cx="762000" cy="259045"/>
    <xdr:sp macro="" textlink="">
      <xdr:nvSpPr>
        <xdr:cNvPr id="428" name="テキスト ボックス 427"/>
        <xdr:cNvSpPr txBox="1"/>
      </xdr:nvSpPr>
      <xdr:spPr>
        <a:xfrm>
          <a:off x="13512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29" name="フローチャート: 判断 428"/>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128288</xdr:rowOff>
    </xdr:from>
    <xdr:ext cx="762000" cy="259045"/>
    <xdr:sp macro="" textlink="">
      <xdr:nvSpPr>
        <xdr:cNvPr id="430" name="テキスト ボックス 429"/>
        <xdr:cNvSpPr txBox="1"/>
      </xdr:nvSpPr>
      <xdr:spPr>
        <a:xfrm>
          <a:off x="12623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156210</xdr:rowOff>
    </xdr:from>
    <xdr:to>
      <xdr:col>82</xdr:col>
      <xdr:colOff>158750</xdr:colOff>
      <xdr:row>74</xdr:row>
      <xdr:rowOff>86360</xdr:rowOff>
    </xdr:to>
    <xdr:sp macro="" textlink="">
      <xdr:nvSpPr>
        <xdr:cNvPr id="436" name="楕円 435"/>
        <xdr:cNvSpPr/>
      </xdr:nvSpPr>
      <xdr:spPr>
        <a:xfrm>
          <a:off x="164592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1287</xdr:rowOff>
    </xdr:from>
    <xdr:ext cx="762000" cy="259045"/>
    <xdr:sp macro="" textlink="">
      <xdr:nvSpPr>
        <xdr:cNvPr id="437" name="公債費以外該当値テキスト"/>
        <xdr:cNvSpPr txBox="1"/>
      </xdr:nvSpPr>
      <xdr:spPr>
        <a:xfrm>
          <a:off x="165989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115062</xdr:rowOff>
    </xdr:from>
    <xdr:to>
      <xdr:col>78</xdr:col>
      <xdr:colOff>120650</xdr:colOff>
      <xdr:row>74</xdr:row>
      <xdr:rowOff>45212</xdr:rowOff>
    </xdr:to>
    <xdr:sp macro="" textlink="">
      <xdr:nvSpPr>
        <xdr:cNvPr id="438" name="楕円 437"/>
        <xdr:cNvSpPr/>
      </xdr:nvSpPr>
      <xdr:spPr>
        <a:xfrm>
          <a:off x="15621000" y="1263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55389</xdr:rowOff>
    </xdr:from>
    <xdr:ext cx="736600" cy="259045"/>
    <xdr:sp macro="" textlink="">
      <xdr:nvSpPr>
        <xdr:cNvPr id="439" name="テキスト ボックス 438"/>
        <xdr:cNvSpPr txBox="1"/>
      </xdr:nvSpPr>
      <xdr:spPr>
        <a:xfrm>
          <a:off x="15290800" y="1239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78486</xdr:rowOff>
    </xdr:from>
    <xdr:to>
      <xdr:col>74</xdr:col>
      <xdr:colOff>31750</xdr:colOff>
      <xdr:row>74</xdr:row>
      <xdr:rowOff>8636</xdr:rowOff>
    </xdr:to>
    <xdr:sp macro="" textlink="">
      <xdr:nvSpPr>
        <xdr:cNvPr id="440" name="楕円 439"/>
        <xdr:cNvSpPr/>
      </xdr:nvSpPr>
      <xdr:spPr>
        <a:xfrm>
          <a:off x="14732000" y="1259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18813</xdr:rowOff>
    </xdr:from>
    <xdr:ext cx="762000" cy="259045"/>
    <xdr:sp macro="" textlink="">
      <xdr:nvSpPr>
        <xdr:cNvPr id="441" name="テキスト ボックス 440"/>
        <xdr:cNvSpPr txBox="1"/>
      </xdr:nvSpPr>
      <xdr:spPr>
        <a:xfrm>
          <a:off x="14401800" y="1236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9906</xdr:rowOff>
    </xdr:from>
    <xdr:to>
      <xdr:col>69</xdr:col>
      <xdr:colOff>142875</xdr:colOff>
      <xdr:row>73</xdr:row>
      <xdr:rowOff>111506</xdr:rowOff>
    </xdr:to>
    <xdr:sp macro="" textlink="">
      <xdr:nvSpPr>
        <xdr:cNvPr id="442" name="楕円 441"/>
        <xdr:cNvSpPr/>
      </xdr:nvSpPr>
      <xdr:spPr>
        <a:xfrm>
          <a:off x="13843000" y="1252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121683</xdr:rowOff>
    </xdr:from>
    <xdr:ext cx="762000" cy="259045"/>
    <xdr:sp macro="" textlink="">
      <xdr:nvSpPr>
        <xdr:cNvPr id="443" name="テキスト ボックス 442"/>
        <xdr:cNvSpPr txBox="1"/>
      </xdr:nvSpPr>
      <xdr:spPr>
        <a:xfrm>
          <a:off x="13512800" y="1229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28194</xdr:rowOff>
    </xdr:from>
    <xdr:to>
      <xdr:col>65</xdr:col>
      <xdr:colOff>53975</xdr:colOff>
      <xdr:row>73</xdr:row>
      <xdr:rowOff>129794</xdr:rowOff>
    </xdr:to>
    <xdr:sp macro="" textlink="">
      <xdr:nvSpPr>
        <xdr:cNvPr id="444" name="楕円 443"/>
        <xdr:cNvSpPr/>
      </xdr:nvSpPr>
      <xdr:spPr>
        <a:xfrm>
          <a:off x="12954000" y="1254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139971</xdr:rowOff>
    </xdr:from>
    <xdr:ext cx="762000" cy="259045"/>
    <xdr:sp macro="" textlink="">
      <xdr:nvSpPr>
        <xdr:cNvPr id="445" name="テキスト ボックス 444"/>
        <xdr:cNvSpPr txBox="1"/>
      </xdr:nvSpPr>
      <xdr:spPr>
        <a:xfrm>
          <a:off x="12623800" y="1231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山梨県南部町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126235</xdr:rowOff>
    </xdr:from>
    <xdr:to>
      <xdr:col>29</xdr:col>
      <xdr:colOff>127000</xdr:colOff>
      <xdr:row>20</xdr:row>
      <xdr:rowOff>34182</xdr:rowOff>
    </xdr:to>
    <xdr:cxnSp macro="">
      <xdr:nvCxnSpPr>
        <xdr:cNvPr id="43" name="直線コネクタ 42"/>
        <xdr:cNvCxnSpPr/>
      </xdr:nvCxnSpPr>
      <xdr:spPr bwMode="auto">
        <a:xfrm flipV="1">
          <a:off x="5651500" y="2059810"/>
          <a:ext cx="0" cy="1450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6259</xdr:rowOff>
    </xdr:from>
    <xdr:ext cx="762000" cy="259045"/>
    <xdr:sp macro="" textlink="">
      <xdr:nvSpPr>
        <xdr:cNvPr id="44" name="人口1人当たり決算額の推移最小値テキスト130"/>
        <xdr:cNvSpPr txBox="1"/>
      </xdr:nvSpPr>
      <xdr:spPr>
        <a:xfrm>
          <a:off x="5740400" y="348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34182</xdr:rowOff>
    </xdr:from>
    <xdr:to>
      <xdr:col>30</xdr:col>
      <xdr:colOff>25400</xdr:colOff>
      <xdr:row>20</xdr:row>
      <xdr:rowOff>34182</xdr:rowOff>
    </xdr:to>
    <xdr:cxnSp macro="">
      <xdr:nvCxnSpPr>
        <xdr:cNvPr id="45" name="直線コネクタ 44"/>
        <xdr:cNvCxnSpPr/>
      </xdr:nvCxnSpPr>
      <xdr:spPr bwMode="auto">
        <a:xfrm>
          <a:off x="5562600" y="3510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41162</xdr:rowOff>
    </xdr:from>
    <xdr:ext cx="762000" cy="259045"/>
    <xdr:sp macro="" textlink="">
      <xdr:nvSpPr>
        <xdr:cNvPr id="46" name="人口1人当たり決算額の推移最大値テキスト130"/>
        <xdr:cNvSpPr txBox="1"/>
      </xdr:nvSpPr>
      <xdr:spPr>
        <a:xfrm>
          <a:off x="5740400" y="180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126235</xdr:rowOff>
    </xdr:from>
    <xdr:to>
      <xdr:col>30</xdr:col>
      <xdr:colOff>25400</xdr:colOff>
      <xdr:row>11</xdr:row>
      <xdr:rowOff>126235</xdr:rowOff>
    </xdr:to>
    <xdr:cxnSp macro="">
      <xdr:nvCxnSpPr>
        <xdr:cNvPr id="47" name="直線コネクタ 46"/>
        <xdr:cNvCxnSpPr/>
      </xdr:nvCxnSpPr>
      <xdr:spPr bwMode="auto">
        <a:xfrm>
          <a:off x="5562600" y="2059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45457</xdr:rowOff>
    </xdr:from>
    <xdr:to>
      <xdr:col>29</xdr:col>
      <xdr:colOff>127000</xdr:colOff>
      <xdr:row>17</xdr:row>
      <xdr:rowOff>66378</xdr:rowOff>
    </xdr:to>
    <xdr:cxnSp macro="">
      <xdr:nvCxnSpPr>
        <xdr:cNvPr id="48" name="直線コネクタ 47"/>
        <xdr:cNvCxnSpPr/>
      </xdr:nvCxnSpPr>
      <xdr:spPr bwMode="auto">
        <a:xfrm flipV="1">
          <a:off x="5003800" y="3007732"/>
          <a:ext cx="647700" cy="20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54653</xdr:rowOff>
    </xdr:from>
    <xdr:ext cx="762000" cy="259045"/>
    <xdr:sp macro="" textlink="">
      <xdr:nvSpPr>
        <xdr:cNvPr id="49" name="人口1人当たり決算額の推移平均値テキスト130"/>
        <xdr:cNvSpPr txBox="1"/>
      </xdr:nvSpPr>
      <xdr:spPr>
        <a:xfrm>
          <a:off x="5740400" y="3016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82576</xdr:rowOff>
    </xdr:from>
    <xdr:to>
      <xdr:col>29</xdr:col>
      <xdr:colOff>177800</xdr:colOff>
      <xdr:row>18</xdr:row>
      <xdr:rowOff>12726</xdr:rowOff>
    </xdr:to>
    <xdr:sp macro="" textlink="">
      <xdr:nvSpPr>
        <xdr:cNvPr id="50" name="フローチャート: 判断 49"/>
        <xdr:cNvSpPr/>
      </xdr:nvSpPr>
      <xdr:spPr bwMode="auto">
        <a:xfrm>
          <a:off x="56007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66378</xdr:rowOff>
    </xdr:from>
    <xdr:to>
      <xdr:col>26</xdr:col>
      <xdr:colOff>50800</xdr:colOff>
      <xdr:row>17</xdr:row>
      <xdr:rowOff>102671</xdr:rowOff>
    </xdr:to>
    <xdr:cxnSp macro="">
      <xdr:nvCxnSpPr>
        <xdr:cNvPr id="51" name="直線コネクタ 50"/>
        <xdr:cNvCxnSpPr/>
      </xdr:nvCxnSpPr>
      <xdr:spPr bwMode="auto">
        <a:xfrm flipV="1">
          <a:off x="4305300" y="3028653"/>
          <a:ext cx="698500" cy="36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150251</xdr:rowOff>
    </xdr:from>
    <xdr:to>
      <xdr:col>26</xdr:col>
      <xdr:colOff>101600</xdr:colOff>
      <xdr:row>18</xdr:row>
      <xdr:rowOff>80401</xdr:rowOff>
    </xdr:to>
    <xdr:sp macro="" textlink="">
      <xdr:nvSpPr>
        <xdr:cNvPr id="52" name="フローチャート: 判断 51"/>
        <xdr:cNvSpPr/>
      </xdr:nvSpPr>
      <xdr:spPr bwMode="auto">
        <a:xfrm>
          <a:off x="4953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65178</xdr:rowOff>
    </xdr:from>
    <xdr:ext cx="736600" cy="259045"/>
    <xdr:sp macro="" textlink="">
      <xdr:nvSpPr>
        <xdr:cNvPr id="53" name="テキスト ボックス 52"/>
        <xdr:cNvSpPr txBox="1"/>
      </xdr:nvSpPr>
      <xdr:spPr>
        <a:xfrm>
          <a:off x="4622800" y="3198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102671</xdr:rowOff>
    </xdr:from>
    <xdr:to>
      <xdr:col>22</xdr:col>
      <xdr:colOff>114300</xdr:colOff>
      <xdr:row>17</xdr:row>
      <xdr:rowOff>165124</xdr:rowOff>
    </xdr:to>
    <xdr:cxnSp macro="">
      <xdr:nvCxnSpPr>
        <xdr:cNvPr id="54" name="直線コネクタ 53"/>
        <xdr:cNvCxnSpPr/>
      </xdr:nvCxnSpPr>
      <xdr:spPr bwMode="auto">
        <a:xfrm flipV="1">
          <a:off x="3606800" y="3064946"/>
          <a:ext cx="698500" cy="62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162413</xdr:rowOff>
    </xdr:from>
    <xdr:to>
      <xdr:col>22</xdr:col>
      <xdr:colOff>165100</xdr:colOff>
      <xdr:row>18</xdr:row>
      <xdr:rowOff>92563</xdr:rowOff>
    </xdr:to>
    <xdr:sp macro="" textlink="">
      <xdr:nvSpPr>
        <xdr:cNvPr id="55" name="フローチャート: 判断 54"/>
        <xdr:cNvSpPr/>
      </xdr:nvSpPr>
      <xdr:spPr bwMode="auto">
        <a:xfrm>
          <a:off x="4254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77340</xdr:rowOff>
    </xdr:from>
    <xdr:ext cx="762000" cy="259045"/>
    <xdr:sp macro="" textlink="">
      <xdr:nvSpPr>
        <xdr:cNvPr id="56" name="テキスト ボックス 55"/>
        <xdr:cNvSpPr txBox="1"/>
      </xdr:nvSpPr>
      <xdr:spPr>
        <a:xfrm>
          <a:off x="3924300" y="32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128557</xdr:rowOff>
    </xdr:from>
    <xdr:to>
      <xdr:col>18</xdr:col>
      <xdr:colOff>177800</xdr:colOff>
      <xdr:row>17</xdr:row>
      <xdr:rowOff>165124</xdr:rowOff>
    </xdr:to>
    <xdr:cxnSp macro="">
      <xdr:nvCxnSpPr>
        <xdr:cNvPr id="57" name="直線コネクタ 56"/>
        <xdr:cNvCxnSpPr/>
      </xdr:nvCxnSpPr>
      <xdr:spPr bwMode="auto">
        <a:xfrm>
          <a:off x="2908300" y="3090832"/>
          <a:ext cx="698500" cy="36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167936</xdr:rowOff>
    </xdr:from>
    <xdr:to>
      <xdr:col>19</xdr:col>
      <xdr:colOff>38100</xdr:colOff>
      <xdr:row>18</xdr:row>
      <xdr:rowOff>98086</xdr:rowOff>
    </xdr:to>
    <xdr:sp macro="" textlink="">
      <xdr:nvSpPr>
        <xdr:cNvPr id="58" name="フローチャート: 判断 57"/>
        <xdr:cNvSpPr/>
      </xdr:nvSpPr>
      <xdr:spPr bwMode="auto">
        <a:xfrm>
          <a:off x="3556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82862</xdr:rowOff>
    </xdr:from>
    <xdr:ext cx="762000" cy="259045"/>
    <xdr:sp macro="" textlink="">
      <xdr:nvSpPr>
        <xdr:cNvPr id="59" name="テキスト ボックス 58"/>
        <xdr:cNvSpPr txBox="1"/>
      </xdr:nvSpPr>
      <xdr:spPr>
        <a:xfrm>
          <a:off x="3225800" y="321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22775</xdr:rowOff>
    </xdr:from>
    <xdr:to>
      <xdr:col>15</xdr:col>
      <xdr:colOff>101600</xdr:colOff>
      <xdr:row>18</xdr:row>
      <xdr:rowOff>124375</xdr:rowOff>
    </xdr:to>
    <xdr:sp macro="" textlink="">
      <xdr:nvSpPr>
        <xdr:cNvPr id="60" name="フローチャート: 判断 59"/>
        <xdr:cNvSpPr/>
      </xdr:nvSpPr>
      <xdr:spPr bwMode="auto">
        <a:xfrm>
          <a:off x="2857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109152</xdr:rowOff>
    </xdr:from>
    <xdr:ext cx="762000" cy="259045"/>
    <xdr:sp macro="" textlink="">
      <xdr:nvSpPr>
        <xdr:cNvPr id="61" name="テキスト ボックス 60"/>
        <xdr:cNvSpPr txBox="1"/>
      </xdr:nvSpPr>
      <xdr:spPr>
        <a:xfrm>
          <a:off x="2527300" y="324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166107</xdr:rowOff>
    </xdr:from>
    <xdr:to>
      <xdr:col>29</xdr:col>
      <xdr:colOff>177800</xdr:colOff>
      <xdr:row>17</xdr:row>
      <xdr:rowOff>96257</xdr:rowOff>
    </xdr:to>
    <xdr:sp macro="" textlink="">
      <xdr:nvSpPr>
        <xdr:cNvPr id="67" name="楕円 66"/>
        <xdr:cNvSpPr/>
      </xdr:nvSpPr>
      <xdr:spPr bwMode="auto">
        <a:xfrm>
          <a:off x="5600700" y="2956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11184</xdr:rowOff>
    </xdr:from>
    <xdr:ext cx="762000" cy="259045"/>
    <xdr:sp macro="" textlink="">
      <xdr:nvSpPr>
        <xdr:cNvPr id="68" name="人口1人当たり決算額の推移該当値テキスト130"/>
        <xdr:cNvSpPr txBox="1"/>
      </xdr:nvSpPr>
      <xdr:spPr>
        <a:xfrm>
          <a:off x="5740400" y="280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15578</xdr:rowOff>
    </xdr:from>
    <xdr:to>
      <xdr:col>26</xdr:col>
      <xdr:colOff>101600</xdr:colOff>
      <xdr:row>17</xdr:row>
      <xdr:rowOff>117178</xdr:rowOff>
    </xdr:to>
    <xdr:sp macro="" textlink="">
      <xdr:nvSpPr>
        <xdr:cNvPr id="69" name="楕円 68"/>
        <xdr:cNvSpPr/>
      </xdr:nvSpPr>
      <xdr:spPr bwMode="auto">
        <a:xfrm>
          <a:off x="4953000" y="2977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127355</xdr:rowOff>
    </xdr:from>
    <xdr:ext cx="736600" cy="259045"/>
    <xdr:sp macro="" textlink="">
      <xdr:nvSpPr>
        <xdr:cNvPr id="70" name="テキスト ボックス 69"/>
        <xdr:cNvSpPr txBox="1"/>
      </xdr:nvSpPr>
      <xdr:spPr>
        <a:xfrm>
          <a:off x="4622800" y="2746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51871</xdr:rowOff>
    </xdr:from>
    <xdr:to>
      <xdr:col>22</xdr:col>
      <xdr:colOff>165100</xdr:colOff>
      <xdr:row>17</xdr:row>
      <xdr:rowOff>153471</xdr:rowOff>
    </xdr:to>
    <xdr:sp macro="" textlink="">
      <xdr:nvSpPr>
        <xdr:cNvPr id="71" name="楕円 70"/>
        <xdr:cNvSpPr/>
      </xdr:nvSpPr>
      <xdr:spPr bwMode="auto">
        <a:xfrm>
          <a:off x="4254500" y="3014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163648</xdr:rowOff>
    </xdr:from>
    <xdr:ext cx="762000" cy="259045"/>
    <xdr:sp macro="" textlink="">
      <xdr:nvSpPr>
        <xdr:cNvPr id="72" name="テキスト ボックス 71"/>
        <xdr:cNvSpPr txBox="1"/>
      </xdr:nvSpPr>
      <xdr:spPr>
        <a:xfrm>
          <a:off x="3924300" y="278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114324</xdr:rowOff>
    </xdr:from>
    <xdr:to>
      <xdr:col>19</xdr:col>
      <xdr:colOff>38100</xdr:colOff>
      <xdr:row>18</xdr:row>
      <xdr:rowOff>44474</xdr:rowOff>
    </xdr:to>
    <xdr:sp macro="" textlink="">
      <xdr:nvSpPr>
        <xdr:cNvPr id="73" name="楕円 72"/>
        <xdr:cNvSpPr/>
      </xdr:nvSpPr>
      <xdr:spPr bwMode="auto">
        <a:xfrm>
          <a:off x="3556000" y="3076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54651</xdr:rowOff>
    </xdr:from>
    <xdr:ext cx="762000" cy="259045"/>
    <xdr:sp macro="" textlink="">
      <xdr:nvSpPr>
        <xdr:cNvPr id="74" name="テキスト ボックス 73"/>
        <xdr:cNvSpPr txBox="1"/>
      </xdr:nvSpPr>
      <xdr:spPr>
        <a:xfrm>
          <a:off x="3225800" y="2845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77757</xdr:rowOff>
    </xdr:from>
    <xdr:to>
      <xdr:col>15</xdr:col>
      <xdr:colOff>101600</xdr:colOff>
      <xdr:row>18</xdr:row>
      <xdr:rowOff>7907</xdr:rowOff>
    </xdr:to>
    <xdr:sp macro="" textlink="">
      <xdr:nvSpPr>
        <xdr:cNvPr id="75" name="楕円 74"/>
        <xdr:cNvSpPr/>
      </xdr:nvSpPr>
      <xdr:spPr bwMode="auto">
        <a:xfrm>
          <a:off x="2857500" y="3040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18084</xdr:rowOff>
    </xdr:from>
    <xdr:ext cx="762000" cy="259045"/>
    <xdr:sp macro="" textlink="">
      <xdr:nvSpPr>
        <xdr:cNvPr id="76" name="テキスト ボックス 75"/>
        <xdr:cNvSpPr txBox="1"/>
      </xdr:nvSpPr>
      <xdr:spPr>
        <a:xfrm>
          <a:off x="2527300" y="280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110655</xdr:rowOff>
    </xdr:from>
    <xdr:to>
      <xdr:col>29</xdr:col>
      <xdr:colOff>127000</xdr:colOff>
      <xdr:row>37</xdr:row>
      <xdr:rowOff>320984</xdr:rowOff>
    </xdr:to>
    <xdr:cxnSp macro="">
      <xdr:nvCxnSpPr>
        <xdr:cNvPr id="106" name="直線コネクタ 105"/>
        <xdr:cNvCxnSpPr/>
      </xdr:nvCxnSpPr>
      <xdr:spPr bwMode="auto">
        <a:xfrm flipV="1">
          <a:off x="5651500" y="6035205"/>
          <a:ext cx="0" cy="1410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293061</xdr:rowOff>
    </xdr:from>
    <xdr:ext cx="762000" cy="259045"/>
    <xdr:sp macro="" textlink="">
      <xdr:nvSpPr>
        <xdr:cNvPr id="107" name="人口1人当たり決算額の推移最小値テキスト445"/>
        <xdr:cNvSpPr txBox="1"/>
      </xdr:nvSpPr>
      <xdr:spPr>
        <a:xfrm>
          <a:off x="5740400" y="74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320984</xdr:rowOff>
    </xdr:from>
    <xdr:to>
      <xdr:col>30</xdr:col>
      <xdr:colOff>25400</xdr:colOff>
      <xdr:row>37</xdr:row>
      <xdr:rowOff>320984</xdr:rowOff>
    </xdr:to>
    <xdr:cxnSp macro="">
      <xdr:nvCxnSpPr>
        <xdr:cNvPr id="108" name="直線コネクタ 107"/>
        <xdr:cNvCxnSpPr/>
      </xdr:nvCxnSpPr>
      <xdr:spPr bwMode="auto">
        <a:xfrm>
          <a:off x="5562600" y="7445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25582</xdr:rowOff>
    </xdr:from>
    <xdr:ext cx="762000" cy="259045"/>
    <xdr:sp macro="" textlink="">
      <xdr:nvSpPr>
        <xdr:cNvPr id="109" name="人口1人当たり決算額の推移最大値テキスト445"/>
        <xdr:cNvSpPr txBox="1"/>
      </xdr:nvSpPr>
      <xdr:spPr>
        <a:xfrm>
          <a:off x="5740400" y="577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110655</xdr:rowOff>
    </xdr:from>
    <xdr:to>
      <xdr:col>30</xdr:col>
      <xdr:colOff>25400</xdr:colOff>
      <xdr:row>33</xdr:row>
      <xdr:rowOff>110655</xdr:rowOff>
    </xdr:to>
    <xdr:cxnSp macro="">
      <xdr:nvCxnSpPr>
        <xdr:cNvPr id="110" name="直線コネクタ 109"/>
        <xdr:cNvCxnSpPr/>
      </xdr:nvCxnSpPr>
      <xdr:spPr bwMode="auto">
        <a:xfrm>
          <a:off x="5562600" y="60352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17142</xdr:rowOff>
    </xdr:from>
    <xdr:to>
      <xdr:col>29</xdr:col>
      <xdr:colOff>127000</xdr:colOff>
      <xdr:row>37</xdr:row>
      <xdr:rowOff>21991</xdr:rowOff>
    </xdr:to>
    <xdr:cxnSp macro="">
      <xdr:nvCxnSpPr>
        <xdr:cNvPr id="111" name="直線コネクタ 110"/>
        <xdr:cNvCxnSpPr/>
      </xdr:nvCxnSpPr>
      <xdr:spPr bwMode="auto">
        <a:xfrm>
          <a:off x="5003800" y="7141842"/>
          <a:ext cx="647700" cy="4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6953</xdr:rowOff>
    </xdr:from>
    <xdr:ext cx="762000" cy="259045"/>
    <xdr:sp macro="" textlink="">
      <xdr:nvSpPr>
        <xdr:cNvPr id="112" name="人口1人当たり決算額の推移平均値テキスト445"/>
        <xdr:cNvSpPr txBox="1"/>
      </xdr:nvSpPr>
      <xdr:spPr>
        <a:xfrm>
          <a:off x="5740400" y="6617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161876</xdr:rowOff>
    </xdr:from>
    <xdr:to>
      <xdr:col>29</xdr:col>
      <xdr:colOff>177800</xdr:colOff>
      <xdr:row>35</xdr:row>
      <xdr:rowOff>263476</xdr:rowOff>
    </xdr:to>
    <xdr:sp macro="" textlink="">
      <xdr:nvSpPr>
        <xdr:cNvPr id="113" name="フローチャート: 判断 112"/>
        <xdr:cNvSpPr/>
      </xdr:nvSpPr>
      <xdr:spPr bwMode="auto">
        <a:xfrm>
          <a:off x="56007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139720</xdr:rowOff>
    </xdr:from>
    <xdr:to>
      <xdr:col>26</xdr:col>
      <xdr:colOff>50800</xdr:colOff>
      <xdr:row>37</xdr:row>
      <xdr:rowOff>17142</xdr:rowOff>
    </xdr:to>
    <xdr:cxnSp macro="">
      <xdr:nvCxnSpPr>
        <xdr:cNvPr id="114" name="直線コネクタ 113"/>
        <xdr:cNvCxnSpPr/>
      </xdr:nvCxnSpPr>
      <xdr:spPr bwMode="auto">
        <a:xfrm>
          <a:off x="4305300" y="7092970"/>
          <a:ext cx="698500" cy="48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5" name="フローチャート: 判断 114"/>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328827</xdr:rowOff>
    </xdr:from>
    <xdr:ext cx="736600" cy="259045"/>
    <xdr:sp macro="" textlink="">
      <xdr:nvSpPr>
        <xdr:cNvPr id="116" name="テキスト ボックス 115"/>
        <xdr:cNvSpPr txBox="1"/>
      </xdr:nvSpPr>
      <xdr:spPr>
        <a:xfrm>
          <a:off x="4622800" y="65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19607</xdr:rowOff>
    </xdr:from>
    <xdr:to>
      <xdr:col>22</xdr:col>
      <xdr:colOff>114300</xdr:colOff>
      <xdr:row>36</xdr:row>
      <xdr:rowOff>139720</xdr:rowOff>
    </xdr:to>
    <xdr:cxnSp macro="">
      <xdr:nvCxnSpPr>
        <xdr:cNvPr id="117" name="直線コネクタ 116"/>
        <xdr:cNvCxnSpPr/>
      </xdr:nvCxnSpPr>
      <xdr:spPr bwMode="auto">
        <a:xfrm>
          <a:off x="3606800" y="6972857"/>
          <a:ext cx="698500" cy="1201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212641</xdr:rowOff>
    </xdr:from>
    <xdr:to>
      <xdr:col>22</xdr:col>
      <xdr:colOff>165100</xdr:colOff>
      <xdr:row>35</xdr:row>
      <xdr:rowOff>314241</xdr:rowOff>
    </xdr:to>
    <xdr:sp macro="" textlink="">
      <xdr:nvSpPr>
        <xdr:cNvPr id="118" name="フローチャート: 判断 117"/>
        <xdr:cNvSpPr/>
      </xdr:nvSpPr>
      <xdr:spPr bwMode="auto">
        <a:xfrm>
          <a:off x="42545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324418</xdr:rowOff>
    </xdr:from>
    <xdr:ext cx="762000" cy="259045"/>
    <xdr:sp macro="" textlink="">
      <xdr:nvSpPr>
        <xdr:cNvPr id="119" name="テキスト ボックス 118"/>
        <xdr:cNvSpPr txBox="1"/>
      </xdr:nvSpPr>
      <xdr:spPr>
        <a:xfrm>
          <a:off x="3924300" y="659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19607</xdr:rowOff>
    </xdr:from>
    <xdr:to>
      <xdr:col>18</xdr:col>
      <xdr:colOff>177800</xdr:colOff>
      <xdr:row>36</xdr:row>
      <xdr:rowOff>24424</xdr:rowOff>
    </xdr:to>
    <xdr:cxnSp macro="">
      <xdr:nvCxnSpPr>
        <xdr:cNvPr id="120" name="直線コネクタ 119"/>
        <xdr:cNvCxnSpPr/>
      </xdr:nvCxnSpPr>
      <xdr:spPr bwMode="auto">
        <a:xfrm flipV="1">
          <a:off x="2908300" y="6972857"/>
          <a:ext cx="698500" cy="4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210176</xdr:rowOff>
    </xdr:from>
    <xdr:to>
      <xdr:col>19</xdr:col>
      <xdr:colOff>38100</xdr:colOff>
      <xdr:row>35</xdr:row>
      <xdr:rowOff>311776</xdr:rowOff>
    </xdr:to>
    <xdr:sp macro="" textlink="">
      <xdr:nvSpPr>
        <xdr:cNvPr id="121" name="フローチャート: 判断 120"/>
        <xdr:cNvSpPr/>
      </xdr:nvSpPr>
      <xdr:spPr bwMode="auto">
        <a:xfrm>
          <a:off x="35560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321953</xdr:rowOff>
    </xdr:from>
    <xdr:ext cx="762000" cy="259045"/>
    <xdr:sp macro="" textlink="">
      <xdr:nvSpPr>
        <xdr:cNvPr id="122" name="テキスト ボックス 121"/>
        <xdr:cNvSpPr txBox="1"/>
      </xdr:nvSpPr>
      <xdr:spPr>
        <a:xfrm>
          <a:off x="3225800" y="658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214111</xdr:rowOff>
    </xdr:from>
    <xdr:to>
      <xdr:col>15</xdr:col>
      <xdr:colOff>101600</xdr:colOff>
      <xdr:row>35</xdr:row>
      <xdr:rowOff>315711</xdr:rowOff>
    </xdr:to>
    <xdr:sp macro="" textlink="">
      <xdr:nvSpPr>
        <xdr:cNvPr id="123" name="フローチャート: 判断 122"/>
        <xdr:cNvSpPr/>
      </xdr:nvSpPr>
      <xdr:spPr bwMode="auto">
        <a:xfrm>
          <a:off x="2857500" y="68244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325888</xdr:rowOff>
    </xdr:from>
    <xdr:ext cx="762000" cy="259045"/>
    <xdr:sp macro="" textlink="">
      <xdr:nvSpPr>
        <xdr:cNvPr id="124" name="テキスト ボックス 123"/>
        <xdr:cNvSpPr txBox="1"/>
      </xdr:nvSpPr>
      <xdr:spPr>
        <a:xfrm>
          <a:off x="2527300" y="659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142641</xdr:rowOff>
    </xdr:from>
    <xdr:to>
      <xdr:col>29</xdr:col>
      <xdr:colOff>177800</xdr:colOff>
      <xdr:row>37</xdr:row>
      <xdr:rowOff>72791</xdr:rowOff>
    </xdr:to>
    <xdr:sp macro="" textlink="">
      <xdr:nvSpPr>
        <xdr:cNvPr id="130" name="楕円 129"/>
        <xdr:cNvSpPr/>
      </xdr:nvSpPr>
      <xdr:spPr bwMode="auto">
        <a:xfrm>
          <a:off x="5600700" y="7095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114718</xdr:rowOff>
    </xdr:from>
    <xdr:ext cx="762000" cy="259045"/>
    <xdr:sp macro="" textlink="">
      <xdr:nvSpPr>
        <xdr:cNvPr id="131" name="人口1人当たり決算額の推移該当値テキスト445"/>
        <xdr:cNvSpPr txBox="1"/>
      </xdr:nvSpPr>
      <xdr:spPr>
        <a:xfrm>
          <a:off x="5740400" y="7067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137792</xdr:rowOff>
    </xdr:from>
    <xdr:to>
      <xdr:col>26</xdr:col>
      <xdr:colOff>101600</xdr:colOff>
      <xdr:row>37</xdr:row>
      <xdr:rowOff>67942</xdr:rowOff>
    </xdr:to>
    <xdr:sp macro="" textlink="">
      <xdr:nvSpPr>
        <xdr:cNvPr id="132" name="楕円 131"/>
        <xdr:cNvSpPr/>
      </xdr:nvSpPr>
      <xdr:spPr bwMode="auto">
        <a:xfrm>
          <a:off x="4953000" y="7091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52719</xdr:rowOff>
    </xdr:from>
    <xdr:ext cx="736600" cy="259045"/>
    <xdr:sp macro="" textlink="">
      <xdr:nvSpPr>
        <xdr:cNvPr id="133" name="テキスト ボックス 132"/>
        <xdr:cNvSpPr txBox="1"/>
      </xdr:nvSpPr>
      <xdr:spPr>
        <a:xfrm>
          <a:off x="4622800" y="7177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88920</xdr:rowOff>
    </xdr:from>
    <xdr:to>
      <xdr:col>22</xdr:col>
      <xdr:colOff>165100</xdr:colOff>
      <xdr:row>37</xdr:row>
      <xdr:rowOff>19070</xdr:rowOff>
    </xdr:to>
    <xdr:sp macro="" textlink="">
      <xdr:nvSpPr>
        <xdr:cNvPr id="134" name="楕円 133"/>
        <xdr:cNvSpPr/>
      </xdr:nvSpPr>
      <xdr:spPr bwMode="auto">
        <a:xfrm>
          <a:off x="4254500" y="7042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3847</xdr:rowOff>
    </xdr:from>
    <xdr:ext cx="762000" cy="259045"/>
    <xdr:sp macro="" textlink="">
      <xdr:nvSpPr>
        <xdr:cNvPr id="135" name="テキスト ボックス 134"/>
        <xdr:cNvSpPr txBox="1"/>
      </xdr:nvSpPr>
      <xdr:spPr>
        <a:xfrm>
          <a:off x="3924300" y="712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311707</xdr:rowOff>
    </xdr:from>
    <xdr:to>
      <xdr:col>19</xdr:col>
      <xdr:colOff>38100</xdr:colOff>
      <xdr:row>36</xdr:row>
      <xdr:rowOff>70407</xdr:rowOff>
    </xdr:to>
    <xdr:sp macro="" textlink="">
      <xdr:nvSpPr>
        <xdr:cNvPr id="136" name="楕円 135"/>
        <xdr:cNvSpPr/>
      </xdr:nvSpPr>
      <xdr:spPr bwMode="auto">
        <a:xfrm>
          <a:off x="3556000" y="6922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55184</xdr:rowOff>
    </xdr:from>
    <xdr:ext cx="762000" cy="259045"/>
    <xdr:sp macro="" textlink="">
      <xdr:nvSpPr>
        <xdr:cNvPr id="137" name="テキスト ボックス 136"/>
        <xdr:cNvSpPr txBox="1"/>
      </xdr:nvSpPr>
      <xdr:spPr>
        <a:xfrm>
          <a:off x="3225800" y="700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316524</xdr:rowOff>
    </xdr:from>
    <xdr:to>
      <xdr:col>15</xdr:col>
      <xdr:colOff>101600</xdr:colOff>
      <xdr:row>36</xdr:row>
      <xdr:rowOff>75224</xdr:rowOff>
    </xdr:to>
    <xdr:sp macro="" textlink="">
      <xdr:nvSpPr>
        <xdr:cNvPr id="138" name="楕円 137"/>
        <xdr:cNvSpPr/>
      </xdr:nvSpPr>
      <xdr:spPr bwMode="auto">
        <a:xfrm>
          <a:off x="2857500" y="6926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60001</xdr:rowOff>
    </xdr:from>
    <xdr:ext cx="762000" cy="259045"/>
    <xdr:sp macro="" textlink="">
      <xdr:nvSpPr>
        <xdr:cNvPr id="139" name="テキスト ボックス 138"/>
        <xdr:cNvSpPr txBox="1"/>
      </xdr:nvSpPr>
      <xdr:spPr>
        <a:xfrm>
          <a:off x="2527300" y="701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山梨県南部町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7,644
7,572
200.87
5,666,769
5,098,230
550,246
3,709,728
3,647,030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36899</xdr:rowOff>
    </xdr:from>
    <xdr:to>
      <xdr:col>24</xdr:col>
      <xdr:colOff>62865</xdr:colOff>
      <xdr:row>38</xdr:row>
      <xdr:rowOff>77674</xdr:rowOff>
    </xdr:to>
    <xdr:cxnSp macro="">
      <xdr:nvCxnSpPr>
        <xdr:cNvPr id="56" name="直線コネクタ 55"/>
        <xdr:cNvCxnSpPr/>
      </xdr:nvCxnSpPr>
      <xdr:spPr>
        <a:xfrm flipV="1">
          <a:off x="4633595" y="5351849"/>
          <a:ext cx="1270" cy="124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81501</xdr:rowOff>
    </xdr:from>
    <xdr:ext cx="534377" cy="259045"/>
    <xdr:sp macro="" textlink="">
      <xdr:nvSpPr>
        <xdr:cNvPr id="57" name="人件費最小値テキスト"/>
        <xdr:cNvSpPr txBox="1"/>
      </xdr:nvSpPr>
      <xdr:spPr>
        <a:xfrm>
          <a:off x="4686300" y="65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77674</xdr:rowOff>
    </xdr:from>
    <xdr:to>
      <xdr:col>24</xdr:col>
      <xdr:colOff>152400</xdr:colOff>
      <xdr:row>38</xdr:row>
      <xdr:rowOff>77674</xdr:rowOff>
    </xdr:to>
    <xdr:cxnSp macro="">
      <xdr:nvCxnSpPr>
        <xdr:cNvPr id="58" name="直線コネクタ 57"/>
        <xdr:cNvCxnSpPr/>
      </xdr:nvCxnSpPr>
      <xdr:spPr>
        <a:xfrm>
          <a:off x="4546600" y="659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155026</xdr:rowOff>
    </xdr:from>
    <xdr:ext cx="599010" cy="259045"/>
    <xdr:sp macro="" textlink="">
      <xdr:nvSpPr>
        <xdr:cNvPr id="59" name="人件費最大値テキスト"/>
        <xdr:cNvSpPr txBox="1"/>
      </xdr:nvSpPr>
      <xdr:spPr>
        <a:xfrm>
          <a:off x="4686300" y="512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36899</xdr:rowOff>
    </xdr:from>
    <xdr:to>
      <xdr:col>24</xdr:col>
      <xdr:colOff>152400</xdr:colOff>
      <xdr:row>31</xdr:row>
      <xdr:rowOff>36899</xdr:rowOff>
    </xdr:to>
    <xdr:cxnSp macro="">
      <xdr:nvCxnSpPr>
        <xdr:cNvPr id="60" name="直線コネクタ 59"/>
        <xdr:cNvCxnSpPr/>
      </xdr:nvCxnSpPr>
      <xdr:spPr>
        <a:xfrm>
          <a:off x="4546600" y="535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160693</xdr:rowOff>
    </xdr:from>
    <xdr:to>
      <xdr:col>24</xdr:col>
      <xdr:colOff>63500</xdr:colOff>
      <xdr:row>36</xdr:row>
      <xdr:rowOff>164861</xdr:rowOff>
    </xdr:to>
    <xdr:cxnSp macro="">
      <xdr:nvCxnSpPr>
        <xdr:cNvPr id="61" name="直線コネクタ 60"/>
        <xdr:cNvCxnSpPr/>
      </xdr:nvCxnSpPr>
      <xdr:spPr>
        <a:xfrm>
          <a:off x="3797300" y="6332893"/>
          <a:ext cx="838200" cy="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36507</xdr:rowOff>
    </xdr:from>
    <xdr:ext cx="599010" cy="259045"/>
    <xdr:sp macro="" textlink="">
      <xdr:nvSpPr>
        <xdr:cNvPr id="62" name="人件費平均値テキスト"/>
        <xdr:cNvSpPr txBox="1"/>
      </xdr:nvSpPr>
      <xdr:spPr>
        <a:xfrm>
          <a:off x="4686300" y="60372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13630</xdr:rowOff>
    </xdr:from>
    <xdr:to>
      <xdr:col>24</xdr:col>
      <xdr:colOff>114300</xdr:colOff>
      <xdr:row>36</xdr:row>
      <xdr:rowOff>115230</xdr:rowOff>
    </xdr:to>
    <xdr:sp macro="" textlink="">
      <xdr:nvSpPr>
        <xdr:cNvPr id="63" name="フローチャート: 判断 62"/>
        <xdr:cNvSpPr/>
      </xdr:nvSpPr>
      <xdr:spPr>
        <a:xfrm>
          <a:off x="45847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160693</xdr:rowOff>
    </xdr:from>
    <xdr:to>
      <xdr:col>19</xdr:col>
      <xdr:colOff>177800</xdr:colOff>
      <xdr:row>36</xdr:row>
      <xdr:rowOff>166454</xdr:rowOff>
    </xdr:to>
    <xdr:cxnSp macro="">
      <xdr:nvCxnSpPr>
        <xdr:cNvPr id="64" name="直線コネクタ 63"/>
        <xdr:cNvCxnSpPr/>
      </xdr:nvCxnSpPr>
      <xdr:spPr>
        <a:xfrm flipV="1">
          <a:off x="2908300" y="6332893"/>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68456</xdr:rowOff>
    </xdr:from>
    <xdr:to>
      <xdr:col>20</xdr:col>
      <xdr:colOff>38100</xdr:colOff>
      <xdr:row>36</xdr:row>
      <xdr:rowOff>170056</xdr:rowOff>
    </xdr:to>
    <xdr:sp macro="" textlink="">
      <xdr:nvSpPr>
        <xdr:cNvPr id="65" name="フローチャート: 判断 64"/>
        <xdr:cNvSpPr/>
      </xdr:nvSpPr>
      <xdr:spPr>
        <a:xfrm>
          <a:off x="3746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15133</xdr:rowOff>
    </xdr:from>
    <xdr:ext cx="599010" cy="259045"/>
    <xdr:sp macro="" textlink="">
      <xdr:nvSpPr>
        <xdr:cNvPr id="66" name="テキスト ボックス 65"/>
        <xdr:cNvSpPr txBox="1"/>
      </xdr:nvSpPr>
      <xdr:spPr>
        <a:xfrm>
          <a:off x="3497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160381</xdr:rowOff>
    </xdr:from>
    <xdr:to>
      <xdr:col>15</xdr:col>
      <xdr:colOff>50800</xdr:colOff>
      <xdr:row>36</xdr:row>
      <xdr:rowOff>166454</xdr:rowOff>
    </xdr:to>
    <xdr:cxnSp macro="">
      <xdr:nvCxnSpPr>
        <xdr:cNvPr id="67" name="直線コネクタ 66"/>
        <xdr:cNvCxnSpPr/>
      </xdr:nvCxnSpPr>
      <xdr:spPr>
        <a:xfrm>
          <a:off x="2019300" y="6332581"/>
          <a:ext cx="889000" cy="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71298</xdr:rowOff>
    </xdr:from>
    <xdr:to>
      <xdr:col>15</xdr:col>
      <xdr:colOff>101600</xdr:colOff>
      <xdr:row>37</xdr:row>
      <xdr:rowOff>1448</xdr:rowOff>
    </xdr:to>
    <xdr:sp macro="" textlink="">
      <xdr:nvSpPr>
        <xdr:cNvPr id="68" name="フローチャート: 判断 67"/>
        <xdr:cNvSpPr/>
      </xdr:nvSpPr>
      <xdr:spPr>
        <a:xfrm>
          <a:off x="2857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17975</xdr:rowOff>
    </xdr:from>
    <xdr:ext cx="599010" cy="259045"/>
    <xdr:sp macro="" textlink="">
      <xdr:nvSpPr>
        <xdr:cNvPr id="69" name="テキスト ボックス 68"/>
        <xdr:cNvSpPr txBox="1"/>
      </xdr:nvSpPr>
      <xdr:spPr>
        <a:xfrm>
          <a:off x="2608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151960</xdr:rowOff>
    </xdr:from>
    <xdr:to>
      <xdr:col>10</xdr:col>
      <xdr:colOff>114300</xdr:colOff>
      <xdr:row>36</xdr:row>
      <xdr:rowOff>160381</xdr:rowOff>
    </xdr:to>
    <xdr:cxnSp macro="">
      <xdr:nvCxnSpPr>
        <xdr:cNvPr id="70" name="直線コネクタ 69"/>
        <xdr:cNvCxnSpPr/>
      </xdr:nvCxnSpPr>
      <xdr:spPr>
        <a:xfrm>
          <a:off x="1130300" y="6324160"/>
          <a:ext cx="889000" cy="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66391</xdr:rowOff>
    </xdr:from>
    <xdr:to>
      <xdr:col>10</xdr:col>
      <xdr:colOff>165100</xdr:colOff>
      <xdr:row>36</xdr:row>
      <xdr:rowOff>167991</xdr:rowOff>
    </xdr:to>
    <xdr:sp macro="" textlink="">
      <xdr:nvSpPr>
        <xdr:cNvPr id="71" name="フローチャート: 判断 70"/>
        <xdr:cNvSpPr/>
      </xdr:nvSpPr>
      <xdr:spPr>
        <a:xfrm>
          <a:off x="1968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13068</xdr:rowOff>
    </xdr:from>
    <xdr:ext cx="599010" cy="259045"/>
    <xdr:sp macro="" textlink="">
      <xdr:nvSpPr>
        <xdr:cNvPr id="72" name="テキスト ボックス 71"/>
        <xdr:cNvSpPr txBox="1"/>
      </xdr:nvSpPr>
      <xdr:spPr>
        <a:xfrm>
          <a:off x="1719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88192</xdr:rowOff>
    </xdr:from>
    <xdr:to>
      <xdr:col>6</xdr:col>
      <xdr:colOff>38100</xdr:colOff>
      <xdr:row>37</xdr:row>
      <xdr:rowOff>18342</xdr:rowOff>
    </xdr:to>
    <xdr:sp macro="" textlink="">
      <xdr:nvSpPr>
        <xdr:cNvPr id="73" name="フローチャート: 判断 72"/>
        <xdr:cNvSpPr/>
      </xdr:nvSpPr>
      <xdr:spPr>
        <a:xfrm>
          <a:off x="1079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34869</xdr:rowOff>
    </xdr:from>
    <xdr:ext cx="599010" cy="259045"/>
    <xdr:sp macro="" textlink="">
      <xdr:nvSpPr>
        <xdr:cNvPr id="74" name="テキスト ボックス 73"/>
        <xdr:cNvSpPr txBox="1"/>
      </xdr:nvSpPr>
      <xdr:spPr>
        <a:xfrm>
          <a:off x="830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114061</xdr:rowOff>
    </xdr:from>
    <xdr:to>
      <xdr:col>24</xdr:col>
      <xdr:colOff>114300</xdr:colOff>
      <xdr:row>37</xdr:row>
      <xdr:rowOff>44211</xdr:rowOff>
    </xdr:to>
    <xdr:sp macro="" textlink="">
      <xdr:nvSpPr>
        <xdr:cNvPr id="80" name="楕円 79"/>
        <xdr:cNvSpPr/>
      </xdr:nvSpPr>
      <xdr:spPr>
        <a:xfrm>
          <a:off x="4584700" y="628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92488</xdr:rowOff>
    </xdr:from>
    <xdr:ext cx="599010" cy="259045"/>
    <xdr:sp macro="" textlink="">
      <xdr:nvSpPr>
        <xdr:cNvPr id="81" name="人件費該当値テキスト"/>
        <xdr:cNvSpPr txBox="1"/>
      </xdr:nvSpPr>
      <xdr:spPr>
        <a:xfrm>
          <a:off x="4686300" y="6264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109893</xdr:rowOff>
    </xdr:from>
    <xdr:to>
      <xdr:col>20</xdr:col>
      <xdr:colOff>38100</xdr:colOff>
      <xdr:row>37</xdr:row>
      <xdr:rowOff>40043</xdr:rowOff>
    </xdr:to>
    <xdr:sp macro="" textlink="">
      <xdr:nvSpPr>
        <xdr:cNvPr id="82" name="楕円 81"/>
        <xdr:cNvSpPr/>
      </xdr:nvSpPr>
      <xdr:spPr>
        <a:xfrm>
          <a:off x="3746500" y="628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31170</xdr:rowOff>
    </xdr:from>
    <xdr:ext cx="599010" cy="259045"/>
    <xdr:sp macro="" textlink="">
      <xdr:nvSpPr>
        <xdr:cNvPr id="83" name="テキスト ボックス 82"/>
        <xdr:cNvSpPr txBox="1"/>
      </xdr:nvSpPr>
      <xdr:spPr>
        <a:xfrm>
          <a:off x="3497795" y="637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115654</xdr:rowOff>
    </xdr:from>
    <xdr:to>
      <xdr:col>15</xdr:col>
      <xdr:colOff>101600</xdr:colOff>
      <xdr:row>37</xdr:row>
      <xdr:rowOff>45804</xdr:rowOff>
    </xdr:to>
    <xdr:sp macro="" textlink="">
      <xdr:nvSpPr>
        <xdr:cNvPr id="84" name="楕円 83"/>
        <xdr:cNvSpPr/>
      </xdr:nvSpPr>
      <xdr:spPr>
        <a:xfrm>
          <a:off x="2857500" y="628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36931</xdr:rowOff>
    </xdr:from>
    <xdr:ext cx="599010" cy="259045"/>
    <xdr:sp macro="" textlink="">
      <xdr:nvSpPr>
        <xdr:cNvPr id="85" name="テキスト ボックス 84"/>
        <xdr:cNvSpPr txBox="1"/>
      </xdr:nvSpPr>
      <xdr:spPr>
        <a:xfrm>
          <a:off x="2608795" y="6380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109581</xdr:rowOff>
    </xdr:from>
    <xdr:to>
      <xdr:col>10</xdr:col>
      <xdr:colOff>165100</xdr:colOff>
      <xdr:row>37</xdr:row>
      <xdr:rowOff>39731</xdr:rowOff>
    </xdr:to>
    <xdr:sp macro="" textlink="">
      <xdr:nvSpPr>
        <xdr:cNvPr id="86" name="楕円 85"/>
        <xdr:cNvSpPr/>
      </xdr:nvSpPr>
      <xdr:spPr>
        <a:xfrm>
          <a:off x="1968500" y="628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30858</xdr:rowOff>
    </xdr:from>
    <xdr:ext cx="599010" cy="259045"/>
    <xdr:sp macro="" textlink="">
      <xdr:nvSpPr>
        <xdr:cNvPr id="87" name="テキスト ボックス 86"/>
        <xdr:cNvSpPr txBox="1"/>
      </xdr:nvSpPr>
      <xdr:spPr>
        <a:xfrm>
          <a:off x="1719795" y="6374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101160</xdr:rowOff>
    </xdr:from>
    <xdr:to>
      <xdr:col>6</xdr:col>
      <xdr:colOff>38100</xdr:colOff>
      <xdr:row>37</xdr:row>
      <xdr:rowOff>31310</xdr:rowOff>
    </xdr:to>
    <xdr:sp macro="" textlink="">
      <xdr:nvSpPr>
        <xdr:cNvPr id="88" name="楕円 87"/>
        <xdr:cNvSpPr/>
      </xdr:nvSpPr>
      <xdr:spPr>
        <a:xfrm>
          <a:off x="1079500" y="62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22437</xdr:rowOff>
    </xdr:from>
    <xdr:ext cx="599010" cy="259045"/>
    <xdr:sp macro="" textlink="">
      <xdr:nvSpPr>
        <xdr:cNvPr id="89" name="テキスト ボックス 88"/>
        <xdr:cNvSpPr txBox="1"/>
      </xdr:nvSpPr>
      <xdr:spPr>
        <a:xfrm>
          <a:off x="830795" y="636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20133</xdr:rowOff>
    </xdr:from>
    <xdr:to>
      <xdr:col>24</xdr:col>
      <xdr:colOff>62865</xdr:colOff>
      <xdr:row>57</xdr:row>
      <xdr:rowOff>46372</xdr:rowOff>
    </xdr:to>
    <xdr:cxnSp macro="">
      <xdr:nvCxnSpPr>
        <xdr:cNvPr id="111" name="直線コネクタ 110"/>
        <xdr:cNvCxnSpPr/>
      </xdr:nvCxnSpPr>
      <xdr:spPr>
        <a:xfrm flipV="1">
          <a:off x="4633595" y="8764083"/>
          <a:ext cx="1270" cy="105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50199</xdr:rowOff>
    </xdr:from>
    <xdr:ext cx="534377" cy="259045"/>
    <xdr:sp macro="" textlink="">
      <xdr:nvSpPr>
        <xdr:cNvPr id="112" name="物件費最小値テキスト"/>
        <xdr:cNvSpPr txBox="1"/>
      </xdr:nvSpPr>
      <xdr:spPr>
        <a:xfrm>
          <a:off x="4686300" y="982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46372</xdr:rowOff>
    </xdr:from>
    <xdr:to>
      <xdr:col>24</xdr:col>
      <xdr:colOff>152400</xdr:colOff>
      <xdr:row>57</xdr:row>
      <xdr:rowOff>46372</xdr:rowOff>
    </xdr:to>
    <xdr:cxnSp macro="">
      <xdr:nvCxnSpPr>
        <xdr:cNvPr id="113" name="直線コネクタ 112"/>
        <xdr:cNvCxnSpPr/>
      </xdr:nvCxnSpPr>
      <xdr:spPr>
        <a:xfrm>
          <a:off x="4546600" y="98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138260</xdr:rowOff>
    </xdr:from>
    <xdr:ext cx="599010" cy="259045"/>
    <xdr:sp macro="" textlink="">
      <xdr:nvSpPr>
        <xdr:cNvPr id="114" name="物件費最大値テキスト"/>
        <xdr:cNvSpPr txBox="1"/>
      </xdr:nvSpPr>
      <xdr:spPr>
        <a:xfrm>
          <a:off x="4686300" y="853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20133</xdr:rowOff>
    </xdr:from>
    <xdr:to>
      <xdr:col>24</xdr:col>
      <xdr:colOff>152400</xdr:colOff>
      <xdr:row>51</xdr:row>
      <xdr:rowOff>20133</xdr:rowOff>
    </xdr:to>
    <xdr:cxnSp macro="">
      <xdr:nvCxnSpPr>
        <xdr:cNvPr id="115" name="直線コネクタ 114"/>
        <xdr:cNvCxnSpPr/>
      </xdr:nvCxnSpPr>
      <xdr:spPr>
        <a:xfrm>
          <a:off x="4546600" y="8764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147902</xdr:rowOff>
    </xdr:from>
    <xdr:to>
      <xdr:col>24</xdr:col>
      <xdr:colOff>63500</xdr:colOff>
      <xdr:row>56</xdr:row>
      <xdr:rowOff>16059</xdr:rowOff>
    </xdr:to>
    <xdr:cxnSp macro="">
      <xdr:nvCxnSpPr>
        <xdr:cNvPr id="116" name="直線コネクタ 115"/>
        <xdr:cNvCxnSpPr/>
      </xdr:nvCxnSpPr>
      <xdr:spPr>
        <a:xfrm flipV="1">
          <a:off x="3797300" y="9577652"/>
          <a:ext cx="838200" cy="3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109066</xdr:rowOff>
    </xdr:from>
    <xdr:ext cx="599010" cy="259045"/>
    <xdr:sp macro="" textlink="">
      <xdr:nvSpPr>
        <xdr:cNvPr id="117" name="物件費平均値テキスト"/>
        <xdr:cNvSpPr txBox="1"/>
      </xdr:nvSpPr>
      <xdr:spPr>
        <a:xfrm>
          <a:off x="4686300" y="9367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86189</xdr:rowOff>
    </xdr:from>
    <xdr:to>
      <xdr:col>24</xdr:col>
      <xdr:colOff>114300</xdr:colOff>
      <xdr:row>56</xdr:row>
      <xdr:rowOff>16339</xdr:rowOff>
    </xdr:to>
    <xdr:sp macro="" textlink="">
      <xdr:nvSpPr>
        <xdr:cNvPr id="118" name="フローチャート: 判断 117"/>
        <xdr:cNvSpPr/>
      </xdr:nvSpPr>
      <xdr:spPr>
        <a:xfrm>
          <a:off x="4584700" y="95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7080</xdr:rowOff>
    </xdr:from>
    <xdr:to>
      <xdr:col>19</xdr:col>
      <xdr:colOff>177800</xdr:colOff>
      <xdr:row>56</xdr:row>
      <xdr:rowOff>16059</xdr:rowOff>
    </xdr:to>
    <xdr:cxnSp macro="">
      <xdr:nvCxnSpPr>
        <xdr:cNvPr id="119" name="直線コネクタ 118"/>
        <xdr:cNvCxnSpPr/>
      </xdr:nvCxnSpPr>
      <xdr:spPr>
        <a:xfrm>
          <a:off x="2908300" y="9608280"/>
          <a:ext cx="889000" cy="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87807</xdr:rowOff>
    </xdr:from>
    <xdr:to>
      <xdr:col>20</xdr:col>
      <xdr:colOff>38100</xdr:colOff>
      <xdr:row>56</xdr:row>
      <xdr:rowOff>17957</xdr:rowOff>
    </xdr:to>
    <xdr:sp macro="" textlink="">
      <xdr:nvSpPr>
        <xdr:cNvPr id="120" name="フローチャート: 判断 119"/>
        <xdr:cNvSpPr/>
      </xdr:nvSpPr>
      <xdr:spPr>
        <a:xfrm>
          <a:off x="3746500" y="951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34484</xdr:rowOff>
    </xdr:from>
    <xdr:ext cx="599010" cy="259045"/>
    <xdr:sp macro="" textlink="">
      <xdr:nvSpPr>
        <xdr:cNvPr id="121" name="テキスト ボックス 120"/>
        <xdr:cNvSpPr txBox="1"/>
      </xdr:nvSpPr>
      <xdr:spPr>
        <a:xfrm>
          <a:off x="3497795" y="929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7080</xdr:rowOff>
    </xdr:from>
    <xdr:to>
      <xdr:col>15</xdr:col>
      <xdr:colOff>50800</xdr:colOff>
      <xdr:row>56</xdr:row>
      <xdr:rowOff>13028</xdr:rowOff>
    </xdr:to>
    <xdr:cxnSp macro="">
      <xdr:nvCxnSpPr>
        <xdr:cNvPr id="122" name="直線コネクタ 121"/>
        <xdr:cNvCxnSpPr/>
      </xdr:nvCxnSpPr>
      <xdr:spPr>
        <a:xfrm flipV="1">
          <a:off x="2019300" y="9608280"/>
          <a:ext cx="889000" cy="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94862</xdr:rowOff>
    </xdr:from>
    <xdr:to>
      <xdr:col>15</xdr:col>
      <xdr:colOff>101600</xdr:colOff>
      <xdr:row>56</xdr:row>
      <xdr:rowOff>25012</xdr:rowOff>
    </xdr:to>
    <xdr:sp macro="" textlink="">
      <xdr:nvSpPr>
        <xdr:cNvPr id="123" name="フローチャート: 判断 122"/>
        <xdr:cNvSpPr/>
      </xdr:nvSpPr>
      <xdr:spPr>
        <a:xfrm>
          <a:off x="2857500" y="952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41539</xdr:rowOff>
    </xdr:from>
    <xdr:ext cx="599010" cy="259045"/>
    <xdr:sp macro="" textlink="">
      <xdr:nvSpPr>
        <xdr:cNvPr id="124" name="テキスト ボックス 123"/>
        <xdr:cNvSpPr txBox="1"/>
      </xdr:nvSpPr>
      <xdr:spPr>
        <a:xfrm>
          <a:off x="2608795" y="9299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13028</xdr:rowOff>
    </xdr:from>
    <xdr:to>
      <xdr:col>10</xdr:col>
      <xdr:colOff>114300</xdr:colOff>
      <xdr:row>56</xdr:row>
      <xdr:rowOff>22113</xdr:rowOff>
    </xdr:to>
    <xdr:cxnSp macro="">
      <xdr:nvCxnSpPr>
        <xdr:cNvPr id="125" name="直線コネクタ 124"/>
        <xdr:cNvCxnSpPr/>
      </xdr:nvCxnSpPr>
      <xdr:spPr>
        <a:xfrm flipV="1">
          <a:off x="1130300" y="9614228"/>
          <a:ext cx="889000" cy="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71494</xdr:rowOff>
    </xdr:from>
    <xdr:to>
      <xdr:col>10</xdr:col>
      <xdr:colOff>165100</xdr:colOff>
      <xdr:row>56</xdr:row>
      <xdr:rowOff>1644</xdr:rowOff>
    </xdr:to>
    <xdr:sp macro="" textlink="">
      <xdr:nvSpPr>
        <xdr:cNvPr id="126" name="フローチャート: 判断 125"/>
        <xdr:cNvSpPr/>
      </xdr:nvSpPr>
      <xdr:spPr>
        <a:xfrm>
          <a:off x="1968500" y="95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18171</xdr:rowOff>
    </xdr:from>
    <xdr:ext cx="599010" cy="259045"/>
    <xdr:sp macro="" textlink="">
      <xdr:nvSpPr>
        <xdr:cNvPr id="127" name="テキスト ボックス 126"/>
        <xdr:cNvSpPr txBox="1"/>
      </xdr:nvSpPr>
      <xdr:spPr>
        <a:xfrm>
          <a:off x="1719795" y="9276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92146</xdr:rowOff>
    </xdr:from>
    <xdr:to>
      <xdr:col>6</xdr:col>
      <xdr:colOff>38100</xdr:colOff>
      <xdr:row>56</xdr:row>
      <xdr:rowOff>22296</xdr:rowOff>
    </xdr:to>
    <xdr:sp macro="" textlink="">
      <xdr:nvSpPr>
        <xdr:cNvPr id="128" name="フローチャート: 判断 127"/>
        <xdr:cNvSpPr/>
      </xdr:nvSpPr>
      <xdr:spPr>
        <a:xfrm>
          <a:off x="1079500" y="95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38823</xdr:rowOff>
    </xdr:from>
    <xdr:ext cx="599010" cy="259045"/>
    <xdr:sp macro="" textlink="">
      <xdr:nvSpPr>
        <xdr:cNvPr id="129" name="テキスト ボックス 128"/>
        <xdr:cNvSpPr txBox="1"/>
      </xdr:nvSpPr>
      <xdr:spPr>
        <a:xfrm>
          <a:off x="830795" y="929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97102</xdr:rowOff>
    </xdr:from>
    <xdr:to>
      <xdr:col>24</xdr:col>
      <xdr:colOff>114300</xdr:colOff>
      <xdr:row>56</xdr:row>
      <xdr:rowOff>27252</xdr:rowOff>
    </xdr:to>
    <xdr:sp macro="" textlink="">
      <xdr:nvSpPr>
        <xdr:cNvPr id="135" name="楕円 134"/>
        <xdr:cNvSpPr/>
      </xdr:nvSpPr>
      <xdr:spPr>
        <a:xfrm>
          <a:off x="4584700" y="952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75529</xdr:rowOff>
    </xdr:from>
    <xdr:ext cx="599010" cy="259045"/>
    <xdr:sp macro="" textlink="">
      <xdr:nvSpPr>
        <xdr:cNvPr id="136" name="物件費該当値テキスト"/>
        <xdr:cNvSpPr txBox="1"/>
      </xdr:nvSpPr>
      <xdr:spPr>
        <a:xfrm>
          <a:off x="4686300" y="9505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136709</xdr:rowOff>
    </xdr:from>
    <xdr:to>
      <xdr:col>20</xdr:col>
      <xdr:colOff>38100</xdr:colOff>
      <xdr:row>56</xdr:row>
      <xdr:rowOff>66859</xdr:rowOff>
    </xdr:to>
    <xdr:sp macro="" textlink="">
      <xdr:nvSpPr>
        <xdr:cNvPr id="137" name="楕円 136"/>
        <xdr:cNvSpPr/>
      </xdr:nvSpPr>
      <xdr:spPr>
        <a:xfrm>
          <a:off x="3746500" y="956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57986</xdr:rowOff>
    </xdr:from>
    <xdr:ext cx="599010" cy="259045"/>
    <xdr:sp macro="" textlink="">
      <xdr:nvSpPr>
        <xdr:cNvPr id="138" name="テキスト ボックス 137"/>
        <xdr:cNvSpPr txBox="1"/>
      </xdr:nvSpPr>
      <xdr:spPr>
        <a:xfrm>
          <a:off x="3497795" y="9659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127730</xdr:rowOff>
    </xdr:from>
    <xdr:to>
      <xdr:col>15</xdr:col>
      <xdr:colOff>101600</xdr:colOff>
      <xdr:row>56</xdr:row>
      <xdr:rowOff>57880</xdr:rowOff>
    </xdr:to>
    <xdr:sp macro="" textlink="">
      <xdr:nvSpPr>
        <xdr:cNvPr id="139" name="楕円 138"/>
        <xdr:cNvSpPr/>
      </xdr:nvSpPr>
      <xdr:spPr>
        <a:xfrm>
          <a:off x="2857500" y="955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49007</xdr:rowOff>
    </xdr:from>
    <xdr:ext cx="599010" cy="259045"/>
    <xdr:sp macro="" textlink="">
      <xdr:nvSpPr>
        <xdr:cNvPr id="140" name="テキスト ボックス 139"/>
        <xdr:cNvSpPr txBox="1"/>
      </xdr:nvSpPr>
      <xdr:spPr>
        <a:xfrm>
          <a:off x="2608795" y="9650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133678</xdr:rowOff>
    </xdr:from>
    <xdr:to>
      <xdr:col>10</xdr:col>
      <xdr:colOff>165100</xdr:colOff>
      <xdr:row>56</xdr:row>
      <xdr:rowOff>63828</xdr:rowOff>
    </xdr:to>
    <xdr:sp macro="" textlink="">
      <xdr:nvSpPr>
        <xdr:cNvPr id="141" name="楕円 140"/>
        <xdr:cNvSpPr/>
      </xdr:nvSpPr>
      <xdr:spPr>
        <a:xfrm>
          <a:off x="1968500" y="956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54955</xdr:rowOff>
    </xdr:from>
    <xdr:ext cx="599010" cy="259045"/>
    <xdr:sp macro="" textlink="">
      <xdr:nvSpPr>
        <xdr:cNvPr id="142" name="テキスト ボックス 141"/>
        <xdr:cNvSpPr txBox="1"/>
      </xdr:nvSpPr>
      <xdr:spPr>
        <a:xfrm>
          <a:off x="1719795" y="9656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142763</xdr:rowOff>
    </xdr:from>
    <xdr:to>
      <xdr:col>6</xdr:col>
      <xdr:colOff>38100</xdr:colOff>
      <xdr:row>56</xdr:row>
      <xdr:rowOff>72913</xdr:rowOff>
    </xdr:to>
    <xdr:sp macro="" textlink="">
      <xdr:nvSpPr>
        <xdr:cNvPr id="143" name="楕円 142"/>
        <xdr:cNvSpPr/>
      </xdr:nvSpPr>
      <xdr:spPr>
        <a:xfrm>
          <a:off x="1079500" y="957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64040</xdr:rowOff>
    </xdr:from>
    <xdr:ext cx="599010" cy="259045"/>
    <xdr:sp macro="" textlink="">
      <xdr:nvSpPr>
        <xdr:cNvPr id="144" name="テキスト ボックス 143"/>
        <xdr:cNvSpPr txBox="1"/>
      </xdr:nvSpPr>
      <xdr:spPr>
        <a:xfrm>
          <a:off x="830795" y="9665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37402</xdr:rowOff>
    </xdr:from>
    <xdr:to>
      <xdr:col>24</xdr:col>
      <xdr:colOff>62865</xdr:colOff>
      <xdr:row>78</xdr:row>
      <xdr:rowOff>161798</xdr:rowOff>
    </xdr:to>
    <xdr:cxnSp macro="">
      <xdr:nvCxnSpPr>
        <xdr:cNvPr id="168" name="直線コネクタ 167"/>
        <xdr:cNvCxnSpPr/>
      </xdr:nvCxnSpPr>
      <xdr:spPr>
        <a:xfrm flipV="1">
          <a:off x="4633595" y="12038902"/>
          <a:ext cx="1270" cy="149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165625</xdr:rowOff>
    </xdr:from>
    <xdr:ext cx="469744" cy="259045"/>
    <xdr:sp macro="" textlink="">
      <xdr:nvSpPr>
        <xdr:cNvPr id="169" name="維持補修費最小値テキスト"/>
        <xdr:cNvSpPr txBox="1"/>
      </xdr:nvSpPr>
      <xdr:spPr>
        <a:xfrm>
          <a:off x="4686300" y="135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161798</xdr:rowOff>
    </xdr:from>
    <xdr:to>
      <xdr:col>24</xdr:col>
      <xdr:colOff>152400</xdr:colOff>
      <xdr:row>78</xdr:row>
      <xdr:rowOff>161798</xdr:rowOff>
    </xdr:to>
    <xdr:cxnSp macro="">
      <xdr:nvCxnSpPr>
        <xdr:cNvPr id="170" name="直線コネクタ 169"/>
        <xdr:cNvCxnSpPr/>
      </xdr:nvCxnSpPr>
      <xdr:spPr>
        <a:xfrm>
          <a:off x="4546600" y="1353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155529</xdr:rowOff>
    </xdr:from>
    <xdr:ext cx="534377" cy="259045"/>
    <xdr:sp macro="" textlink="">
      <xdr:nvSpPr>
        <xdr:cNvPr id="171" name="維持補修費最大値テキスト"/>
        <xdr:cNvSpPr txBox="1"/>
      </xdr:nvSpPr>
      <xdr:spPr>
        <a:xfrm>
          <a:off x="4686300" y="1181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37402</xdr:rowOff>
    </xdr:from>
    <xdr:to>
      <xdr:col>24</xdr:col>
      <xdr:colOff>152400</xdr:colOff>
      <xdr:row>70</xdr:row>
      <xdr:rowOff>37402</xdr:rowOff>
    </xdr:to>
    <xdr:cxnSp macro="">
      <xdr:nvCxnSpPr>
        <xdr:cNvPr id="172" name="直線コネクタ 171"/>
        <xdr:cNvCxnSpPr/>
      </xdr:nvCxnSpPr>
      <xdr:spPr>
        <a:xfrm>
          <a:off x="4546600" y="1203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118517</xdr:rowOff>
    </xdr:from>
    <xdr:to>
      <xdr:col>24</xdr:col>
      <xdr:colOff>63500</xdr:colOff>
      <xdr:row>78</xdr:row>
      <xdr:rowOff>26505</xdr:rowOff>
    </xdr:to>
    <xdr:cxnSp macro="">
      <xdr:nvCxnSpPr>
        <xdr:cNvPr id="173" name="直線コネクタ 172"/>
        <xdr:cNvCxnSpPr/>
      </xdr:nvCxnSpPr>
      <xdr:spPr>
        <a:xfrm flipV="1">
          <a:off x="3797300" y="13320167"/>
          <a:ext cx="838200" cy="7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158602</xdr:rowOff>
    </xdr:from>
    <xdr:ext cx="469744" cy="259045"/>
    <xdr:sp macro="" textlink="">
      <xdr:nvSpPr>
        <xdr:cNvPr id="174" name="維持補修費平均値テキスト"/>
        <xdr:cNvSpPr txBox="1"/>
      </xdr:nvSpPr>
      <xdr:spPr>
        <a:xfrm>
          <a:off x="4686300" y="13017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135725</xdr:rowOff>
    </xdr:from>
    <xdr:to>
      <xdr:col>24</xdr:col>
      <xdr:colOff>114300</xdr:colOff>
      <xdr:row>77</xdr:row>
      <xdr:rowOff>65875</xdr:rowOff>
    </xdr:to>
    <xdr:sp macro="" textlink="">
      <xdr:nvSpPr>
        <xdr:cNvPr id="175" name="フローチャート: 判断 174"/>
        <xdr:cNvSpPr/>
      </xdr:nvSpPr>
      <xdr:spPr>
        <a:xfrm>
          <a:off x="4584700" y="131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26505</xdr:rowOff>
    </xdr:from>
    <xdr:to>
      <xdr:col>19</xdr:col>
      <xdr:colOff>177800</xdr:colOff>
      <xdr:row>78</xdr:row>
      <xdr:rowOff>44831</xdr:rowOff>
    </xdr:to>
    <xdr:cxnSp macro="">
      <xdr:nvCxnSpPr>
        <xdr:cNvPr id="176" name="直線コネクタ 175"/>
        <xdr:cNvCxnSpPr/>
      </xdr:nvCxnSpPr>
      <xdr:spPr>
        <a:xfrm flipV="1">
          <a:off x="2908300" y="13399605"/>
          <a:ext cx="889000" cy="1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90043</xdr:rowOff>
    </xdr:from>
    <xdr:to>
      <xdr:col>20</xdr:col>
      <xdr:colOff>38100</xdr:colOff>
      <xdr:row>77</xdr:row>
      <xdr:rowOff>20193</xdr:rowOff>
    </xdr:to>
    <xdr:sp macro="" textlink="">
      <xdr:nvSpPr>
        <xdr:cNvPr id="177" name="フローチャート: 判断 176"/>
        <xdr:cNvSpPr/>
      </xdr:nvSpPr>
      <xdr:spPr>
        <a:xfrm>
          <a:off x="3746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36720</xdr:rowOff>
    </xdr:from>
    <xdr:ext cx="534377" cy="259045"/>
    <xdr:sp macro="" textlink="">
      <xdr:nvSpPr>
        <xdr:cNvPr id="178" name="テキスト ボックス 177"/>
        <xdr:cNvSpPr txBox="1"/>
      </xdr:nvSpPr>
      <xdr:spPr>
        <a:xfrm>
          <a:off x="3530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37249</xdr:rowOff>
    </xdr:from>
    <xdr:to>
      <xdr:col>15</xdr:col>
      <xdr:colOff>50800</xdr:colOff>
      <xdr:row>78</xdr:row>
      <xdr:rowOff>44831</xdr:rowOff>
    </xdr:to>
    <xdr:cxnSp macro="">
      <xdr:nvCxnSpPr>
        <xdr:cNvPr id="179" name="直線コネクタ 178"/>
        <xdr:cNvCxnSpPr/>
      </xdr:nvCxnSpPr>
      <xdr:spPr>
        <a:xfrm>
          <a:off x="2019300" y="13238899"/>
          <a:ext cx="889000" cy="17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50457</xdr:rowOff>
    </xdr:from>
    <xdr:to>
      <xdr:col>15</xdr:col>
      <xdr:colOff>101600</xdr:colOff>
      <xdr:row>76</xdr:row>
      <xdr:rowOff>152057</xdr:rowOff>
    </xdr:to>
    <xdr:sp macro="" textlink="">
      <xdr:nvSpPr>
        <xdr:cNvPr id="180" name="フローチャート: 判断 179"/>
        <xdr:cNvSpPr/>
      </xdr:nvSpPr>
      <xdr:spPr>
        <a:xfrm>
          <a:off x="2857500" y="1308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168584</xdr:rowOff>
    </xdr:from>
    <xdr:ext cx="534377" cy="259045"/>
    <xdr:sp macro="" textlink="">
      <xdr:nvSpPr>
        <xdr:cNvPr id="181" name="テキスト ボックス 180"/>
        <xdr:cNvSpPr txBox="1"/>
      </xdr:nvSpPr>
      <xdr:spPr>
        <a:xfrm>
          <a:off x="2641111" y="1285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37249</xdr:rowOff>
    </xdr:from>
    <xdr:to>
      <xdr:col>10</xdr:col>
      <xdr:colOff>114300</xdr:colOff>
      <xdr:row>78</xdr:row>
      <xdr:rowOff>69901</xdr:rowOff>
    </xdr:to>
    <xdr:cxnSp macro="">
      <xdr:nvCxnSpPr>
        <xdr:cNvPr id="182" name="直線コネクタ 181"/>
        <xdr:cNvCxnSpPr/>
      </xdr:nvCxnSpPr>
      <xdr:spPr>
        <a:xfrm flipV="1">
          <a:off x="1130300" y="13238899"/>
          <a:ext cx="889000" cy="20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116560</xdr:rowOff>
    </xdr:from>
    <xdr:to>
      <xdr:col>10</xdr:col>
      <xdr:colOff>165100</xdr:colOff>
      <xdr:row>77</xdr:row>
      <xdr:rowOff>46710</xdr:rowOff>
    </xdr:to>
    <xdr:sp macro="" textlink="">
      <xdr:nvSpPr>
        <xdr:cNvPr id="183" name="フローチャート: 判断 182"/>
        <xdr:cNvSpPr/>
      </xdr:nvSpPr>
      <xdr:spPr>
        <a:xfrm>
          <a:off x="1968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63237</xdr:rowOff>
    </xdr:from>
    <xdr:ext cx="534377" cy="259045"/>
    <xdr:sp macro="" textlink="">
      <xdr:nvSpPr>
        <xdr:cNvPr id="184" name="テキスト ボックス 183"/>
        <xdr:cNvSpPr txBox="1"/>
      </xdr:nvSpPr>
      <xdr:spPr>
        <a:xfrm>
          <a:off x="1752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24549</xdr:rowOff>
    </xdr:from>
    <xdr:to>
      <xdr:col>6</xdr:col>
      <xdr:colOff>38100</xdr:colOff>
      <xdr:row>77</xdr:row>
      <xdr:rowOff>126149</xdr:rowOff>
    </xdr:to>
    <xdr:sp macro="" textlink="">
      <xdr:nvSpPr>
        <xdr:cNvPr id="185" name="フローチャート: 判断 184"/>
        <xdr:cNvSpPr/>
      </xdr:nvSpPr>
      <xdr:spPr>
        <a:xfrm>
          <a:off x="1079500" y="1322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142676</xdr:rowOff>
    </xdr:from>
    <xdr:ext cx="469744" cy="259045"/>
    <xdr:sp macro="" textlink="">
      <xdr:nvSpPr>
        <xdr:cNvPr id="186" name="テキスト ボックス 185"/>
        <xdr:cNvSpPr txBox="1"/>
      </xdr:nvSpPr>
      <xdr:spPr>
        <a:xfrm>
          <a:off x="895428" y="1300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67717</xdr:rowOff>
    </xdr:from>
    <xdr:to>
      <xdr:col>24</xdr:col>
      <xdr:colOff>114300</xdr:colOff>
      <xdr:row>77</xdr:row>
      <xdr:rowOff>169317</xdr:rowOff>
    </xdr:to>
    <xdr:sp macro="" textlink="">
      <xdr:nvSpPr>
        <xdr:cNvPr id="192" name="楕円 191"/>
        <xdr:cNvSpPr/>
      </xdr:nvSpPr>
      <xdr:spPr>
        <a:xfrm>
          <a:off x="4584700" y="1326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46144</xdr:rowOff>
    </xdr:from>
    <xdr:ext cx="469744" cy="259045"/>
    <xdr:sp macro="" textlink="">
      <xdr:nvSpPr>
        <xdr:cNvPr id="193" name="維持補修費該当値テキスト"/>
        <xdr:cNvSpPr txBox="1"/>
      </xdr:nvSpPr>
      <xdr:spPr>
        <a:xfrm>
          <a:off x="4686300" y="13247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147155</xdr:rowOff>
    </xdr:from>
    <xdr:to>
      <xdr:col>20</xdr:col>
      <xdr:colOff>38100</xdr:colOff>
      <xdr:row>78</xdr:row>
      <xdr:rowOff>77305</xdr:rowOff>
    </xdr:to>
    <xdr:sp macro="" textlink="">
      <xdr:nvSpPr>
        <xdr:cNvPr id="194" name="楕円 193"/>
        <xdr:cNvSpPr/>
      </xdr:nvSpPr>
      <xdr:spPr>
        <a:xfrm>
          <a:off x="3746500" y="1334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68432</xdr:rowOff>
    </xdr:from>
    <xdr:ext cx="469744" cy="259045"/>
    <xdr:sp macro="" textlink="">
      <xdr:nvSpPr>
        <xdr:cNvPr id="195" name="テキスト ボックス 194"/>
        <xdr:cNvSpPr txBox="1"/>
      </xdr:nvSpPr>
      <xdr:spPr>
        <a:xfrm>
          <a:off x="3562428" y="13441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165481</xdr:rowOff>
    </xdr:from>
    <xdr:to>
      <xdr:col>15</xdr:col>
      <xdr:colOff>101600</xdr:colOff>
      <xdr:row>78</xdr:row>
      <xdr:rowOff>95631</xdr:rowOff>
    </xdr:to>
    <xdr:sp macro="" textlink="">
      <xdr:nvSpPr>
        <xdr:cNvPr id="196" name="楕円 195"/>
        <xdr:cNvSpPr/>
      </xdr:nvSpPr>
      <xdr:spPr>
        <a:xfrm>
          <a:off x="2857500" y="1336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86758</xdr:rowOff>
    </xdr:from>
    <xdr:ext cx="469744" cy="259045"/>
    <xdr:sp macro="" textlink="">
      <xdr:nvSpPr>
        <xdr:cNvPr id="197" name="テキスト ボックス 196"/>
        <xdr:cNvSpPr txBox="1"/>
      </xdr:nvSpPr>
      <xdr:spPr>
        <a:xfrm>
          <a:off x="2673428" y="13459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157899</xdr:rowOff>
    </xdr:from>
    <xdr:to>
      <xdr:col>10</xdr:col>
      <xdr:colOff>165100</xdr:colOff>
      <xdr:row>77</xdr:row>
      <xdr:rowOff>88049</xdr:rowOff>
    </xdr:to>
    <xdr:sp macro="" textlink="">
      <xdr:nvSpPr>
        <xdr:cNvPr id="198" name="楕円 197"/>
        <xdr:cNvSpPr/>
      </xdr:nvSpPr>
      <xdr:spPr>
        <a:xfrm>
          <a:off x="1968500" y="1318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79176</xdr:rowOff>
    </xdr:from>
    <xdr:ext cx="469744" cy="259045"/>
    <xdr:sp macro="" textlink="">
      <xdr:nvSpPr>
        <xdr:cNvPr id="199" name="テキスト ボックス 198"/>
        <xdr:cNvSpPr txBox="1"/>
      </xdr:nvSpPr>
      <xdr:spPr>
        <a:xfrm>
          <a:off x="1784428" y="13280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19101</xdr:rowOff>
    </xdr:from>
    <xdr:to>
      <xdr:col>6</xdr:col>
      <xdr:colOff>38100</xdr:colOff>
      <xdr:row>78</xdr:row>
      <xdr:rowOff>120701</xdr:rowOff>
    </xdr:to>
    <xdr:sp macro="" textlink="">
      <xdr:nvSpPr>
        <xdr:cNvPr id="200" name="楕円 199"/>
        <xdr:cNvSpPr/>
      </xdr:nvSpPr>
      <xdr:spPr>
        <a:xfrm>
          <a:off x="1079500" y="1339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111828</xdr:rowOff>
    </xdr:from>
    <xdr:ext cx="469744" cy="259045"/>
    <xdr:sp macro="" textlink="">
      <xdr:nvSpPr>
        <xdr:cNvPr id="201" name="テキスト ボックス 200"/>
        <xdr:cNvSpPr txBox="1"/>
      </xdr:nvSpPr>
      <xdr:spPr>
        <a:xfrm>
          <a:off x="895428" y="13484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52057</xdr:rowOff>
    </xdr:from>
    <xdr:to>
      <xdr:col>24</xdr:col>
      <xdr:colOff>62865</xdr:colOff>
      <xdr:row>99</xdr:row>
      <xdr:rowOff>14376</xdr:rowOff>
    </xdr:to>
    <xdr:cxnSp macro="">
      <xdr:nvCxnSpPr>
        <xdr:cNvPr id="226" name="直線コネクタ 225"/>
        <xdr:cNvCxnSpPr/>
      </xdr:nvCxnSpPr>
      <xdr:spPr>
        <a:xfrm flipV="1">
          <a:off x="4633595" y="15654007"/>
          <a:ext cx="1270" cy="1333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18203</xdr:rowOff>
    </xdr:from>
    <xdr:ext cx="534377" cy="259045"/>
    <xdr:sp macro="" textlink="">
      <xdr:nvSpPr>
        <xdr:cNvPr id="227" name="扶助費最小値テキスト"/>
        <xdr:cNvSpPr txBox="1"/>
      </xdr:nvSpPr>
      <xdr:spPr>
        <a:xfrm>
          <a:off x="4686300" y="1699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14376</xdr:rowOff>
    </xdr:from>
    <xdr:to>
      <xdr:col>24</xdr:col>
      <xdr:colOff>152400</xdr:colOff>
      <xdr:row>99</xdr:row>
      <xdr:rowOff>14376</xdr:rowOff>
    </xdr:to>
    <xdr:cxnSp macro="">
      <xdr:nvCxnSpPr>
        <xdr:cNvPr id="228" name="直線コネクタ 227"/>
        <xdr:cNvCxnSpPr/>
      </xdr:nvCxnSpPr>
      <xdr:spPr>
        <a:xfrm>
          <a:off x="4546600" y="1698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170184</xdr:rowOff>
    </xdr:from>
    <xdr:ext cx="599010" cy="259045"/>
    <xdr:sp macro="" textlink="">
      <xdr:nvSpPr>
        <xdr:cNvPr id="229" name="扶助費最大値テキスト"/>
        <xdr:cNvSpPr txBox="1"/>
      </xdr:nvSpPr>
      <xdr:spPr>
        <a:xfrm>
          <a:off x="4686300" y="1542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52057</xdr:rowOff>
    </xdr:from>
    <xdr:to>
      <xdr:col>24</xdr:col>
      <xdr:colOff>152400</xdr:colOff>
      <xdr:row>91</xdr:row>
      <xdr:rowOff>52057</xdr:rowOff>
    </xdr:to>
    <xdr:cxnSp macro="">
      <xdr:nvCxnSpPr>
        <xdr:cNvPr id="230" name="直線コネクタ 229"/>
        <xdr:cNvCxnSpPr/>
      </xdr:nvCxnSpPr>
      <xdr:spPr>
        <a:xfrm>
          <a:off x="4546600" y="1565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102375</xdr:rowOff>
    </xdr:from>
    <xdr:to>
      <xdr:col>24</xdr:col>
      <xdr:colOff>63500</xdr:colOff>
      <xdr:row>97</xdr:row>
      <xdr:rowOff>117602</xdr:rowOff>
    </xdr:to>
    <xdr:cxnSp macro="">
      <xdr:nvCxnSpPr>
        <xdr:cNvPr id="231" name="直線コネクタ 230"/>
        <xdr:cNvCxnSpPr/>
      </xdr:nvCxnSpPr>
      <xdr:spPr>
        <a:xfrm flipV="1">
          <a:off x="3797300" y="16733025"/>
          <a:ext cx="838200" cy="1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155478</xdr:rowOff>
    </xdr:from>
    <xdr:ext cx="534377" cy="259045"/>
    <xdr:sp macro="" textlink="">
      <xdr:nvSpPr>
        <xdr:cNvPr id="232" name="扶助費平均値テキスト"/>
        <xdr:cNvSpPr txBox="1"/>
      </xdr:nvSpPr>
      <xdr:spPr>
        <a:xfrm>
          <a:off x="4686300" y="16443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132601</xdr:rowOff>
    </xdr:from>
    <xdr:to>
      <xdr:col>24</xdr:col>
      <xdr:colOff>114300</xdr:colOff>
      <xdr:row>97</xdr:row>
      <xdr:rowOff>62751</xdr:rowOff>
    </xdr:to>
    <xdr:sp macro="" textlink="">
      <xdr:nvSpPr>
        <xdr:cNvPr id="233" name="フローチャート: 判断 232"/>
        <xdr:cNvSpPr/>
      </xdr:nvSpPr>
      <xdr:spPr>
        <a:xfrm>
          <a:off x="45847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70586</xdr:rowOff>
    </xdr:from>
    <xdr:to>
      <xdr:col>19</xdr:col>
      <xdr:colOff>177800</xdr:colOff>
      <xdr:row>97</xdr:row>
      <xdr:rowOff>117602</xdr:rowOff>
    </xdr:to>
    <xdr:cxnSp macro="">
      <xdr:nvCxnSpPr>
        <xdr:cNvPr id="234" name="直線コネクタ 233"/>
        <xdr:cNvCxnSpPr/>
      </xdr:nvCxnSpPr>
      <xdr:spPr>
        <a:xfrm>
          <a:off x="2908300" y="16701236"/>
          <a:ext cx="889000" cy="4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142278</xdr:rowOff>
    </xdr:from>
    <xdr:to>
      <xdr:col>20</xdr:col>
      <xdr:colOff>38100</xdr:colOff>
      <xdr:row>97</xdr:row>
      <xdr:rowOff>72428</xdr:rowOff>
    </xdr:to>
    <xdr:sp macro="" textlink="">
      <xdr:nvSpPr>
        <xdr:cNvPr id="235" name="フローチャート: 判断 234"/>
        <xdr:cNvSpPr/>
      </xdr:nvSpPr>
      <xdr:spPr>
        <a:xfrm>
          <a:off x="3746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88955</xdr:rowOff>
    </xdr:from>
    <xdr:ext cx="534377" cy="259045"/>
    <xdr:sp macro="" textlink="">
      <xdr:nvSpPr>
        <xdr:cNvPr id="236" name="テキスト ボックス 235"/>
        <xdr:cNvSpPr txBox="1"/>
      </xdr:nvSpPr>
      <xdr:spPr>
        <a:xfrm>
          <a:off x="3530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70586</xdr:rowOff>
    </xdr:from>
    <xdr:to>
      <xdr:col>15</xdr:col>
      <xdr:colOff>50800</xdr:colOff>
      <xdr:row>97</xdr:row>
      <xdr:rowOff>78893</xdr:rowOff>
    </xdr:to>
    <xdr:cxnSp macro="">
      <xdr:nvCxnSpPr>
        <xdr:cNvPr id="237" name="直線コネクタ 236"/>
        <xdr:cNvCxnSpPr/>
      </xdr:nvCxnSpPr>
      <xdr:spPr>
        <a:xfrm flipV="1">
          <a:off x="2019300" y="16701236"/>
          <a:ext cx="889000" cy="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136474</xdr:rowOff>
    </xdr:from>
    <xdr:to>
      <xdr:col>15</xdr:col>
      <xdr:colOff>101600</xdr:colOff>
      <xdr:row>97</xdr:row>
      <xdr:rowOff>66624</xdr:rowOff>
    </xdr:to>
    <xdr:sp macro="" textlink="">
      <xdr:nvSpPr>
        <xdr:cNvPr id="238" name="フローチャート: 判断 237"/>
        <xdr:cNvSpPr/>
      </xdr:nvSpPr>
      <xdr:spPr>
        <a:xfrm>
          <a:off x="2857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83151</xdr:rowOff>
    </xdr:from>
    <xdr:ext cx="534377" cy="259045"/>
    <xdr:sp macro="" textlink="">
      <xdr:nvSpPr>
        <xdr:cNvPr id="239" name="テキスト ボックス 238"/>
        <xdr:cNvSpPr txBox="1"/>
      </xdr:nvSpPr>
      <xdr:spPr>
        <a:xfrm>
          <a:off x="2641111" y="163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78893</xdr:rowOff>
    </xdr:from>
    <xdr:to>
      <xdr:col>10</xdr:col>
      <xdr:colOff>114300</xdr:colOff>
      <xdr:row>97</xdr:row>
      <xdr:rowOff>118275</xdr:rowOff>
    </xdr:to>
    <xdr:cxnSp macro="">
      <xdr:nvCxnSpPr>
        <xdr:cNvPr id="240" name="直線コネクタ 239"/>
        <xdr:cNvCxnSpPr/>
      </xdr:nvCxnSpPr>
      <xdr:spPr>
        <a:xfrm flipV="1">
          <a:off x="1130300" y="16709543"/>
          <a:ext cx="889000" cy="3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133693</xdr:rowOff>
    </xdr:from>
    <xdr:to>
      <xdr:col>10</xdr:col>
      <xdr:colOff>165100</xdr:colOff>
      <xdr:row>97</xdr:row>
      <xdr:rowOff>63843</xdr:rowOff>
    </xdr:to>
    <xdr:sp macro="" textlink="">
      <xdr:nvSpPr>
        <xdr:cNvPr id="241" name="フローチャート: 判断 240"/>
        <xdr:cNvSpPr/>
      </xdr:nvSpPr>
      <xdr:spPr>
        <a:xfrm>
          <a:off x="1968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80370</xdr:rowOff>
    </xdr:from>
    <xdr:ext cx="534377" cy="259045"/>
    <xdr:sp macro="" textlink="">
      <xdr:nvSpPr>
        <xdr:cNvPr id="242" name="テキスト ボックス 241"/>
        <xdr:cNvSpPr txBox="1"/>
      </xdr:nvSpPr>
      <xdr:spPr>
        <a:xfrm>
          <a:off x="1752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20853</xdr:rowOff>
    </xdr:from>
    <xdr:to>
      <xdr:col>6</xdr:col>
      <xdr:colOff>38100</xdr:colOff>
      <xdr:row>97</xdr:row>
      <xdr:rowOff>122453</xdr:rowOff>
    </xdr:to>
    <xdr:sp macro="" textlink="">
      <xdr:nvSpPr>
        <xdr:cNvPr id="243" name="フローチャート: 判断 242"/>
        <xdr:cNvSpPr/>
      </xdr:nvSpPr>
      <xdr:spPr>
        <a:xfrm>
          <a:off x="1079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138980</xdr:rowOff>
    </xdr:from>
    <xdr:ext cx="534377" cy="259045"/>
    <xdr:sp macro="" textlink="">
      <xdr:nvSpPr>
        <xdr:cNvPr id="244" name="テキスト ボックス 243"/>
        <xdr:cNvSpPr txBox="1"/>
      </xdr:nvSpPr>
      <xdr:spPr>
        <a:xfrm>
          <a:off x="863111" y="1642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51575</xdr:rowOff>
    </xdr:from>
    <xdr:to>
      <xdr:col>24</xdr:col>
      <xdr:colOff>114300</xdr:colOff>
      <xdr:row>97</xdr:row>
      <xdr:rowOff>153175</xdr:rowOff>
    </xdr:to>
    <xdr:sp macro="" textlink="">
      <xdr:nvSpPr>
        <xdr:cNvPr id="250" name="楕円 249"/>
        <xdr:cNvSpPr/>
      </xdr:nvSpPr>
      <xdr:spPr>
        <a:xfrm>
          <a:off x="4584700" y="1668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30002</xdr:rowOff>
    </xdr:from>
    <xdr:ext cx="534377" cy="259045"/>
    <xdr:sp macro="" textlink="">
      <xdr:nvSpPr>
        <xdr:cNvPr id="251" name="扶助費該当値テキスト"/>
        <xdr:cNvSpPr txBox="1"/>
      </xdr:nvSpPr>
      <xdr:spPr>
        <a:xfrm>
          <a:off x="4686300" y="1666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66802</xdr:rowOff>
    </xdr:from>
    <xdr:to>
      <xdr:col>20</xdr:col>
      <xdr:colOff>38100</xdr:colOff>
      <xdr:row>97</xdr:row>
      <xdr:rowOff>168402</xdr:rowOff>
    </xdr:to>
    <xdr:sp macro="" textlink="">
      <xdr:nvSpPr>
        <xdr:cNvPr id="252" name="楕円 251"/>
        <xdr:cNvSpPr/>
      </xdr:nvSpPr>
      <xdr:spPr>
        <a:xfrm>
          <a:off x="3746500" y="1669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159529</xdr:rowOff>
    </xdr:from>
    <xdr:ext cx="534377" cy="259045"/>
    <xdr:sp macro="" textlink="">
      <xdr:nvSpPr>
        <xdr:cNvPr id="253" name="テキスト ボックス 252"/>
        <xdr:cNvSpPr txBox="1"/>
      </xdr:nvSpPr>
      <xdr:spPr>
        <a:xfrm>
          <a:off x="3530111" y="1679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19786</xdr:rowOff>
    </xdr:from>
    <xdr:to>
      <xdr:col>15</xdr:col>
      <xdr:colOff>101600</xdr:colOff>
      <xdr:row>97</xdr:row>
      <xdr:rowOff>121386</xdr:rowOff>
    </xdr:to>
    <xdr:sp macro="" textlink="">
      <xdr:nvSpPr>
        <xdr:cNvPr id="254" name="楕円 253"/>
        <xdr:cNvSpPr/>
      </xdr:nvSpPr>
      <xdr:spPr>
        <a:xfrm>
          <a:off x="2857500" y="1665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112513</xdr:rowOff>
    </xdr:from>
    <xdr:ext cx="534377" cy="259045"/>
    <xdr:sp macro="" textlink="">
      <xdr:nvSpPr>
        <xdr:cNvPr id="255" name="テキスト ボックス 254"/>
        <xdr:cNvSpPr txBox="1"/>
      </xdr:nvSpPr>
      <xdr:spPr>
        <a:xfrm>
          <a:off x="2641111" y="1674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28093</xdr:rowOff>
    </xdr:from>
    <xdr:to>
      <xdr:col>10</xdr:col>
      <xdr:colOff>165100</xdr:colOff>
      <xdr:row>97</xdr:row>
      <xdr:rowOff>129693</xdr:rowOff>
    </xdr:to>
    <xdr:sp macro="" textlink="">
      <xdr:nvSpPr>
        <xdr:cNvPr id="256" name="楕円 255"/>
        <xdr:cNvSpPr/>
      </xdr:nvSpPr>
      <xdr:spPr>
        <a:xfrm>
          <a:off x="1968500" y="1665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120820</xdr:rowOff>
    </xdr:from>
    <xdr:ext cx="534377" cy="259045"/>
    <xdr:sp macro="" textlink="">
      <xdr:nvSpPr>
        <xdr:cNvPr id="257" name="テキスト ボックス 256"/>
        <xdr:cNvSpPr txBox="1"/>
      </xdr:nvSpPr>
      <xdr:spPr>
        <a:xfrm>
          <a:off x="1752111" y="1675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67475</xdr:rowOff>
    </xdr:from>
    <xdr:to>
      <xdr:col>6</xdr:col>
      <xdr:colOff>38100</xdr:colOff>
      <xdr:row>97</xdr:row>
      <xdr:rowOff>169075</xdr:rowOff>
    </xdr:to>
    <xdr:sp macro="" textlink="">
      <xdr:nvSpPr>
        <xdr:cNvPr id="258" name="楕円 257"/>
        <xdr:cNvSpPr/>
      </xdr:nvSpPr>
      <xdr:spPr>
        <a:xfrm>
          <a:off x="1079500" y="166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160202</xdr:rowOff>
    </xdr:from>
    <xdr:ext cx="534377" cy="259045"/>
    <xdr:sp macro="" textlink="">
      <xdr:nvSpPr>
        <xdr:cNvPr id="259" name="テキスト ボックス 258"/>
        <xdr:cNvSpPr txBox="1"/>
      </xdr:nvSpPr>
      <xdr:spPr>
        <a:xfrm>
          <a:off x="863111" y="1679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7021</xdr:rowOff>
    </xdr:from>
    <xdr:to>
      <xdr:col>54</xdr:col>
      <xdr:colOff>189865</xdr:colOff>
      <xdr:row>38</xdr:row>
      <xdr:rowOff>119920</xdr:rowOff>
    </xdr:to>
    <xdr:cxnSp macro="">
      <xdr:nvCxnSpPr>
        <xdr:cNvPr id="285" name="直線コネクタ 284"/>
        <xdr:cNvCxnSpPr/>
      </xdr:nvCxnSpPr>
      <xdr:spPr>
        <a:xfrm flipV="1">
          <a:off x="10475595" y="5150521"/>
          <a:ext cx="1270" cy="14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123747</xdr:rowOff>
    </xdr:from>
    <xdr:ext cx="534377" cy="259045"/>
    <xdr:sp macro="" textlink="">
      <xdr:nvSpPr>
        <xdr:cNvPr id="286" name="補助費等最小値テキスト"/>
        <xdr:cNvSpPr txBox="1"/>
      </xdr:nvSpPr>
      <xdr:spPr>
        <a:xfrm>
          <a:off x="10528300" y="66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119920</xdr:rowOff>
    </xdr:from>
    <xdr:to>
      <xdr:col>55</xdr:col>
      <xdr:colOff>88900</xdr:colOff>
      <xdr:row>38</xdr:row>
      <xdr:rowOff>119920</xdr:rowOff>
    </xdr:to>
    <xdr:cxnSp macro="">
      <xdr:nvCxnSpPr>
        <xdr:cNvPr id="287" name="直線コネクタ 286"/>
        <xdr:cNvCxnSpPr/>
      </xdr:nvCxnSpPr>
      <xdr:spPr>
        <a:xfrm>
          <a:off x="10388600" y="66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125148</xdr:rowOff>
    </xdr:from>
    <xdr:ext cx="599010" cy="259045"/>
    <xdr:sp macro="" textlink="">
      <xdr:nvSpPr>
        <xdr:cNvPr id="288" name="補助費等最大値テキスト"/>
        <xdr:cNvSpPr txBox="1"/>
      </xdr:nvSpPr>
      <xdr:spPr>
        <a:xfrm>
          <a:off x="10528300" y="492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7021</xdr:rowOff>
    </xdr:from>
    <xdr:to>
      <xdr:col>55</xdr:col>
      <xdr:colOff>88900</xdr:colOff>
      <xdr:row>30</xdr:row>
      <xdr:rowOff>7021</xdr:rowOff>
    </xdr:to>
    <xdr:cxnSp macro="">
      <xdr:nvCxnSpPr>
        <xdr:cNvPr id="289" name="直線コネクタ 288"/>
        <xdr:cNvCxnSpPr/>
      </xdr:nvCxnSpPr>
      <xdr:spPr>
        <a:xfrm>
          <a:off x="10388600" y="515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162057</xdr:rowOff>
    </xdr:from>
    <xdr:to>
      <xdr:col>55</xdr:col>
      <xdr:colOff>0</xdr:colOff>
      <xdr:row>38</xdr:row>
      <xdr:rowOff>12442</xdr:rowOff>
    </xdr:to>
    <xdr:cxnSp macro="">
      <xdr:nvCxnSpPr>
        <xdr:cNvPr id="290" name="直線コネクタ 289"/>
        <xdr:cNvCxnSpPr/>
      </xdr:nvCxnSpPr>
      <xdr:spPr>
        <a:xfrm flipV="1">
          <a:off x="9639300" y="6505707"/>
          <a:ext cx="838200" cy="2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85762</xdr:rowOff>
    </xdr:from>
    <xdr:ext cx="599010" cy="259045"/>
    <xdr:sp macro="" textlink="">
      <xdr:nvSpPr>
        <xdr:cNvPr id="291" name="補助費等平均値テキスト"/>
        <xdr:cNvSpPr txBox="1"/>
      </xdr:nvSpPr>
      <xdr:spPr>
        <a:xfrm>
          <a:off x="10528300" y="6257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62885</xdr:rowOff>
    </xdr:from>
    <xdr:to>
      <xdr:col>55</xdr:col>
      <xdr:colOff>50800</xdr:colOff>
      <xdr:row>37</xdr:row>
      <xdr:rowOff>164485</xdr:rowOff>
    </xdr:to>
    <xdr:sp macro="" textlink="">
      <xdr:nvSpPr>
        <xdr:cNvPr id="292" name="フローチャート: 判断 291"/>
        <xdr:cNvSpPr/>
      </xdr:nvSpPr>
      <xdr:spPr>
        <a:xfrm>
          <a:off x="10426700" y="640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12442</xdr:rowOff>
    </xdr:from>
    <xdr:to>
      <xdr:col>50</xdr:col>
      <xdr:colOff>114300</xdr:colOff>
      <xdr:row>38</xdr:row>
      <xdr:rowOff>62956</xdr:rowOff>
    </xdr:to>
    <xdr:cxnSp macro="">
      <xdr:nvCxnSpPr>
        <xdr:cNvPr id="293" name="直線コネクタ 292"/>
        <xdr:cNvCxnSpPr/>
      </xdr:nvCxnSpPr>
      <xdr:spPr>
        <a:xfrm flipV="1">
          <a:off x="8750300" y="6527542"/>
          <a:ext cx="889000" cy="50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71050</xdr:rowOff>
    </xdr:from>
    <xdr:to>
      <xdr:col>50</xdr:col>
      <xdr:colOff>165100</xdr:colOff>
      <xdr:row>38</xdr:row>
      <xdr:rowOff>1200</xdr:rowOff>
    </xdr:to>
    <xdr:sp macro="" textlink="">
      <xdr:nvSpPr>
        <xdr:cNvPr id="294" name="フローチャート: 判断 293"/>
        <xdr:cNvSpPr/>
      </xdr:nvSpPr>
      <xdr:spPr>
        <a:xfrm>
          <a:off x="9588500" y="64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17727</xdr:rowOff>
    </xdr:from>
    <xdr:ext cx="534377" cy="259045"/>
    <xdr:sp macro="" textlink="">
      <xdr:nvSpPr>
        <xdr:cNvPr id="295" name="テキスト ボックス 294"/>
        <xdr:cNvSpPr txBox="1"/>
      </xdr:nvSpPr>
      <xdr:spPr>
        <a:xfrm>
          <a:off x="9372111" y="618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60624</xdr:rowOff>
    </xdr:from>
    <xdr:to>
      <xdr:col>45</xdr:col>
      <xdr:colOff>177800</xdr:colOff>
      <xdr:row>38</xdr:row>
      <xdr:rowOff>62956</xdr:rowOff>
    </xdr:to>
    <xdr:cxnSp macro="">
      <xdr:nvCxnSpPr>
        <xdr:cNvPr id="296" name="直線コネクタ 295"/>
        <xdr:cNvCxnSpPr/>
      </xdr:nvCxnSpPr>
      <xdr:spPr>
        <a:xfrm>
          <a:off x="7861300" y="6575724"/>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54956</xdr:rowOff>
    </xdr:from>
    <xdr:to>
      <xdr:col>46</xdr:col>
      <xdr:colOff>38100</xdr:colOff>
      <xdr:row>37</xdr:row>
      <xdr:rowOff>156556</xdr:rowOff>
    </xdr:to>
    <xdr:sp macro="" textlink="">
      <xdr:nvSpPr>
        <xdr:cNvPr id="297" name="フローチャート: 判断 296"/>
        <xdr:cNvSpPr/>
      </xdr:nvSpPr>
      <xdr:spPr>
        <a:xfrm>
          <a:off x="8699500" y="639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1633</xdr:rowOff>
    </xdr:from>
    <xdr:ext cx="599010" cy="259045"/>
    <xdr:sp macro="" textlink="">
      <xdr:nvSpPr>
        <xdr:cNvPr id="298" name="テキスト ボックス 297"/>
        <xdr:cNvSpPr txBox="1"/>
      </xdr:nvSpPr>
      <xdr:spPr>
        <a:xfrm>
          <a:off x="8450795" y="617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46268</xdr:rowOff>
    </xdr:from>
    <xdr:to>
      <xdr:col>41</xdr:col>
      <xdr:colOff>50800</xdr:colOff>
      <xdr:row>38</xdr:row>
      <xdr:rowOff>60624</xdr:rowOff>
    </xdr:to>
    <xdr:cxnSp macro="">
      <xdr:nvCxnSpPr>
        <xdr:cNvPr id="299" name="直線コネクタ 298"/>
        <xdr:cNvCxnSpPr/>
      </xdr:nvCxnSpPr>
      <xdr:spPr>
        <a:xfrm>
          <a:off x="6972300" y="6561368"/>
          <a:ext cx="889000" cy="1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76164</xdr:rowOff>
    </xdr:from>
    <xdr:to>
      <xdr:col>41</xdr:col>
      <xdr:colOff>101600</xdr:colOff>
      <xdr:row>38</xdr:row>
      <xdr:rowOff>6314</xdr:rowOff>
    </xdr:to>
    <xdr:sp macro="" textlink="">
      <xdr:nvSpPr>
        <xdr:cNvPr id="300" name="フローチャート: 判断 299"/>
        <xdr:cNvSpPr/>
      </xdr:nvSpPr>
      <xdr:spPr>
        <a:xfrm>
          <a:off x="7810500" y="641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22841</xdr:rowOff>
    </xdr:from>
    <xdr:ext cx="534377" cy="259045"/>
    <xdr:sp macro="" textlink="">
      <xdr:nvSpPr>
        <xdr:cNvPr id="301" name="テキスト ボックス 300"/>
        <xdr:cNvSpPr txBox="1"/>
      </xdr:nvSpPr>
      <xdr:spPr>
        <a:xfrm>
          <a:off x="7594111" y="619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87839</xdr:rowOff>
    </xdr:from>
    <xdr:to>
      <xdr:col>36</xdr:col>
      <xdr:colOff>165100</xdr:colOff>
      <xdr:row>38</xdr:row>
      <xdr:rowOff>17989</xdr:rowOff>
    </xdr:to>
    <xdr:sp macro="" textlink="">
      <xdr:nvSpPr>
        <xdr:cNvPr id="302" name="フローチャート: 判断 301"/>
        <xdr:cNvSpPr/>
      </xdr:nvSpPr>
      <xdr:spPr>
        <a:xfrm>
          <a:off x="6921500" y="643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34516</xdr:rowOff>
    </xdr:from>
    <xdr:ext cx="534377" cy="259045"/>
    <xdr:sp macro="" textlink="">
      <xdr:nvSpPr>
        <xdr:cNvPr id="303" name="テキスト ボックス 302"/>
        <xdr:cNvSpPr txBox="1"/>
      </xdr:nvSpPr>
      <xdr:spPr>
        <a:xfrm>
          <a:off x="6705111" y="620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111257</xdr:rowOff>
    </xdr:from>
    <xdr:to>
      <xdr:col>55</xdr:col>
      <xdr:colOff>50800</xdr:colOff>
      <xdr:row>38</xdr:row>
      <xdr:rowOff>41407</xdr:rowOff>
    </xdr:to>
    <xdr:sp macro="" textlink="">
      <xdr:nvSpPr>
        <xdr:cNvPr id="309" name="楕円 308"/>
        <xdr:cNvSpPr/>
      </xdr:nvSpPr>
      <xdr:spPr>
        <a:xfrm>
          <a:off x="10426700" y="645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89684</xdr:rowOff>
    </xdr:from>
    <xdr:ext cx="534377" cy="259045"/>
    <xdr:sp macro="" textlink="">
      <xdr:nvSpPr>
        <xdr:cNvPr id="310" name="補助費等該当値テキスト"/>
        <xdr:cNvSpPr txBox="1"/>
      </xdr:nvSpPr>
      <xdr:spPr>
        <a:xfrm>
          <a:off x="10528300" y="643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133091</xdr:rowOff>
    </xdr:from>
    <xdr:to>
      <xdr:col>50</xdr:col>
      <xdr:colOff>165100</xdr:colOff>
      <xdr:row>38</xdr:row>
      <xdr:rowOff>63241</xdr:rowOff>
    </xdr:to>
    <xdr:sp macro="" textlink="">
      <xdr:nvSpPr>
        <xdr:cNvPr id="311" name="楕円 310"/>
        <xdr:cNvSpPr/>
      </xdr:nvSpPr>
      <xdr:spPr>
        <a:xfrm>
          <a:off x="9588500" y="647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54369</xdr:rowOff>
    </xdr:from>
    <xdr:ext cx="534377" cy="259045"/>
    <xdr:sp macro="" textlink="">
      <xdr:nvSpPr>
        <xdr:cNvPr id="312" name="テキスト ボックス 311"/>
        <xdr:cNvSpPr txBox="1"/>
      </xdr:nvSpPr>
      <xdr:spPr>
        <a:xfrm>
          <a:off x="9372111" y="656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12156</xdr:rowOff>
    </xdr:from>
    <xdr:to>
      <xdr:col>46</xdr:col>
      <xdr:colOff>38100</xdr:colOff>
      <xdr:row>38</xdr:row>
      <xdr:rowOff>113756</xdr:rowOff>
    </xdr:to>
    <xdr:sp macro="" textlink="">
      <xdr:nvSpPr>
        <xdr:cNvPr id="313" name="楕円 312"/>
        <xdr:cNvSpPr/>
      </xdr:nvSpPr>
      <xdr:spPr>
        <a:xfrm>
          <a:off x="8699500" y="652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104883</xdr:rowOff>
    </xdr:from>
    <xdr:ext cx="534377" cy="259045"/>
    <xdr:sp macro="" textlink="">
      <xdr:nvSpPr>
        <xdr:cNvPr id="314" name="テキスト ボックス 313"/>
        <xdr:cNvSpPr txBox="1"/>
      </xdr:nvSpPr>
      <xdr:spPr>
        <a:xfrm>
          <a:off x="8483111" y="661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9824</xdr:rowOff>
    </xdr:from>
    <xdr:to>
      <xdr:col>41</xdr:col>
      <xdr:colOff>101600</xdr:colOff>
      <xdr:row>38</xdr:row>
      <xdr:rowOff>111424</xdr:rowOff>
    </xdr:to>
    <xdr:sp macro="" textlink="">
      <xdr:nvSpPr>
        <xdr:cNvPr id="315" name="楕円 314"/>
        <xdr:cNvSpPr/>
      </xdr:nvSpPr>
      <xdr:spPr>
        <a:xfrm>
          <a:off x="7810500" y="652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102551</xdr:rowOff>
    </xdr:from>
    <xdr:ext cx="534377" cy="259045"/>
    <xdr:sp macro="" textlink="">
      <xdr:nvSpPr>
        <xdr:cNvPr id="316" name="テキスト ボックス 315"/>
        <xdr:cNvSpPr txBox="1"/>
      </xdr:nvSpPr>
      <xdr:spPr>
        <a:xfrm>
          <a:off x="7594111" y="661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166918</xdr:rowOff>
    </xdr:from>
    <xdr:to>
      <xdr:col>36</xdr:col>
      <xdr:colOff>165100</xdr:colOff>
      <xdr:row>38</xdr:row>
      <xdr:rowOff>97068</xdr:rowOff>
    </xdr:to>
    <xdr:sp macro="" textlink="">
      <xdr:nvSpPr>
        <xdr:cNvPr id="317" name="楕円 316"/>
        <xdr:cNvSpPr/>
      </xdr:nvSpPr>
      <xdr:spPr>
        <a:xfrm>
          <a:off x="6921500" y="651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88195</xdr:rowOff>
    </xdr:from>
    <xdr:ext cx="534377" cy="259045"/>
    <xdr:sp macro="" textlink="">
      <xdr:nvSpPr>
        <xdr:cNvPr id="318" name="テキスト ボックス 317"/>
        <xdr:cNvSpPr txBox="1"/>
      </xdr:nvSpPr>
      <xdr:spPr>
        <a:xfrm>
          <a:off x="6705111" y="660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69310</xdr:rowOff>
    </xdr:from>
    <xdr:to>
      <xdr:col>54</xdr:col>
      <xdr:colOff>189865</xdr:colOff>
      <xdr:row>58</xdr:row>
      <xdr:rowOff>130805</xdr:rowOff>
    </xdr:to>
    <xdr:cxnSp macro="">
      <xdr:nvCxnSpPr>
        <xdr:cNvPr id="340" name="直線コネクタ 339"/>
        <xdr:cNvCxnSpPr/>
      </xdr:nvCxnSpPr>
      <xdr:spPr>
        <a:xfrm flipV="1">
          <a:off x="10475595" y="8984710"/>
          <a:ext cx="1270" cy="109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136600</xdr:rowOff>
    </xdr:from>
    <xdr:ext cx="534377" cy="259045"/>
    <xdr:sp macro="" textlink="">
      <xdr:nvSpPr>
        <xdr:cNvPr id="341" name="普通建設事業費最小値テキスト"/>
        <xdr:cNvSpPr txBox="1"/>
      </xdr:nvSpPr>
      <xdr:spPr>
        <a:xfrm>
          <a:off x="10528300" y="100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130805</xdr:rowOff>
    </xdr:from>
    <xdr:to>
      <xdr:col>55</xdr:col>
      <xdr:colOff>88900</xdr:colOff>
      <xdr:row>58</xdr:row>
      <xdr:rowOff>130805</xdr:rowOff>
    </xdr:to>
    <xdr:cxnSp macro="">
      <xdr:nvCxnSpPr>
        <xdr:cNvPr id="342" name="直線コネクタ 341"/>
        <xdr:cNvCxnSpPr/>
      </xdr:nvCxnSpPr>
      <xdr:spPr>
        <a:xfrm>
          <a:off x="10388600" y="1007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15987</xdr:rowOff>
    </xdr:from>
    <xdr:ext cx="690189" cy="259045"/>
    <xdr:sp macro="" textlink="">
      <xdr:nvSpPr>
        <xdr:cNvPr id="343" name="普通建設事業費最大値テキスト"/>
        <xdr:cNvSpPr txBox="1"/>
      </xdr:nvSpPr>
      <xdr:spPr>
        <a:xfrm>
          <a:off x="10528300" y="8759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69310</xdr:rowOff>
    </xdr:from>
    <xdr:to>
      <xdr:col>55</xdr:col>
      <xdr:colOff>88900</xdr:colOff>
      <xdr:row>52</xdr:row>
      <xdr:rowOff>69310</xdr:rowOff>
    </xdr:to>
    <xdr:cxnSp macro="">
      <xdr:nvCxnSpPr>
        <xdr:cNvPr id="344" name="直線コネクタ 343"/>
        <xdr:cNvCxnSpPr/>
      </xdr:nvCxnSpPr>
      <xdr:spPr>
        <a:xfrm>
          <a:off x="10388600" y="898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88447</xdr:rowOff>
    </xdr:from>
    <xdr:to>
      <xdr:col>55</xdr:col>
      <xdr:colOff>0</xdr:colOff>
      <xdr:row>58</xdr:row>
      <xdr:rowOff>104005</xdr:rowOff>
    </xdr:to>
    <xdr:cxnSp macro="">
      <xdr:nvCxnSpPr>
        <xdr:cNvPr id="345" name="直線コネクタ 344"/>
        <xdr:cNvCxnSpPr/>
      </xdr:nvCxnSpPr>
      <xdr:spPr>
        <a:xfrm flipV="1">
          <a:off x="9639300" y="10032547"/>
          <a:ext cx="838200" cy="1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54050</xdr:rowOff>
    </xdr:from>
    <xdr:ext cx="599010" cy="259045"/>
    <xdr:sp macro="" textlink="">
      <xdr:nvSpPr>
        <xdr:cNvPr id="346" name="普通建設事業費平均値テキスト"/>
        <xdr:cNvSpPr txBox="1"/>
      </xdr:nvSpPr>
      <xdr:spPr>
        <a:xfrm>
          <a:off x="10528300" y="98267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31173</xdr:rowOff>
    </xdr:from>
    <xdr:to>
      <xdr:col>55</xdr:col>
      <xdr:colOff>50800</xdr:colOff>
      <xdr:row>58</xdr:row>
      <xdr:rowOff>132773</xdr:rowOff>
    </xdr:to>
    <xdr:sp macro="" textlink="">
      <xdr:nvSpPr>
        <xdr:cNvPr id="347" name="フローチャート: 判断 346"/>
        <xdr:cNvSpPr/>
      </xdr:nvSpPr>
      <xdr:spPr>
        <a:xfrm>
          <a:off x="104267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69126</xdr:rowOff>
    </xdr:from>
    <xdr:to>
      <xdr:col>50</xdr:col>
      <xdr:colOff>114300</xdr:colOff>
      <xdr:row>58</xdr:row>
      <xdr:rowOff>104005</xdr:rowOff>
    </xdr:to>
    <xdr:cxnSp macro="">
      <xdr:nvCxnSpPr>
        <xdr:cNvPr id="348" name="直線コネクタ 347"/>
        <xdr:cNvCxnSpPr/>
      </xdr:nvCxnSpPr>
      <xdr:spPr>
        <a:xfrm>
          <a:off x="8750300" y="10013226"/>
          <a:ext cx="889000" cy="3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36418</xdr:rowOff>
    </xdr:from>
    <xdr:to>
      <xdr:col>50</xdr:col>
      <xdr:colOff>165100</xdr:colOff>
      <xdr:row>58</xdr:row>
      <xdr:rowOff>138018</xdr:rowOff>
    </xdr:to>
    <xdr:sp macro="" textlink="">
      <xdr:nvSpPr>
        <xdr:cNvPr id="349" name="フローチャート: 判断 348"/>
        <xdr:cNvSpPr/>
      </xdr:nvSpPr>
      <xdr:spPr>
        <a:xfrm>
          <a:off x="9588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154545</xdr:rowOff>
    </xdr:from>
    <xdr:ext cx="599010" cy="259045"/>
    <xdr:sp macro="" textlink="">
      <xdr:nvSpPr>
        <xdr:cNvPr id="350" name="テキスト ボックス 349"/>
        <xdr:cNvSpPr txBox="1"/>
      </xdr:nvSpPr>
      <xdr:spPr>
        <a:xfrm>
          <a:off x="9339795" y="97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69126</xdr:rowOff>
    </xdr:from>
    <xdr:to>
      <xdr:col>45</xdr:col>
      <xdr:colOff>177800</xdr:colOff>
      <xdr:row>58</xdr:row>
      <xdr:rowOff>96254</xdr:rowOff>
    </xdr:to>
    <xdr:cxnSp macro="">
      <xdr:nvCxnSpPr>
        <xdr:cNvPr id="351" name="直線コネクタ 350"/>
        <xdr:cNvCxnSpPr/>
      </xdr:nvCxnSpPr>
      <xdr:spPr>
        <a:xfrm flipV="1">
          <a:off x="7861300" y="10013226"/>
          <a:ext cx="889000" cy="2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32718</xdr:rowOff>
    </xdr:from>
    <xdr:to>
      <xdr:col>46</xdr:col>
      <xdr:colOff>38100</xdr:colOff>
      <xdr:row>58</xdr:row>
      <xdr:rowOff>134318</xdr:rowOff>
    </xdr:to>
    <xdr:sp macro="" textlink="">
      <xdr:nvSpPr>
        <xdr:cNvPr id="352" name="フローチャート: 判断 351"/>
        <xdr:cNvSpPr/>
      </xdr:nvSpPr>
      <xdr:spPr>
        <a:xfrm>
          <a:off x="8699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125445</xdr:rowOff>
    </xdr:from>
    <xdr:ext cx="599010" cy="259045"/>
    <xdr:sp macro="" textlink="">
      <xdr:nvSpPr>
        <xdr:cNvPr id="353" name="テキスト ボックス 352"/>
        <xdr:cNvSpPr txBox="1"/>
      </xdr:nvSpPr>
      <xdr:spPr>
        <a:xfrm>
          <a:off x="8450795" y="1006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96254</xdr:rowOff>
    </xdr:from>
    <xdr:to>
      <xdr:col>41</xdr:col>
      <xdr:colOff>50800</xdr:colOff>
      <xdr:row>58</xdr:row>
      <xdr:rowOff>104336</xdr:rowOff>
    </xdr:to>
    <xdr:cxnSp macro="">
      <xdr:nvCxnSpPr>
        <xdr:cNvPr id="354" name="直線コネクタ 353"/>
        <xdr:cNvCxnSpPr/>
      </xdr:nvCxnSpPr>
      <xdr:spPr>
        <a:xfrm flipV="1">
          <a:off x="6972300" y="10040354"/>
          <a:ext cx="889000" cy="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25509</xdr:rowOff>
    </xdr:from>
    <xdr:to>
      <xdr:col>41</xdr:col>
      <xdr:colOff>101600</xdr:colOff>
      <xdr:row>58</xdr:row>
      <xdr:rowOff>127109</xdr:rowOff>
    </xdr:to>
    <xdr:sp macro="" textlink="">
      <xdr:nvSpPr>
        <xdr:cNvPr id="355" name="フローチャート: 判断 354"/>
        <xdr:cNvSpPr/>
      </xdr:nvSpPr>
      <xdr:spPr>
        <a:xfrm>
          <a:off x="7810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143636</xdr:rowOff>
    </xdr:from>
    <xdr:ext cx="599010" cy="259045"/>
    <xdr:sp macro="" textlink="">
      <xdr:nvSpPr>
        <xdr:cNvPr id="356" name="テキスト ボックス 355"/>
        <xdr:cNvSpPr txBox="1"/>
      </xdr:nvSpPr>
      <xdr:spPr>
        <a:xfrm>
          <a:off x="7561795" y="97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30099</xdr:rowOff>
    </xdr:from>
    <xdr:to>
      <xdr:col>36</xdr:col>
      <xdr:colOff>165100</xdr:colOff>
      <xdr:row>58</xdr:row>
      <xdr:rowOff>131699</xdr:rowOff>
    </xdr:to>
    <xdr:sp macro="" textlink="">
      <xdr:nvSpPr>
        <xdr:cNvPr id="357" name="フローチャート: 判断 356"/>
        <xdr:cNvSpPr/>
      </xdr:nvSpPr>
      <xdr:spPr>
        <a:xfrm>
          <a:off x="6921500" y="997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148226</xdr:rowOff>
    </xdr:from>
    <xdr:ext cx="599010" cy="259045"/>
    <xdr:sp macro="" textlink="">
      <xdr:nvSpPr>
        <xdr:cNvPr id="358" name="テキスト ボックス 357"/>
        <xdr:cNvSpPr txBox="1"/>
      </xdr:nvSpPr>
      <xdr:spPr>
        <a:xfrm>
          <a:off x="6672795" y="9749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37647</xdr:rowOff>
    </xdr:from>
    <xdr:to>
      <xdr:col>55</xdr:col>
      <xdr:colOff>50800</xdr:colOff>
      <xdr:row>58</xdr:row>
      <xdr:rowOff>139247</xdr:rowOff>
    </xdr:to>
    <xdr:sp macro="" textlink="">
      <xdr:nvSpPr>
        <xdr:cNvPr id="364" name="楕円 363"/>
        <xdr:cNvSpPr/>
      </xdr:nvSpPr>
      <xdr:spPr>
        <a:xfrm>
          <a:off x="10426700" y="998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9600</xdr:rowOff>
    </xdr:from>
    <xdr:ext cx="599010" cy="259045"/>
    <xdr:sp macro="" textlink="">
      <xdr:nvSpPr>
        <xdr:cNvPr id="365" name="普通建設事業費該当値テキスト"/>
        <xdr:cNvSpPr txBox="1"/>
      </xdr:nvSpPr>
      <xdr:spPr>
        <a:xfrm>
          <a:off x="10528300" y="9953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53205</xdr:rowOff>
    </xdr:from>
    <xdr:to>
      <xdr:col>50</xdr:col>
      <xdr:colOff>165100</xdr:colOff>
      <xdr:row>58</xdr:row>
      <xdr:rowOff>154805</xdr:rowOff>
    </xdr:to>
    <xdr:sp macro="" textlink="">
      <xdr:nvSpPr>
        <xdr:cNvPr id="366" name="楕円 365"/>
        <xdr:cNvSpPr/>
      </xdr:nvSpPr>
      <xdr:spPr>
        <a:xfrm>
          <a:off x="9588500" y="999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145932</xdr:rowOff>
    </xdr:from>
    <xdr:ext cx="534377" cy="259045"/>
    <xdr:sp macro="" textlink="">
      <xdr:nvSpPr>
        <xdr:cNvPr id="367" name="テキスト ボックス 366"/>
        <xdr:cNvSpPr txBox="1"/>
      </xdr:nvSpPr>
      <xdr:spPr>
        <a:xfrm>
          <a:off x="9372111" y="1009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18326</xdr:rowOff>
    </xdr:from>
    <xdr:to>
      <xdr:col>46</xdr:col>
      <xdr:colOff>38100</xdr:colOff>
      <xdr:row>58</xdr:row>
      <xdr:rowOff>119926</xdr:rowOff>
    </xdr:to>
    <xdr:sp macro="" textlink="">
      <xdr:nvSpPr>
        <xdr:cNvPr id="368" name="楕円 367"/>
        <xdr:cNvSpPr/>
      </xdr:nvSpPr>
      <xdr:spPr>
        <a:xfrm>
          <a:off x="8699500" y="996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136453</xdr:rowOff>
    </xdr:from>
    <xdr:ext cx="599010" cy="259045"/>
    <xdr:sp macro="" textlink="">
      <xdr:nvSpPr>
        <xdr:cNvPr id="369" name="テキスト ボックス 368"/>
        <xdr:cNvSpPr txBox="1"/>
      </xdr:nvSpPr>
      <xdr:spPr>
        <a:xfrm>
          <a:off x="8450795" y="9737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45454</xdr:rowOff>
    </xdr:from>
    <xdr:to>
      <xdr:col>41</xdr:col>
      <xdr:colOff>101600</xdr:colOff>
      <xdr:row>58</xdr:row>
      <xdr:rowOff>147054</xdr:rowOff>
    </xdr:to>
    <xdr:sp macro="" textlink="">
      <xdr:nvSpPr>
        <xdr:cNvPr id="370" name="楕円 369"/>
        <xdr:cNvSpPr/>
      </xdr:nvSpPr>
      <xdr:spPr>
        <a:xfrm>
          <a:off x="7810500" y="998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138181</xdr:rowOff>
    </xdr:from>
    <xdr:ext cx="534377" cy="259045"/>
    <xdr:sp macro="" textlink="">
      <xdr:nvSpPr>
        <xdr:cNvPr id="371" name="テキスト ボックス 370"/>
        <xdr:cNvSpPr txBox="1"/>
      </xdr:nvSpPr>
      <xdr:spPr>
        <a:xfrm>
          <a:off x="7594111" y="1008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53536</xdr:rowOff>
    </xdr:from>
    <xdr:to>
      <xdr:col>36</xdr:col>
      <xdr:colOff>165100</xdr:colOff>
      <xdr:row>58</xdr:row>
      <xdr:rowOff>155136</xdr:rowOff>
    </xdr:to>
    <xdr:sp macro="" textlink="">
      <xdr:nvSpPr>
        <xdr:cNvPr id="372" name="楕円 371"/>
        <xdr:cNvSpPr/>
      </xdr:nvSpPr>
      <xdr:spPr>
        <a:xfrm>
          <a:off x="6921500" y="99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146263</xdr:rowOff>
    </xdr:from>
    <xdr:ext cx="534377" cy="259045"/>
    <xdr:sp macro="" textlink="">
      <xdr:nvSpPr>
        <xdr:cNvPr id="373" name="テキスト ボックス 372"/>
        <xdr:cNvSpPr txBox="1"/>
      </xdr:nvSpPr>
      <xdr:spPr>
        <a:xfrm>
          <a:off x="6705111" y="1009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136610</xdr:rowOff>
    </xdr:from>
    <xdr:to>
      <xdr:col>54</xdr:col>
      <xdr:colOff>189865</xdr:colOff>
      <xdr:row>79</xdr:row>
      <xdr:rowOff>44450</xdr:rowOff>
    </xdr:to>
    <xdr:cxnSp macro="">
      <xdr:nvCxnSpPr>
        <xdr:cNvPr id="397" name="直線コネクタ 396"/>
        <xdr:cNvCxnSpPr/>
      </xdr:nvCxnSpPr>
      <xdr:spPr>
        <a:xfrm flipV="1">
          <a:off x="10475595" y="12309560"/>
          <a:ext cx="1270" cy="1279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83287</xdr:rowOff>
    </xdr:from>
    <xdr:ext cx="599010" cy="259045"/>
    <xdr:sp macro="" textlink="">
      <xdr:nvSpPr>
        <xdr:cNvPr id="400" name="普通建設事業費 （ うち新規整備　）最大値テキスト"/>
        <xdr:cNvSpPr txBox="1"/>
      </xdr:nvSpPr>
      <xdr:spPr>
        <a:xfrm>
          <a:off x="10528300" y="1208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136610</xdr:rowOff>
    </xdr:from>
    <xdr:to>
      <xdr:col>55</xdr:col>
      <xdr:colOff>88900</xdr:colOff>
      <xdr:row>71</xdr:row>
      <xdr:rowOff>136610</xdr:rowOff>
    </xdr:to>
    <xdr:cxnSp macro="">
      <xdr:nvCxnSpPr>
        <xdr:cNvPr id="401" name="直線コネクタ 400"/>
        <xdr:cNvCxnSpPr/>
      </xdr:nvCxnSpPr>
      <xdr:spPr>
        <a:xfrm>
          <a:off x="10388600" y="1230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156246</xdr:rowOff>
    </xdr:from>
    <xdr:to>
      <xdr:col>55</xdr:col>
      <xdr:colOff>0</xdr:colOff>
      <xdr:row>78</xdr:row>
      <xdr:rowOff>168542</xdr:rowOff>
    </xdr:to>
    <xdr:cxnSp macro="">
      <xdr:nvCxnSpPr>
        <xdr:cNvPr id="402" name="直線コネクタ 401"/>
        <xdr:cNvCxnSpPr/>
      </xdr:nvCxnSpPr>
      <xdr:spPr>
        <a:xfrm>
          <a:off x="9639300" y="13529346"/>
          <a:ext cx="838200" cy="1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110980</xdr:rowOff>
    </xdr:from>
    <xdr:ext cx="534377" cy="259045"/>
    <xdr:sp macro="" textlink="">
      <xdr:nvSpPr>
        <xdr:cNvPr id="403" name="普通建設事業費 （ うち新規整備　）平均値テキスト"/>
        <xdr:cNvSpPr txBox="1"/>
      </xdr:nvSpPr>
      <xdr:spPr>
        <a:xfrm>
          <a:off x="10528300" y="1331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88103</xdr:rowOff>
    </xdr:from>
    <xdr:to>
      <xdr:col>55</xdr:col>
      <xdr:colOff>50800</xdr:colOff>
      <xdr:row>79</xdr:row>
      <xdr:rowOff>18253</xdr:rowOff>
    </xdr:to>
    <xdr:sp macro="" textlink="">
      <xdr:nvSpPr>
        <xdr:cNvPr id="404" name="フローチャート: 判断 403"/>
        <xdr:cNvSpPr/>
      </xdr:nvSpPr>
      <xdr:spPr>
        <a:xfrm>
          <a:off x="10426700" y="1346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9810</xdr:rowOff>
    </xdr:from>
    <xdr:to>
      <xdr:col>50</xdr:col>
      <xdr:colOff>114300</xdr:colOff>
      <xdr:row>78</xdr:row>
      <xdr:rowOff>156246</xdr:rowOff>
    </xdr:to>
    <xdr:cxnSp macro="">
      <xdr:nvCxnSpPr>
        <xdr:cNvPr id="405" name="直線コネクタ 404"/>
        <xdr:cNvCxnSpPr/>
      </xdr:nvCxnSpPr>
      <xdr:spPr>
        <a:xfrm>
          <a:off x="8750300" y="13382910"/>
          <a:ext cx="889000" cy="14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98231</xdr:rowOff>
    </xdr:from>
    <xdr:to>
      <xdr:col>50</xdr:col>
      <xdr:colOff>165100</xdr:colOff>
      <xdr:row>79</xdr:row>
      <xdr:rowOff>28381</xdr:rowOff>
    </xdr:to>
    <xdr:sp macro="" textlink="">
      <xdr:nvSpPr>
        <xdr:cNvPr id="406" name="フローチャート: 判断 405"/>
        <xdr:cNvSpPr/>
      </xdr:nvSpPr>
      <xdr:spPr>
        <a:xfrm>
          <a:off x="9588500" y="13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44908</xdr:rowOff>
    </xdr:from>
    <xdr:ext cx="534377" cy="259045"/>
    <xdr:sp macro="" textlink="">
      <xdr:nvSpPr>
        <xdr:cNvPr id="407" name="テキスト ボックス 406"/>
        <xdr:cNvSpPr txBox="1"/>
      </xdr:nvSpPr>
      <xdr:spPr>
        <a:xfrm>
          <a:off x="9372111" y="1324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9810</xdr:rowOff>
    </xdr:from>
    <xdr:to>
      <xdr:col>45</xdr:col>
      <xdr:colOff>177800</xdr:colOff>
      <xdr:row>78</xdr:row>
      <xdr:rowOff>134494</xdr:rowOff>
    </xdr:to>
    <xdr:cxnSp macro="">
      <xdr:nvCxnSpPr>
        <xdr:cNvPr id="408" name="直線コネクタ 407"/>
        <xdr:cNvCxnSpPr/>
      </xdr:nvCxnSpPr>
      <xdr:spPr>
        <a:xfrm flipV="1">
          <a:off x="7861300" y="13382910"/>
          <a:ext cx="889000" cy="12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71941</xdr:rowOff>
    </xdr:from>
    <xdr:to>
      <xdr:col>46</xdr:col>
      <xdr:colOff>38100</xdr:colOff>
      <xdr:row>79</xdr:row>
      <xdr:rowOff>2091</xdr:rowOff>
    </xdr:to>
    <xdr:sp macro="" textlink="">
      <xdr:nvSpPr>
        <xdr:cNvPr id="409" name="フローチャート: 判断 408"/>
        <xdr:cNvSpPr/>
      </xdr:nvSpPr>
      <xdr:spPr>
        <a:xfrm>
          <a:off x="8699500" y="1344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164668</xdr:rowOff>
    </xdr:from>
    <xdr:ext cx="534377" cy="259045"/>
    <xdr:sp macro="" textlink="">
      <xdr:nvSpPr>
        <xdr:cNvPr id="410" name="テキスト ボックス 409"/>
        <xdr:cNvSpPr txBox="1"/>
      </xdr:nvSpPr>
      <xdr:spPr>
        <a:xfrm>
          <a:off x="8483111" y="1353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133390</xdr:rowOff>
    </xdr:from>
    <xdr:to>
      <xdr:col>41</xdr:col>
      <xdr:colOff>50800</xdr:colOff>
      <xdr:row>78</xdr:row>
      <xdr:rowOff>134494</xdr:rowOff>
    </xdr:to>
    <xdr:cxnSp macro="">
      <xdr:nvCxnSpPr>
        <xdr:cNvPr id="411" name="直線コネクタ 410"/>
        <xdr:cNvCxnSpPr/>
      </xdr:nvCxnSpPr>
      <xdr:spPr>
        <a:xfrm>
          <a:off x="6972300" y="13506490"/>
          <a:ext cx="889000" cy="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45197</xdr:rowOff>
    </xdr:from>
    <xdr:to>
      <xdr:col>41</xdr:col>
      <xdr:colOff>101600</xdr:colOff>
      <xdr:row>78</xdr:row>
      <xdr:rowOff>146797</xdr:rowOff>
    </xdr:to>
    <xdr:sp macro="" textlink="">
      <xdr:nvSpPr>
        <xdr:cNvPr id="412" name="フローチャート: 判断 411"/>
        <xdr:cNvSpPr/>
      </xdr:nvSpPr>
      <xdr:spPr>
        <a:xfrm>
          <a:off x="7810500" y="1341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163324</xdr:rowOff>
    </xdr:from>
    <xdr:ext cx="534377" cy="259045"/>
    <xdr:sp macro="" textlink="">
      <xdr:nvSpPr>
        <xdr:cNvPr id="413" name="テキスト ボックス 412"/>
        <xdr:cNvSpPr txBox="1"/>
      </xdr:nvSpPr>
      <xdr:spPr>
        <a:xfrm>
          <a:off x="7594111" y="1319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41289</xdr:rowOff>
    </xdr:from>
    <xdr:to>
      <xdr:col>36</xdr:col>
      <xdr:colOff>165100</xdr:colOff>
      <xdr:row>78</xdr:row>
      <xdr:rowOff>142889</xdr:rowOff>
    </xdr:to>
    <xdr:sp macro="" textlink="">
      <xdr:nvSpPr>
        <xdr:cNvPr id="414" name="フローチャート: 判断 413"/>
        <xdr:cNvSpPr/>
      </xdr:nvSpPr>
      <xdr:spPr>
        <a:xfrm>
          <a:off x="6921500" y="1341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159416</xdr:rowOff>
    </xdr:from>
    <xdr:ext cx="534377" cy="259045"/>
    <xdr:sp macro="" textlink="">
      <xdr:nvSpPr>
        <xdr:cNvPr id="415" name="テキスト ボックス 414"/>
        <xdr:cNvSpPr txBox="1"/>
      </xdr:nvSpPr>
      <xdr:spPr>
        <a:xfrm>
          <a:off x="6705111" y="1318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117742</xdr:rowOff>
    </xdr:from>
    <xdr:to>
      <xdr:col>55</xdr:col>
      <xdr:colOff>50800</xdr:colOff>
      <xdr:row>79</xdr:row>
      <xdr:rowOff>47892</xdr:rowOff>
    </xdr:to>
    <xdr:sp macro="" textlink="">
      <xdr:nvSpPr>
        <xdr:cNvPr id="421" name="楕円 420"/>
        <xdr:cNvSpPr/>
      </xdr:nvSpPr>
      <xdr:spPr>
        <a:xfrm>
          <a:off x="10426700" y="1349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66531</xdr:rowOff>
    </xdr:from>
    <xdr:ext cx="534377" cy="259045"/>
    <xdr:sp macro="" textlink="">
      <xdr:nvSpPr>
        <xdr:cNvPr id="422" name="普通建設事業費 （ うち新規整備　）該当値テキスト"/>
        <xdr:cNvSpPr txBox="1"/>
      </xdr:nvSpPr>
      <xdr:spPr>
        <a:xfrm>
          <a:off x="10528300" y="1343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105446</xdr:rowOff>
    </xdr:from>
    <xdr:to>
      <xdr:col>50</xdr:col>
      <xdr:colOff>165100</xdr:colOff>
      <xdr:row>79</xdr:row>
      <xdr:rowOff>35596</xdr:rowOff>
    </xdr:to>
    <xdr:sp macro="" textlink="">
      <xdr:nvSpPr>
        <xdr:cNvPr id="423" name="楕円 422"/>
        <xdr:cNvSpPr/>
      </xdr:nvSpPr>
      <xdr:spPr>
        <a:xfrm>
          <a:off x="9588500" y="1347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26723</xdr:rowOff>
    </xdr:from>
    <xdr:ext cx="534377" cy="259045"/>
    <xdr:sp macro="" textlink="">
      <xdr:nvSpPr>
        <xdr:cNvPr id="424" name="テキスト ボックス 423"/>
        <xdr:cNvSpPr txBox="1"/>
      </xdr:nvSpPr>
      <xdr:spPr>
        <a:xfrm>
          <a:off x="9372111" y="1357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130460</xdr:rowOff>
    </xdr:from>
    <xdr:to>
      <xdr:col>46</xdr:col>
      <xdr:colOff>38100</xdr:colOff>
      <xdr:row>78</xdr:row>
      <xdr:rowOff>60610</xdr:rowOff>
    </xdr:to>
    <xdr:sp macro="" textlink="">
      <xdr:nvSpPr>
        <xdr:cNvPr id="425" name="楕円 424"/>
        <xdr:cNvSpPr/>
      </xdr:nvSpPr>
      <xdr:spPr>
        <a:xfrm>
          <a:off x="8699500" y="1333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77137</xdr:rowOff>
    </xdr:from>
    <xdr:ext cx="599010" cy="259045"/>
    <xdr:sp macro="" textlink="">
      <xdr:nvSpPr>
        <xdr:cNvPr id="426" name="テキスト ボックス 425"/>
        <xdr:cNvSpPr txBox="1"/>
      </xdr:nvSpPr>
      <xdr:spPr>
        <a:xfrm>
          <a:off x="8450795" y="13107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83694</xdr:rowOff>
    </xdr:from>
    <xdr:to>
      <xdr:col>41</xdr:col>
      <xdr:colOff>101600</xdr:colOff>
      <xdr:row>79</xdr:row>
      <xdr:rowOff>13844</xdr:rowOff>
    </xdr:to>
    <xdr:sp macro="" textlink="">
      <xdr:nvSpPr>
        <xdr:cNvPr id="427" name="楕円 426"/>
        <xdr:cNvSpPr/>
      </xdr:nvSpPr>
      <xdr:spPr>
        <a:xfrm>
          <a:off x="7810500" y="1345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4971</xdr:rowOff>
    </xdr:from>
    <xdr:ext cx="534377" cy="259045"/>
    <xdr:sp macro="" textlink="">
      <xdr:nvSpPr>
        <xdr:cNvPr id="428" name="テキスト ボックス 427"/>
        <xdr:cNvSpPr txBox="1"/>
      </xdr:nvSpPr>
      <xdr:spPr>
        <a:xfrm>
          <a:off x="7594111" y="1354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82590</xdr:rowOff>
    </xdr:from>
    <xdr:to>
      <xdr:col>36</xdr:col>
      <xdr:colOff>165100</xdr:colOff>
      <xdr:row>79</xdr:row>
      <xdr:rowOff>12740</xdr:rowOff>
    </xdr:to>
    <xdr:sp macro="" textlink="">
      <xdr:nvSpPr>
        <xdr:cNvPr id="429" name="楕円 428"/>
        <xdr:cNvSpPr/>
      </xdr:nvSpPr>
      <xdr:spPr>
        <a:xfrm>
          <a:off x="6921500" y="134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3867</xdr:rowOff>
    </xdr:from>
    <xdr:ext cx="534377" cy="259045"/>
    <xdr:sp macro="" textlink="">
      <xdr:nvSpPr>
        <xdr:cNvPr id="430" name="テキスト ボックス 429"/>
        <xdr:cNvSpPr txBox="1"/>
      </xdr:nvSpPr>
      <xdr:spPr>
        <a:xfrm>
          <a:off x="6705111" y="1354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29342</xdr:rowOff>
    </xdr:from>
    <xdr:to>
      <xdr:col>54</xdr:col>
      <xdr:colOff>189865</xdr:colOff>
      <xdr:row>99</xdr:row>
      <xdr:rowOff>85116</xdr:rowOff>
    </xdr:to>
    <xdr:cxnSp macro="">
      <xdr:nvCxnSpPr>
        <xdr:cNvPr id="456" name="直線コネクタ 455"/>
        <xdr:cNvCxnSpPr/>
      </xdr:nvCxnSpPr>
      <xdr:spPr>
        <a:xfrm flipV="1">
          <a:off x="10475595" y="15459842"/>
          <a:ext cx="1270" cy="159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88943</xdr:rowOff>
    </xdr:from>
    <xdr:ext cx="534377" cy="259045"/>
    <xdr:sp macro="" textlink="">
      <xdr:nvSpPr>
        <xdr:cNvPr id="457" name="普通建設事業費 （ うち更新整備　）最小値テキスト"/>
        <xdr:cNvSpPr txBox="1"/>
      </xdr:nvSpPr>
      <xdr:spPr>
        <a:xfrm>
          <a:off x="10528300" y="1706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85116</xdr:rowOff>
    </xdr:from>
    <xdr:to>
      <xdr:col>55</xdr:col>
      <xdr:colOff>88900</xdr:colOff>
      <xdr:row>99</xdr:row>
      <xdr:rowOff>85116</xdr:rowOff>
    </xdr:to>
    <xdr:cxnSp macro="">
      <xdr:nvCxnSpPr>
        <xdr:cNvPr id="458" name="直線コネクタ 457"/>
        <xdr:cNvCxnSpPr/>
      </xdr:nvCxnSpPr>
      <xdr:spPr>
        <a:xfrm>
          <a:off x="10388600" y="1705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147469</xdr:rowOff>
    </xdr:from>
    <xdr:ext cx="690189" cy="259045"/>
    <xdr:sp macro="" textlink="">
      <xdr:nvSpPr>
        <xdr:cNvPr id="459" name="普通建設事業費 （ うち更新整備　）最大値テキスト"/>
        <xdr:cNvSpPr txBox="1"/>
      </xdr:nvSpPr>
      <xdr:spPr>
        <a:xfrm>
          <a:off x="10528300" y="1523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29342</xdr:rowOff>
    </xdr:from>
    <xdr:to>
      <xdr:col>55</xdr:col>
      <xdr:colOff>88900</xdr:colOff>
      <xdr:row>90</xdr:row>
      <xdr:rowOff>29342</xdr:rowOff>
    </xdr:to>
    <xdr:cxnSp macro="">
      <xdr:nvCxnSpPr>
        <xdr:cNvPr id="460" name="直線コネクタ 459"/>
        <xdr:cNvCxnSpPr/>
      </xdr:nvCxnSpPr>
      <xdr:spPr>
        <a:xfrm>
          <a:off x="10388600" y="1545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13917</xdr:rowOff>
    </xdr:from>
    <xdr:to>
      <xdr:col>55</xdr:col>
      <xdr:colOff>0</xdr:colOff>
      <xdr:row>99</xdr:row>
      <xdr:rowOff>60384</xdr:rowOff>
    </xdr:to>
    <xdr:cxnSp macro="">
      <xdr:nvCxnSpPr>
        <xdr:cNvPr id="461" name="直線コネクタ 460"/>
        <xdr:cNvCxnSpPr/>
      </xdr:nvCxnSpPr>
      <xdr:spPr>
        <a:xfrm flipV="1">
          <a:off x="9639300" y="16987467"/>
          <a:ext cx="838200" cy="4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120457</xdr:rowOff>
    </xdr:from>
    <xdr:ext cx="534377" cy="259045"/>
    <xdr:sp macro="" textlink="">
      <xdr:nvSpPr>
        <xdr:cNvPr id="462" name="普通建設事業費 （ うち更新整備　）平均値テキスト"/>
        <xdr:cNvSpPr txBox="1"/>
      </xdr:nvSpPr>
      <xdr:spPr>
        <a:xfrm>
          <a:off x="10528300" y="16922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142030</xdr:rowOff>
    </xdr:from>
    <xdr:to>
      <xdr:col>55</xdr:col>
      <xdr:colOff>50800</xdr:colOff>
      <xdr:row>99</xdr:row>
      <xdr:rowOff>72180</xdr:rowOff>
    </xdr:to>
    <xdr:sp macro="" textlink="">
      <xdr:nvSpPr>
        <xdr:cNvPr id="463" name="フローチャート: 判断 462"/>
        <xdr:cNvSpPr/>
      </xdr:nvSpPr>
      <xdr:spPr>
        <a:xfrm>
          <a:off x="10426700" y="1694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60384</xdr:rowOff>
    </xdr:from>
    <xdr:to>
      <xdr:col>50</xdr:col>
      <xdr:colOff>114300</xdr:colOff>
      <xdr:row>99</xdr:row>
      <xdr:rowOff>61120</xdr:rowOff>
    </xdr:to>
    <xdr:cxnSp macro="">
      <xdr:nvCxnSpPr>
        <xdr:cNvPr id="464" name="直線コネクタ 463"/>
        <xdr:cNvCxnSpPr/>
      </xdr:nvCxnSpPr>
      <xdr:spPr>
        <a:xfrm flipV="1">
          <a:off x="8750300" y="17033934"/>
          <a:ext cx="889000" cy="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149924</xdr:rowOff>
    </xdr:from>
    <xdr:to>
      <xdr:col>50</xdr:col>
      <xdr:colOff>165100</xdr:colOff>
      <xdr:row>99</xdr:row>
      <xdr:rowOff>80074</xdr:rowOff>
    </xdr:to>
    <xdr:sp macro="" textlink="">
      <xdr:nvSpPr>
        <xdr:cNvPr id="465" name="フローチャート: 判断 464"/>
        <xdr:cNvSpPr/>
      </xdr:nvSpPr>
      <xdr:spPr>
        <a:xfrm>
          <a:off x="9588500" y="169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96601</xdr:rowOff>
    </xdr:from>
    <xdr:ext cx="534377" cy="259045"/>
    <xdr:sp macro="" textlink="">
      <xdr:nvSpPr>
        <xdr:cNvPr id="466" name="テキスト ボックス 465"/>
        <xdr:cNvSpPr txBox="1"/>
      </xdr:nvSpPr>
      <xdr:spPr>
        <a:xfrm>
          <a:off x="9372111" y="1672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60719</xdr:rowOff>
    </xdr:from>
    <xdr:to>
      <xdr:col>45</xdr:col>
      <xdr:colOff>177800</xdr:colOff>
      <xdr:row>99</xdr:row>
      <xdr:rowOff>61120</xdr:rowOff>
    </xdr:to>
    <xdr:cxnSp macro="">
      <xdr:nvCxnSpPr>
        <xdr:cNvPr id="467" name="直線コネクタ 466"/>
        <xdr:cNvCxnSpPr/>
      </xdr:nvCxnSpPr>
      <xdr:spPr>
        <a:xfrm>
          <a:off x="7861300" y="17034269"/>
          <a:ext cx="889000" cy="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154412</xdr:rowOff>
    </xdr:from>
    <xdr:to>
      <xdr:col>46</xdr:col>
      <xdr:colOff>38100</xdr:colOff>
      <xdr:row>99</xdr:row>
      <xdr:rowOff>84562</xdr:rowOff>
    </xdr:to>
    <xdr:sp macro="" textlink="">
      <xdr:nvSpPr>
        <xdr:cNvPr id="468" name="フローチャート: 判断 467"/>
        <xdr:cNvSpPr/>
      </xdr:nvSpPr>
      <xdr:spPr>
        <a:xfrm>
          <a:off x="8699500" y="16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101089</xdr:rowOff>
    </xdr:from>
    <xdr:ext cx="534377" cy="259045"/>
    <xdr:sp macro="" textlink="">
      <xdr:nvSpPr>
        <xdr:cNvPr id="469" name="テキスト ボックス 468"/>
        <xdr:cNvSpPr txBox="1"/>
      </xdr:nvSpPr>
      <xdr:spPr>
        <a:xfrm>
          <a:off x="8483111" y="1673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60719</xdr:rowOff>
    </xdr:from>
    <xdr:to>
      <xdr:col>41</xdr:col>
      <xdr:colOff>50800</xdr:colOff>
      <xdr:row>99</xdr:row>
      <xdr:rowOff>74637</xdr:rowOff>
    </xdr:to>
    <xdr:cxnSp macro="">
      <xdr:nvCxnSpPr>
        <xdr:cNvPr id="470" name="直線コネクタ 469"/>
        <xdr:cNvCxnSpPr/>
      </xdr:nvCxnSpPr>
      <xdr:spPr>
        <a:xfrm flipV="1">
          <a:off x="6972300" y="17034269"/>
          <a:ext cx="889000" cy="1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157824</xdr:rowOff>
    </xdr:from>
    <xdr:to>
      <xdr:col>41</xdr:col>
      <xdr:colOff>101600</xdr:colOff>
      <xdr:row>99</xdr:row>
      <xdr:rowOff>87974</xdr:rowOff>
    </xdr:to>
    <xdr:sp macro="" textlink="">
      <xdr:nvSpPr>
        <xdr:cNvPr id="471" name="フローチャート: 判断 470"/>
        <xdr:cNvSpPr/>
      </xdr:nvSpPr>
      <xdr:spPr>
        <a:xfrm>
          <a:off x="7810500" y="1695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104501</xdr:rowOff>
    </xdr:from>
    <xdr:ext cx="534377" cy="259045"/>
    <xdr:sp macro="" textlink="">
      <xdr:nvSpPr>
        <xdr:cNvPr id="472" name="テキスト ボックス 471"/>
        <xdr:cNvSpPr txBox="1"/>
      </xdr:nvSpPr>
      <xdr:spPr>
        <a:xfrm>
          <a:off x="7594111" y="1673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170700</xdr:rowOff>
    </xdr:from>
    <xdr:to>
      <xdr:col>36</xdr:col>
      <xdr:colOff>165100</xdr:colOff>
      <xdr:row>99</xdr:row>
      <xdr:rowOff>100850</xdr:rowOff>
    </xdr:to>
    <xdr:sp macro="" textlink="">
      <xdr:nvSpPr>
        <xdr:cNvPr id="473" name="フローチャート: 判断 472"/>
        <xdr:cNvSpPr/>
      </xdr:nvSpPr>
      <xdr:spPr>
        <a:xfrm>
          <a:off x="6921500" y="169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117377</xdr:rowOff>
    </xdr:from>
    <xdr:ext cx="534377" cy="259045"/>
    <xdr:sp macro="" textlink="">
      <xdr:nvSpPr>
        <xdr:cNvPr id="474" name="テキスト ボックス 473"/>
        <xdr:cNvSpPr txBox="1"/>
      </xdr:nvSpPr>
      <xdr:spPr>
        <a:xfrm>
          <a:off x="6705111" y="167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134567</xdr:rowOff>
    </xdr:from>
    <xdr:to>
      <xdr:col>55</xdr:col>
      <xdr:colOff>50800</xdr:colOff>
      <xdr:row>99</xdr:row>
      <xdr:rowOff>64717</xdr:rowOff>
    </xdr:to>
    <xdr:sp macro="" textlink="">
      <xdr:nvSpPr>
        <xdr:cNvPr id="480" name="楕円 479"/>
        <xdr:cNvSpPr/>
      </xdr:nvSpPr>
      <xdr:spPr>
        <a:xfrm>
          <a:off x="10426700" y="1693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93944</xdr:rowOff>
    </xdr:from>
    <xdr:ext cx="534377" cy="259045"/>
    <xdr:sp macro="" textlink="">
      <xdr:nvSpPr>
        <xdr:cNvPr id="481" name="普通建設事業費 （ うち更新整備　）該当値テキスト"/>
        <xdr:cNvSpPr txBox="1"/>
      </xdr:nvSpPr>
      <xdr:spPr>
        <a:xfrm>
          <a:off x="10528300" y="1672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9584</xdr:rowOff>
    </xdr:from>
    <xdr:to>
      <xdr:col>50</xdr:col>
      <xdr:colOff>165100</xdr:colOff>
      <xdr:row>99</xdr:row>
      <xdr:rowOff>111184</xdr:rowOff>
    </xdr:to>
    <xdr:sp macro="" textlink="">
      <xdr:nvSpPr>
        <xdr:cNvPr id="482" name="楕円 481"/>
        <xdr:cNvSpPr/>
      </xdr:nvSpPr>
      <xdr:spPr>
        <a:xfrm>
          <a:off x="9588500" y="1698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102311</xdr:rowOff>
    </xdr:from>
    <xdr:ext cx="534377" cy="259045"/>
    <xdr:sp macro="" textlink="">
      <xdr:nvSpPr>
        <xdr:cNvPr id="483" name="テキスト ボックス 482"/>
        <xdr:cNvSpPr txBox="1"/>
      </xdr:nvSpPr>
      <xdr:spPr>
        <a:xfrm>
          <a:off x="9372111" y="1707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10320</xdr:rowOff>
    </xdr:from>
    <xdr:to>
      <xdr:col>46</xdr:col>
      <xdr:colOff>38100</xdr:colOff>
      <xdr:row>99</xdr:row>
      <xdr:rowOff>111920</xdr:rowOff>
    </xdr:to>
    <xdr:sp macro="" textlink="">
      <xdr:nvSpPr>
        <xdr:cNvPr id="484" name="楕円 483"/>
        <xdr:cNvSpPr/>
      </xdr:nvSpPr>
      <xdr:spPr>
        <a:xfrm>
          <a:off x="8699500" y="1698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103047</xdr:rowOff>
    </xdr:from>
    <xdr:ext cx="534377" cy="259045"/>
    <xdr:sp macro="" textlink="">
      <xdr:nvSpPr>
        <xdr:cNvPr id="485" name="テキスト ボックス 484"/>
        <xdr:cNvSpPr txBox="1"/>
      </xdr:nvSpPr>
      <xdr:spPr>
        <a:xfrm>
          <a:off x="8483111" y="1707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9919</xdr:rowOff>
    </xdr:from>
    <xdr:to>
      <xdr:col>41</xdr:col>
      <xdr:colOff>101600</xdr:colOff>
      <xdr:row>99</xdr:row>
      <xdr:rowOff>111519</xdr:rowOff>
    </xdr:to>
    <xdr:sp macro="" textlink="">
      <xdr:nvSpPr>
        <xdr:cNvPr id="486" name="楕円 485"/>
        <xdr:cNvSpPr/>
      </xdr:nvSpPr>
      <xdr:spPr>
        <a:xfrm>
          <a:off x="7810500" y="1698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102646</xdr:rowOff>
    </xdr:from>
    <xdr:ext cx="534377" cy="259045"/>
    <xdr:sp macro="" textlink="">
      <xdr:nvSpPr>
        <xdr:cNvPr id="487" name="テキスト ボックス 486"/>
        <xdr:cNvSpPr txBox="1"/>
      </xdr:nvSpPr>
      <xdr:spPr>
        <a:xfrm>
          <a:off x="7594111" y="1707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23837</xdr:rowOff>
    </xdr:from>
    <xdr:to>
      <xdr:col>36</xdr:col>
      <xdr:colOff>165100</xdr:colOff>
      <xdr:row>99</xdr:row>
      <xdr:rowOff>125437</xdr:rowOff>
    </xdr:to>
    <xdr:sp macro="" textlink="">
      <xdr:nvSpPr>
        <xdr:cNvPr id="488" name="楕円 487"/>
        <xdr:cNvSpPr/>
      </xdr:nvSpPr>
      <xdr:spPr>
        <a:xfrm>
          <a:off x="6921500" y="1699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116564</xdr:rowOff>
    </xdr:from>
    <xdr:ext cx="534377" cy="259045"/>
    <xdr:sp macro="" textlink="">
      <xdr:nvSpPr>
        <xdr:cNvPr id="489" name="テキスト ボックス 488"/>
        <xdr:cNvSpPr txBox="1"/>
      </xdr:nvSpPr>
      <xdr:spPr>
        <a:xfrm>
          <a:off x="6705111" y="1709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25048</xdr:rowOff>
    </xdr:from>
    <xdr:to>
      <xdr:col>85</xdr:col>
      <xdr:colOff>126364</xdr:colOff>
      <xdr:row>38</xdr:row>
      <xdr:rowOff>139700</xdr:rowOff>
    </xdr:to>
    <xdr:cxnSp macro="">
      <xdr:nvCxnSpPr>
        <xdr:cNvPr id="511" name="直線コネクタ 510"/>
        <xdr:cNvCxnSpPr/>
      </xdr:nvCxnSpPr>
      <xdr:spPr>
        <a:xfrm flipV="1">
          <a:off x="16317595" y="5511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154272</xdr:rowOff>
    </xdr:from>
    <xdr:ext cx="249299" cy="259045"/>
    <xdr:sp macro="" textlink="">
      <xdr:nvSpPr>
        <xdr:cNvPr id="512" name="災害復旧事業費最小値テキスト"/>
        <xdr:cNvSpPr txBox="1"/>
      </xdr:nvSpPr>
      <xdr:spPr>
        <a:xfrm>
          <a:off x="16370300" y="6669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143175</xdr:rowOff>
    </xdr:from>
    <xdr:ext cx="599010" cy="259045"/>
    <xdr:sp macro="" textlink="">
      <xdr:nvSpPr>
        <xdr:cNvPr id="514" name="災害復旧事業費最大値テキスト"/>
        <xdr:cNvSpPr txBox="1"/>
      </xdr:nvSpPr>
      <xdr:spPr>
        <a:xfrm>
          <a:off x="16370300" y="528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25048</xdr:rowOff>
    </xdr:from>
    <xdr:to>
      <xdr:col>86</xdr:col>
      <xdr:colOff>25400</xdr:colOff>
      <xdr:row>32</xdr:row>
      <xdr:rowOff>25048</xdr:rowOff>
    </xdr:to>
    <xdr:cxnSp macro="">
      <xdr:nvCxnSpPr>
        <xdr:cNvPr id="515" name="直線コネクタ 514"/>
        <xdr:cNvCxnSpPr/>
      </xdr:nvCxnSpPr>
      <xdr:spPr>
        <a:xfrm>
          <a:off x="16230600" y="55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135334</xdr:rowOff>
    </xdr:from>
    <xdr:to>
      <xdr:col>85</xdr:col>
      <xdr:colOff>127000</xdr:colOff>
      <xdr:row>38</xdr:row>
      <xdr:rowOff>139553</xdr:rowOff>
    </xdr:to>
    <xdr:cxnSp macro="">
      <xdr:nvCxnSpPr>
        <xdr:cNvPr id="516" name="直線コネクタ 515"/>
        <xdr:cNvCxnSpPr/>
      </xdr:nvCxnSpPr>
      <xdr:spPr>
        <a:xfrm flipV="1">
          <a:off x="15481300" y="6650434"/>
          <a:ext cx="838200" cy="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71722</xdr:rowOff>
    </xdr:from>
    <xdr:ext cx="469744" cy="259045"/>
    <xdr:sp macro="" textlink="">
      <xdr:nvSpPr>
        <xdr:cNvPr id="517" name="災害復旧事業費平均値テキスト"/>
        <xdr:cNvSpPr txBox="1"/>
      </xdr:nvSpPr>
      <xdr:spPr>
        <a:xfrm>
          <a:off x="16370300" y="6415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48845</xdr:rowOff>
    </xdr:from>
    <xdr:to>
      <xdr:col>85</xdr:col>
      <xdr:colOff>177800</xdr:colOff>
      <xdr:row>38</xdr:row>
      <xdr:rowOff>150445</xdr:rowOff>
    </xdr:to>
    <xdr:sp macro="" textlink="">
      <xdr:nvSpPr>
        <xdr:cNvPr id="518" name="フローチャート: 判断 517"/>
        <xdr:cNvSpPr/>
      </xdr:nvSpPr>
      <xdr:spPr>
        <a:xfrm>
          <a:off x="162687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139526</xdr:rowOff>
    </xdr:from>
    <xdr:to>
      <xdr:col>81</xdr:col>
      <xdr:colOff>50800</xdr:colOff>
      <xdr:row>38</xdr:row>
      <xdr:rowOff>139553</xdr:rowOff>
    </xdr:to>
    <xdr:cxnSp macro="">
      <xdr:nvCxnSpPr>
        <xdr:cNvPr id="519" name="直線コネクタ 518"/>
        <xdr:cNvCxnSpPr/>
      </xdr:nvCxnSpPr>
      <xdr:spPr>
        <a:xfrm>
          <a:off x="14592300" y="6654626"/>
          <a:ext cx="889000" cy="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44410</xdr:rowOff>
    </xdr:from>
    <xdr:to>
      <xdr:col>81</xdr:col>
      <xdr:colOff>101600</xdr:colOff>
      <xdr:row>38</xdr:row>
      <xdr:rowOff>146010</xdr:rowOff>
    </xdr:to>
    <xdr:sp macro="" textlink="">
      <xdr:nvSpPr>
        <xdr:cNvPr id="520" name="フローチャート: 判断 519"/>
        <xdr:cNvSpPr/>
      </xdr:nvSpPr>
      <xdr:spPr>
        <a:xfrm>
          <a:off x="15430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162537</xdr:rowOff>
    </xdr:from>
    <xdr:ext cx="469744" cy="259045"/>
    <xdr:sp macro="" textlink="">
      <xdr:nvSpPr>
        <xdr:cNvPr id="521" name="テキスト ボックス 520"/>
        <xdr:cNvSpPr txBox="1"/>
      </xdr:nvSpPr>
      <xdr:spPr>
        <a:xfrm>
          <a:off x="15246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139526</xdr:rowOff>
    </xdr:from>
    <xdr:to>
      <xdr:col>76</xdr:col>
      <xdr:colOff>114300</xdr:colOff>
      <xdr:row>38</xdr:row>
      <xdr:rowOff>139563</xdr:rowOff>
    </xdr:to>
    <xdr:cxnSp macro="">
      <xdr:nvCxnSpPr>
        <xdr:cNvPr id="522" name="直線コネクタ 521"/>
        <xdr:cNvCxnSpPr/>
      </xdr:nvCxnSpPr>
      <xdr:spPr>
        <a:xfrm flipV="1">
          <a:off x="13703300" y="6654626"/>
          <a:ext cx="8890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44383</xdr:rowOff>
    </xdr:from>
    <xdr:to>
      <xdr:col>76</xdr:col>
      <xdr:colOff>165100</xdr:colOff>
      <xdr:row>38</xdr:row>
      <xdr:rowOff>145983</xdr:rowOff>
    </xdr:to>
    <xdr:sp macro="" textlink="">
      <xdr:nvSpPr>
        <xdr:cNvPr id="523" name="フローチャート: 判断 522"/>
        <xdr:cNvSpPr/>
      </xdr:nvSpPr>
      <xdr:spPr>
        <a:xfrm>
          <a:off x="14541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162510</xdr:rowOff>
    </xdr:from>
    <xdr:ext cx="469744" cy="259045"/>
    <xdr:sp macro="" textlink="">
      <xdr:nvSpPr>
        <xdr:cNvPr id="524" name="テキスト ボックス 523"/>
        <xdr:cNvSpPr txBox="1"/>
      </xdr:nvSpPr>
      <xdr:spPr>
        <a:xfrm>
          <a:off x="14357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139563</xdr:rowOff>
    </xdr:from>
    <xdr:to>
      <xdr:col>71</xdr:col>
      <xdr:colOff>177800</xdr:colOff>
      <xdr:row>38</xdr:row>
      <xdr:rowOff>139563</xdr:rowOff>
    </xdr:to>
    <xdr:cxnSp macro="">
      <xdr:nvCxnSpPr>
        <xdr:cNvPr id="525" name="直線コネクタ 524"/>
        <xdr:cNvCxnSpPr/>
      </xdr:nvCxnSpPr>
      <xdr:spPr>
        <a:xfrm>
          <a:off x="12814300" y="66546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46796</xdr:rowOff>
    </xdr:from>
    <xdr:to>
      <xdr:col>72</xdr:col>
      <xdr:colOff>38100</xdr:colOff>
      <xdr:row>38</xdr:row>
      <xdr:rowOff>148396</xdr:rowOff>
    </xdr:to>
    <xdr:sp macro="" textlink="">
      <xdr:nvSpPr>
        <xdr:cNvPr id="526" name="フローチャート: 判断 525"/>
        <xdr:cNvSpPr/>
      </xdr:nvSpPr>
      <xdr:spPr>
        <a:xfrm>
          <a:off x="13652500" y="656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164923</xdr:rowOff>
    </xdr:from>
    <xdr:ext cx="469744" cy="259045"/>
    <xdr:sp macro="" textlink="">
      <xdr:nvSpPr>
        <xdr:cNvPr id="527" name="テキスト ボックス 526"/>
        <xdr:cNvSpPr txBox="1"/>
      </xdr:nvSpPr>
      <xdr:spPr>
        <a:xfrm>
          <a:off x="13468428" y="633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59593</xdr:rowOff>
    </xdr:from>
    <xdr:to>
      <xdr:col>67</xdr:col>
      <xdr:colOff>101600</xdr:colOff>
      <xdr:row>38</xdr:row>
      <xdr:rowOff>161193</xdr:rowOff>
    </xdr:to>
    <xdr:sp macro="" textlink="">
      <xdr:nvSpPr>
        <xdr:cNvPr id="528" name="フローチャート: 判断 527"/>
        <xdr:cNvSpPr/>
      </xdr:nvSpPr>
      <xdr:spPr>
        <a:xfrm>
          <a:off x="12763500" y="657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6271</xdr:rowOff>
    </xdr:from>
    <xdr:ext cx="469744" cy="259045"/>
    <xdr:sp macro="" textlink="">
      <xdr:nvSpPr>
        <xdr:cNvPr id="529" name="テキスト ボックス 528"/>
        <xdr:cNvSpPr txBox="1"/>
      </xdr:nvSpPr>
      <xdr:spPr>
        <a:xfrm>
          <a:off x="12579428" y="63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84534</xdr:rowOff>
    </xdr:from>
    <xdr:to>
      <xdr:col>85</xdr:col>
      <xdr:colOff>177800</xdr:colOff>
      <xdr:row>39</xdr:row>
      <xdr:rowOff>14684</xdr:rowOff>
    </xdr:to>
    <xdr:sp macro="" textlink="">
      <xdr:nvSpPr>
        <xdr:cNvPr id="535" name="楕円 534"/>
        <xdr:cNvSpPr/>
      </xdr:nvSpPr>
      <xdr:spPr>
        <a:xfrm>
          <a:off x="16268700" y="659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27272</xdr:rowOff>
    </xdr:from>
    <xdr:ext cx="378565" cy="259045"/>
    <xdr:sp macro="" textlink="">
      <xdr:nvSpPr>
        <xdr:cNvPr id="536" name="災害復旧事業費該当値テキスト"/>
        <xdr:cNvSpPr txBox="1"/>
      </xdr:nvSpPr>
      <xdr:spPr>
        <a:xfrm>
          <a:off x="16370300" y="6542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88753</xdr:rowOff>
    </xdr:from>
    <xdr:to>
      <xdr:col>81</xdr:col>
      <xdr:colOff>101600</xdr:colOff>
      <xdr:row>39</xdr:row>
      <xdr:rowOff>18903</xdr:rowOff>
    </xdr:to>
    <xdr:sp macro="" textlink="">
      <xdr:nvSpPr>
        <xdr:cNvPr id="537" name="楕円 536"/>
        <xdr:cNvSpPr/>
      </xdr:nvSpPr>
      <xdr:spPr>
        <a:xfrm>
          <a:off x="15430500" y="660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10030</xdr:rowOff>
    </xdr:from>
    <xdr:ext cx="313932" cy="259045"/>
    <xdr:sp macro="" textlink="">
      <xdr:nvSpPr>
        <xdr:cNvPr id="538" name="テキスト ボックス 537"/>
        <xdr:cNvSpPr txBox="1"/>
      </xdr:nvSpPr>
      <xdr:spPr>
        <a:xfrm>
          <a:off x="15324333" y="66965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88726</xdr:rowOff>
    </xdr:from>
    <xdr:to>
      <xdr:col>76</xdr:col>
      <xdr:colOff>165100</xdr:colOff>
      <xdr:row>39</xdr:row>
      <xdr:rowOff>18876</xdr:rowOff>
    </xdr:to>
    <xdr:sp macro="" textlink="">
      <xdr:nvSpPr>
        <xdr:cNvPr id="539" name="楕円 538"/>
        <xdr:cNvSpPr/>
      </xdr:nvSpPr>
      <xdr:spPr>
        <a:xfrm>
          <a:off x="14541500" y="660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10003</xdr:rowOff>
    </xdr:from>
    <xdr:ext cx="313932" cy="259045"/>
    <xdr:sp macro="" textlink="">
      <xdr:nvSpPr>
        <xdr:cNvPr id="540" name="テキスト ボックス 539"/>
        <xdr:cNvSpPr txBox="1"/>
      </xdr:nvSpPr>
      <xdr:spPr>
        <a:xfrm>
          <a:off x="14435333" y="6696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88763</xdr:rowOff>
    </xdr:from>
    <xdr:to>
      <xdr:col>72</xdr:col>
      <xdr:colOff>38100</xdr:colOff>
      <xdr:row>39</xdr:row>
      <xdr:rowOff>18913</xdr:rowOff>
    </xdr:to>
    <xdr:sp macro="" textlink="">
      <xdr:nvSpPr>
        <xdr:cNvPr id="541" name="楕円 540"/>
        <xdr:cNvSpPr/>
      </xdr:nvSpPr>
      <xdr:spPr>
        <a:xfrm>
          <a:off x="13652500" y="660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10040</xdr:rowOff>
    </xdr:from>
    <xdr:ext cx="313932" cy="259045"/>
    <xdr:sp macro="" textlink="">
      <xdr:nvSpPr>
        <xdr:cNvPr id="542" name="テキスト ボックス 541"/>
        <xdr:cNvSpPr txBox="1"/>
      </xdr:nvSpPr>
      <xdr:spPr>
        <a:xfrm>
          <a:off x="13546333" y="66965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88763</xdr:rowOff>
    </xdr:from>
    <xdr:to>
      <xdr:col>67</xdr:col>
      <xdr:colOff>101600</xdr:colOff>
      <xdr:row>39</xdr:row>
      <xdr:rowOff>18913</xdr:rowOff>
    </xdr:to>
    <xdr:sp macro="" textlink="">
      <xdr:nvSpPr>
        <xdr:cNvPr id="543" name="楕円 542"/>
        <xdr:cNvSpPr/>
      </xdr:nvSpPr>
      <xdr:spPr>
        <a:xfrm>
          <a:off x="12763500" y="660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10040</xdr:rowOff>
    </xdr:from>
    <xdr:ext cx="313932" cy="259045"/>
    <xdr:sp macro="" textlink="">
      <xdr:nvSpPr>
        <xdr:cNvPr id="544" name="テキスト ボックス 543"/>
        <xdr:cNvSpPr txBox="1"/>
      </xdr:nvSpPr>
      <xdr:spPr>
        <a:xfrm>
          <a:off x="12657333" y="66965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90322</xdr:rowOff>
    </xdr:from>
    <xdr:to>
      <xdr:col>85</xdr:col>
      <xdr:colOff>126364</xdr:colOff>
      <xdr:row>78</xdr:row>
      <xdr:rowOff>109826</xdr:rowOff>
    </xdr:to>
    <xdr:cxnSp macro="">
      <xdr:nvCxnSpPr>
        <xdr:cNvPr id="615" name="直線コネクタ 614"/>
        <xdr:cNvCxnSpPr/>
      </xdr:nvCxnSpPr>
      <xdr:spPr>
        <a:xfrm flipV="1">
          <a:off x="16317595" y="12434722"/>
          <a:ext cx="1269" cy="104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113653</xdr:rowOff>
    </xdr:from>
    <xdr:ext cx="469744" cy="259045"/>
    <xdr:sp macro="" textlink="">
      <xdr:nvSpPr>
        <xdr:cNvPr id="616" name="公債費最小値テキスト"/>
        <xdr:cNvSpPr txBox="1"/>
      </xdr:nvSpPr>
      <xdr:spPr>
        <a:xfrm>
          <a:off x="16370300" y="1348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109826</xdr:rowOff>
    </xdr:from>
    <xdr:to>
      <xdr:col>86</xdr:col>
      <xdr:colOff>25400</xdr:colOff>
      <xdr:row>78</xdr:row>
      <xdr:rowOff>109826</xdr:rowOff>
    </xdr:to>
    <xdr:cxnSp macro="">
      <xdr:nvCxnSpPr>
        <xdr:cNvPr id="617" name="直線コネクタ 616"/>
        <xdr:cNvCxnSpPr/>
      </xdr:nvCxnSpPr>
      <xdr:spPr>
        <a:xfrm>
          <a:off x="16230600" y="1348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36999</xdr:rowOff>
    </xdr:from>
    <xdr:ext cx="599010" cy="259045"/>
    <xdr:sp macro="" textlink="">
      <xdr:nvSpPr>
        <xdr:cNvPr id="618" name="公債費最大値テキスト"/>
        <xdr:cNvSpPr txBox="1"/>
      </xdr:nvSpPr>
      <xdr:spPr>
        <a:xfrm>
          <a:off x="16370300" y="1220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90322</xdr:rowOff>
    </xdr:from>
    <xdr:to>
      <xdr:col>86</xdr:col>
      <xdr:colOff>25400</xdr:colOff>
      <xdr:row>72</xdr:row>
      <xdr:rowOff>90322</xdr:rowOff>
    </xdr:to>
    <xdr:cxnSp macro="">
      <xdr:nvCxnSpPr>
        <xdr:cNvPr id="619" name="直線コネクタ 618"/>
        <xdr:cNvCxnSpPr/>
      </xdr:nvCxnSpPr>
      <xdr:spPr>
        <a:xfrm>
          <a:off x="16230600" y="124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36575</xdr:rowOff>
    </xdr:from>
    <xdr:to>
      <xdr:col>85</xdr:col>
      <xdr:colOff>127000</xdr:colOff>
      <xdr:row>76</xdr:row>
      <xdr:rowOff>66346</xdr:rowOff>
    </xdr:to>
    <xdr:cxnSp macro="">
      <xdr:nvCxnSpPr>
        <xdr:cNvPr id="620" name="直線コネクタ 619"/>
        <xdr:cNvCxnSpPr/>
      </xdr:nvCxnSpPr>
      <xdr:spPr>
        <a:xfrm>
          <a:off x="15481300" y="13066775"/>
          <a:ext cx="838200" cy="29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66933</xdr:rowOff>
    </xdr:from>
    <xdr:ext cx="534377" cy="259045"/>
    <xdr:sp macro="" textlink="">
      <xdr:nvSpPr>
        <xdr:cNvPr id="621" name="公債費平均値テキスト"/>
        <xdr:cNvSpPr txBox="1"/>
      </xdr:nvSpPr>
      <xdr:spPr>
        <a:xfrm>
          <a:off x="16370300" y="13097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88506</xdr:rowOff>
    </xdr:from>
    <xdr:to>
      <xdr:col>85</xdr:col>
      <xdr:colOff>177800</xdr:colOff>
      <xdr:row>77</xdr:row>
      <xdr:rowOff>18656</xdr:rowOff>
    </xdr:to>
    <xdr:sp macro="" textlink="">
      <xdr:nvSpPr>
        <xdr:cNvPr id="622" name="フローチャート: 判断 621"/>
        <xdr:cNvSpPr/>
      </xdr:nvSpPr>
      <xdr:spPr>
        <a:xfrm>
          <a:off x="162687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36575</xdr:rowOff>
    </xdr:from>
    <xdr:to>
      <xdr:col>81</xdr:col>
      <xdr:colOff>50800</xdr:colOff>
      <xdr:row>76</xdr:row>
      <xdr:rowOff>45576</xdr:rowOff>
    </xdr:to>
    <xdr:cxnSp macro="">
      <xdr:nvCxnSpPr>
        <xdr:cNvPr id="623" name="直線コネクタ 622"/>
        <xdr:cNvCxnSpPr/>
      </xdr:nvCxnSpPr>
      <xdr:spPr>
        <a:xfrm flipV="1">
          <a:off x="14592300" y="13066775"/>
          <a:ext cx="889000" cy="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116816</xdr:rowOff>
    </xdr:from>
    <xdr:to>
      <xdr:col>81</xdr:col>
      <xdr:colOff>101600</xdr:colOff>
      <xdr:row>77</xdr:row>
      <xdr:rowOff>46966</xdr:rowOff>
    </xdr:to>
    <xdr:sp macro="" textlink="">
      <xdr:nvSpPr>
        <xdr:cNvPr id="624" name="フローチャート: 判断 623"/>
        <xdr:cNvSpPr/>
      </xdr:nvSpPr>
      <xdr:spPr>
        <a:xfrm>
          <a:off x="15430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38093</xdr:rowOff>
    </xdr:from>
    <xdr:ext cx="534377" cy="259045"/>
    <xdr:sp macro="" textlink="">
      <xdr:nvSpPr>
        <xdr:cNvPr id="625" name="テキスト ボックス 624"/>
        <xdr:cNvSpPr txBox="1"/>
      </xdr:nvSpPr>
      <xdr:spPr>
        <a:xfrm>
          <a:off x="15214111" y="132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123396</xdr:rowOff>
    </xdr:from>
    <xdr:to>
      <xdr:col>76</xdr:col>
      <xdr:colOff>114300</xdr:colOff>
      <xdr:row>76</xdr:row>
      <xdr:rowOff>45576</xdr:rowOff>
    </xdr:to>
    <xdr:cxnSp macro="">
      <xdr:nvCxnSpPr>
        <xdr:cNvPr id="626" name="直線コネクタ 625"/>
        <xdr:cNvCxnSpPr/>
      </xdr:nvCxnSpPr>
      <xdr:spPr>
        <a:xfrm>
          <a:off x="13703300" y="12982146"/>
          <a:ext cx="889000" cy="9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111517</xdr:rowOff>
    </xdr:from>
    <xdr:to>
      <xdr:col>76</xdr:col>
      <xdr:colOff>165100</xdr:colOff>
      <xdr:row>77</xdr:row>
      <xdr:rowOff>41667</xdr:rowOff>
    </xdr:to>
    <xdr:sp macro="" textlink="">
      <xdr:nvSpPr>
        <xdr:cNvPr id="627" name="フローチャート: 判断 626"/>
        <xdr:cNvSpPr/>
      </xdr:nvSpPr>
      <xdr:spPr>
        <a:xfrm>
          <a:off x="14541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32794</xdr:rowOff>
    </xdr:from>
    <xdr:ext cx="534377" cy="259045"/>
    <xdr:sp macro="" textlink="">
      <xdr:nvSpPr>
        <xdr:cNvPr id="628" name="テキスト ボックス 627"/>
        <xdr:cNvSpPr txBox="1"/>
      </xdr:nvSpPr>
      <xdr:spPr>
        <a:xfrm>
          <a:off x="14325111" y="1323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123396</xdr:rowOff>
    </xdr:from>
    <xdr:to>
      <xdr:col>71</xdr:col>
      <xdr:colOff>177800</xdr:colOff>
      <xdr:row>75</xdr:row>
      <xdr:rowOff>158179</xdr:rowOff>
    </xdr:to>
    <xdr:cxnSp macro="">
      <xdr:nvCxnSpPr>
        <xdr:cNvPr id="629" name="直線コネクタ 628"/>
        <xdr:cNvCxnSpPr/>
      </xdr:nvCxnSpPr>
      <xdr:spPr>
        <a:xfrm flipV="1">
          <a:off x="12814300" y="12982146"/>
          <a:ext cx="889000" cy="3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116204</xdr:rowOff>
    </xdr:from>
    <xdr:to>
      <xdr:col>72</xdr:col>
      <xdr:colOff>38100</xdr:colOff>
      <xdr:row>77</xdr:row>
      <xdr:rowOff>46354</xdr:rowOff>
    </xdr:to>
    <xdr:sp macro="" textlink="">
      <xdr:nvSpPr>
        <xdr:cNvPr id="630" name="フローチャート: 判断 629"/>
        <xdr:cNvSpPr/>
      </xdr:nvSpPr>
      <xdr:spPr>
        <a:xfrm>
          <a:off x="13652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37481</xdr:rowOff>
    </xdr:from>
    <xdr:ext cx="534377" cy="259045"/>
    <xdr:sp macro="" textlink="">
      <xdr:nvSpPr>
        <xdr:cNvPr id="631" name="テキスト ボックス 630"/>
        <xdr:cNvSpPr txBox="1"/>
      </xdr:nvSpPr>
      <xdr:spPr>
        <a:xfrm>
          <a:off x="13436111" y="132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118943</xdr:rowOff>
    </xdr:from>
    <xdr:to>
      <xdr:col>67</xdr:col>
      <xdr:colOff>101600</xdr:colOff>
      <xdr:row>77</xdr:row>
      <xdr:rowOff>49093</xdr:rowOff>
    </xdr:to>
    <xdr:sp macro="" textlink="">
      <xdr:nvSpPr>
        <xdr:cNvPr id="632" name="フローチャート: 判断 631"/>
        <xdr:cNvSpPr/>
      </xdr:nvSpPr>
      <xdr:spPr>
        <a:xfrm>
          <a:off x="12763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40220</xdr:rowOff>
    </xdr:from>
    <xdr:ext cx="534377" cy="259045"/>
    <xdr:sp macro="" textlink="">
      <xdr:nvSpPr>
        <xdr:cNvPr id="633" name="テキスト ボックス 632"/>
        <xdr:cNvSpPr txBox="1"/>
      </xdr:nvSpPr>
      <xdr:spPr>
        <a:xfrm>
          <a:off x="12547111" y="132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15546</xdr:rowOff>
    </xdr:from>
    <xdr:to>
      <xdr:col>85</xdr:col>
      <xdr:colOff>177800</xdr:colOff>
      <xdr:row>76</xdr:row>
      <xdr:rowOff>117146</xdr:rowOff>
    </xdr:to>
    <xdr:sp macro="" textlink="">
      <xdr:nvSpPr>
        <xdr:cNvPr id="639" name="楕円 638"/>
        <xdr:cNvSpPr/>
      </xdr:nvSpPr>
      <xdr:spPr>
        <a:xfrm>
          <a:off x="16268700" y="1304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38424</xdr:rowOff>
    </xdr:from>
    <xdr:ext cx="534377" cy="259045"/>
    <xdr:sp macro="" textlink="">
      <xdr:nvSpPr>
        <xdr:cNvPr id="640" name="公債費該当値テキスト"/>
        <xdr:cNvSpPr txBox="1"/>
      </xdr:nvSpPr>
      <xdr:spPr>
        <a:xfrm>
          <a:off x="16370300" y="1289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157225</xdr:rowOff>
    </xdr:from>
    <xdr:to>
      <xdr:col>81</xdr:col>
      <xdr:colOff>101600</xdr:colOff>
      <xdr:row>76</xdr:row>
      <xdr:rowOff>87375</xdr:rowOff>
    </xdr:to>
    <xdr:sp macro="" textlink="">
      <xdr:nvSpPr>
        <xdr:cNvPr id="641" name="楕円 640"/>
        <xdr:cNvSpPr/>
      </xdr:nvSpPr>
      <xdr:spPr>
        <a:xfrm>
          <a:off x="15430500" y="1301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103901</xdr:rowOff>
    </xdr:from>
    <xdr:ext cx="534377" cy="259045"/>
    <xdr:sp macro="" textlink="">
      <xdr:nvSpPr>
        <xdr:cNvPr id="642" name="テキスト ボックス 641"/>
        <xdr:cNvSpPr txBox="1"/>
      </xdr:nvSpPr>
      <xdr:spPr>
        <a:xfrm>
          <a:off x="15214111" y="1279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166226</xdr:rowOff>
    </xdr:from>
    <xdr:to>
      <xdr:col>76</xdr:col>
      <xdr:colOff>165100</xdr:colOff>
      <xdr:row>76</xdr:row>
      <xdr:rowOff>96376</xdr:rowOff>
    </xdr:to>
    <xdr:sp macro="" textlink="">
      <xdr:nvSpPr>
        <xdr:cNvPr id="643" name="楕円 642"/>
        <xdr:cNvSpPr/>
      </xdr:nvSpPr>
      <xdr:spPr>
        <a:xfrm>
          <a:off x="14541500" y="1302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112903</xdr:rowOff>
    </xdr:from>
    <xdr:ext cx="534377" cy="259045"/>
    <xdr:sp macro="" textlink="">
      <xdr:nvSpPr>
        <xdr:cNvPr id="644" name="テキスト ボックス 643"/>
        <xdr:cNvSpPr txBox="1"/>
      </xdr:nvSpPr>
      <xdr:spPr>
        <a:xfrm>
          <a:off x="14325111" y="12800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72596</xdr:rowOff>
    </xdr:from>
    <xdr:to>
      <xdr:col>72</xdr:col>
      <xdr:colOff>38100</xdr:colOff>
      <xdr:row>76</xdr:row>
      <xdr:rowOff>2747</xdr:rowOff>
    </xdr:to>
    <xdr:sp macro="" textlink="">
      <xdr:nvSpPr>
        <xdr:cNvPr id="645" name="楕円 644"/>
        <xdr:cNvSpPr/>
      </xdr:nvSpPr>
      <xdr:spPr>
        <a:xfrm>
          <a:off x="13652500" y="129313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19273</xdr:rowOff>
    </xdr:from>
    <xdr:ext cx="599010" cy="259045"/>
    <xdr:sp macro="" textlink="">
      <xdr:nvSpPr>
        <xdr:cNvPr id="646" name="テキスト ボックス 645"/>
        <xdr:cNvSpPr txBox="1"/>
      </xdr:nvSpPr>
      <xdr:spPr>
        <a:xfrm>
          <a:off x="13403795" y="12706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107380</xdr:rowOff>
    </xdr:from>
    <xdr:to>
      <xdr:col>67</xdr:col>
      <xdr:colOff>101600</xdr:colOff>
      <xdr:row>76</xdr:row>
      <xdr:rowOff>37529</xdr:rowOff>
    </xdr:to>
    <xdr:sp macro="" textlink="">
      <xdr:nvSpPr>
        <xdr:cNvPr id="647" name="楕円 646"/>
        <xdr:cNvSpPr/>
      </xdr:nvSpPr>
      <xdr:spPr>
        <a:xfrm>
          <a:off x="12763500" y="1296613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54057</xdr:rowOff>
    </xdr:from>
    <xdr:ext cx="599010" cy="259045"/>
    <xdr:sp macro="" textlink="">
      <xdr:nvSpPr>
        <xdr:cNvPr id="648" name="テキスト ボックス 647"/>
        <xdr:cNvSpPr txBox="1"/>
      </xdr:nvSpPr>
      <xdr:spPr>
        <a:xfrm>
          <a:off x="12514795" y="12741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2" name="テキスト ボックス 66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8" name="テキスト ボックス 66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51966</xdr:rowOff>
    </xdr:from>
    <xdr:to>
      <xdr:col>85</xdr:col>
      <xdr:colOff>126364</xdr:colOff>
      <xdr:row>99</xdr:row>
      <xdr:rowOff>44165</xdr:rowOff>
    </xdr:to>
    <xdr:cxnSp macro="">
      <xdr:nvCxnSpPr>
        <xdr:cNvPr id="672" name="直線コネクタ 671"/>
        <xdr:cNvCxnSpPr/>
      </xdr:nvCxnSpPr>
      <xdr:spPr>
        <a:xfrm flipV="1">
          <a:off x="16317595" y="15482466"/>
          <a:ext cx="1269" cy="1535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60134</xdr:rowOff>
    </xdr:from>
    <xdr:ext cx="378565" cy="259045"/>
    <xdr:sp macro="" textlink="">
      <xdr:nvSpPr>
        <xdr:cNvPr id="673" name="積立金最小値テキスト"/>
        <xdr:cNvSpPr txBox="1"/>
      </xdr:nvSpPr>
      <xdr:spPr>
        <a:xfrm>
          <a:off x="16370300" y="17033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44165</xdr:rowOff>
    </xdr:from>
    <xdr:to>
      <xdr:col>86</xdr:col>
      <xdr:colOff>25400</xdr:colOff>
      <xdr:row>99</xdr:row>
      <xdr:rowOff>44165</xdr:rowOff>
    </xdr:to>
    <xdr:cxnSp macro="">
      <xdr:nvCxnSpPr>
        <xdr:cNvPr id="674" name="直線コネクタ 673"/>
        <xdr:cNvCxnSpPr/>
      </xdr:nvCxnSpPr>
      <xdr:spPr>
        <a:xfrm>
          <a:off x="16230600" y="1701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170093</xdr:rowOff>
    </xdr:from>
    <xdr:ext cx="690189" cy="259045"/>
    <xdr:sp macro="" textlink="">
      <xdr:nvSpPr>
        <xdr:cNvPr id="675" name="積立金最大値テキスト"/>
        <xdr:cNvSpPr txBox="1"/>
      </xdr:nvSpPr>
      <xdr:spPr>
        <a:xfrm>
          <a:off x="16370300" y="152576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51966</xdr:rowOff>
    </xdr:from>
    <xdr:to>
      <xdr:col>86</xdr:col>
      <xdr:colOff>25400</xdr:colOff>
      <xdr:row>90</xdr:row>
      <xdr:rowOff>51966</xdr:rowOff>
    </xdr:to>
    <xdr:cxnSp macro="">
      <xdr:nvCxnSpPr>
        <xdr:cNvPr id="676" name="直線コネクタ 675"/>
        <xdr:cNvCxnSpPr/>
      </xdr:nvCxnSpPr>
      <xdr:spPr>
        <a:xfrm>
          <a:off x="16230600" y="1548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72289</xdr:rowOff>
    </xdr:from>
    <xdr:to>
      <xdr:col>85</xdr:col>
      <xdr:colOff>127000</xdr:colOff>
      <xdr:row>99</xdr:row>
      <xdr:rowOff>5817</xdr:rowOff>
    </xdr:to>
    <xdr:cxnSp macro="">
      <xdr:nvCxnSpPr>
        <xdr:cNvPr id="677" name="直線コネクタ 676"/>
        <xdr:cNvCxnSpPr/>
      </xdr:nvCxnSpPr>
      <xdr:spPr>
        <a:xfrm>
          <a:off x="15481300" y="16874389"/>
          <a:ext cx="838200" cy="10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149035</xdr:rowOff>
    </xdr:from>
    <xdr:ext cx="534377" cy="259045"/>
    <xdr:sp macro="" textlink="">
      <xdr:nvSpPr>
        <xdr:cNvPr id="678" name="積立金平均値テキスト"/>
        <xdr:cNvSpPr txBox="1"/>
      </xdr:nvSpPr>
      <xdr:spPr>
        <a:xfrm>
          <a:off x="16370300" y="16779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126158</xdr:rowOff>
    </xdr:from>
    <xdr:to>
      <xdr:col>85</xdr:col>
      <xdr:colOff>177800</xdr:colOff>
      <xdr:row>99</xdr:row>
      <xdr:rowOff>56308</xdr:rowOff>
    </xdr:to>
    <xdr:sp macro="" textlink="">
      <xdr:nvSpPr>
        <xdr:cNvPr id="679" name="フローチャート: 判断 678"/>
        <xdr:cNvSpPr/>
      </xdr:nvSpPr>
      <xdr:spPr>
        <a:xfrm>
          <a:off x="16268700" y="1692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72289</xdr:rowOff>
    </xdr:from>
    <xdr:to>
      <xdr:col>81</xdr:col>
      <xdr:colOff>50800</xdr:colOff>
      <xdr:row>98</xdr:row>
      <xdr:rowOff>158871</xdr:rowOff>
    </xdr:to>
    <xdr:cxnSp macro="">
      <xdr:nvCxnSpPr>
        <xdr:cNvPr id="680" name="直線コネクタ 679"/>
        <xdr:cNvCxnSpPr/>
      </xdr:nvCxnSpPr>
      <xdr:spPr>
        <a:xfrm flipV="1">
          <a:off x="14592300" y="16874389"/>
          <a:ext cx="889000" cy="8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124369</xdr:rowOff>
    </xdr:from>
    <xdr:to>
      <xdr:col>81</xdr:col>
      <xdr:colOff>101600</xdr:colOff>
      <xdr:row>99</xdr:row>
      <xdr:rowOff>54519</xdr:rowOff>
    </xdr:to>
    <xdr:sp macro="" textlink="">
      <xdr:nvSpPr>
        <xdr:cNvPr id="681" name="フローチャート: 判断 680"/>
        <xdr:cNvSpPr/>
      </xdr:nvSpPr>
      <xdr:spPr>
        <a:xfrm>
          <a:off x="15430500" y="1692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45646</xdr:rowOff>
    </xdr:from>
    <xdr:ext cx="534377" cy="259045"/>
    <xdr:sp macro="" textlink="">
      <xdr:nvSpPr>
        <xdr:cNvPr id="682" name="テキスト ボックス 681"/>
        <xdr:cNvSpPr txBox="1"/>
      </xdr:nvSpPr>
      <xdr:spPr>
        <a:xfrm>
          <a:off x="15214111" y="1701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158871</xdr:rowOff>
    </xdr:from>
    <xdr:to>
      <xdr:col>76</xdr:col>
      <xdr:colOff>114300</xdr:colOff>
      <xdr:row>98</xdr:row>
      <xdr:rowOff>160634</xdr:rowOff>
    </xdr:to>
    <xdr:cxnSp macro="">
      <xdr:nvCxnSpPr>
        <xdr:cNvPr id="683" name="直線コネクタ 682"/>
        <xdr:cNvCxnSpPr/>
      </xdr:nvCxnSpPr>
      <xdr:spPr>
        <a:xfrm flipV="1">
          <a:off x="13703300" y="16960971"/>
          <a:ext cx="889000" cy="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125535</xdr:rowOff>
    </xdr:from>
    <xdr:to>
      <xdr:col>76</xdr:col>
      <xdr:colOff>165100</xdr:colOff>
      <xdr:row>99</xdr:row>
      <xdr:rowOff>55685</xdr:rowOff>
    </xdr:to>
    <xdr:sp macro="" textlink="">
      <xdr:nvSpPr>
        <xdr:cNvPr id="684" name="フローチャート: 判断 683"/>
        <xdr:cNvSpPr/>
      </xdr:nvSpPr>
      <xdr:spPr>
        <a:xfrm>
          <a:off x="145415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46812</xdr:rowOff>
    </xdr:from>
    <xdr:ext cx="534377" cy="259045"/>
    <xdr:sp macro="" textlink="">
      <xdr:nvSpPr>
        <xdr:cNvPr id="685" name="テキスト ボックス 684"/>
        <xdr:cNvSpPr txBox="1"/>
      </xdr:nvSpPr>
      <xdr:spPr>
        <a:xfrm>
          <a:off x="14325111" y="1702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157578</xdr:rowOff>
    </xdr:from>
    <xdr:to>
      <xdr:col>71</xdr:col>
      <xdr:colOff>177800</xdr:colOff>
      <xdr:row>98</xdr:row>
      <xdr:rowOff>160634</xdr:rowOff>
    </xdr:to>
    <xdr:cxnSp macro="">
      <xdr:nvCxnSpPr>
        <xdr:cNvPr id="686" name="直線コネクタ 685"/>
        <xdr:cNvCxnSpPr/>
      </xdr:nvCxnSpPr>
      <xdr:spPr>
        <a:xfrm>
          <a:off x="12814300" y="16959678"/>
          <a:ext cx="889000" cy="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121910</xdr:rowOff>
    </xdr:from>
    <xdr:to>
      <xdr:col>72</xdr:col>
      <xdr:colOff>38100</xdr:colOff>
      <xdr:row>99</xdr:row>
      <xdr:rowOff>52060</xdr:rowOff>
    </xdr:to>
    <xdr:sp macro="" textlink="">
      <xdr:nvSpPr>
        <xdr:cNvPr id="687" name="フローチャート: 判断 686"/>
        <xdr:cNvSpPr/>
      </xdr:nvSpPr>
      <xdr:spPr>
        <a:xfrm>
          <a:off x="13652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43187</xdr:rowOff>
    </xdr:from>
    <xdr:ext cx="534377" cy="259045"/>
    <xdr:sp macro="" textlink="">
      <xdr:nvSpPr>
        <xdr:cNvPr id="688" name="テキスト ボックス 687"/>
        <xdr:cNvSpPr txBox="1"/>
      </xdr:nvSpPr>
      <xdr:spPr>
        <a:xfrm>
          <a:off x="13436111" y="170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114894</xdr:rowOff>
    </xdr:from>
    <xdr:to>
      <xdr:col>67</xdr:col>
      <xdr:colOff>101600</xdr:colOff>
      <xdr:row>99</xdr:row>
      <xdr:rowOff>45044</xdr:rowOff>
    </xdr:to>
    <xdr:sp macro="" textlink="">
      <xdr:nvSpPr>
        <xdr:cNvPr id="689" name="フローチャート: 判断 688"/>
        <xdr:cNvSpPr/>
      </xdr:nvSpPr>
      <xdr:spPr>
        <a:xfrm>
          <a:off x="12763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36171</xdr:rowOff>
    </xdr:from>
    <xdr:ext cx="534377" cy="259045"/>
    <xdr:sp macro="" textlink="">
      <xdr:nvSpPr>
        <xdr:cNvPr id="690" name="テキスト ボックス 689"/>
        <xdr:cNvSpPr txBox="1"/>
      </xdr:nvSpPr>
      <xdr:spPr>
        <a:xfrm>
          <a:off x="12547111" y="1700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126467</xdr:rowOff>
    </xdr:from>
    <xdr:to>
      <xdr:col>85</xdr:col>
      <xdr:colOff>177800</xdr:colOff>
      <xdr:row>99</xdr:row>
      <xdr:rowOff>56617</xdr:rowOff>
    </xdr:to>
    <xdr:sp macro="" textlink="">
      <xdr:nvSpPr>
        <xdr:cNvPr id="696" name="楕円 695"/>
        <xdr:cNvSpPr/>
      </xdr:nvSpPr>
      <xdr:spPr>
        <a:xfrm>
          <a:off x="16268700" y="1692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104585</xdr:rowOff>
    </xdr:from>
    <xdr:ext cx="534377" cy="259045"/>
    <xdr:sp macro="" textlink="">
      <xdr:nvSpPr>
        <xdr:cNvPr id="697" name="積立金該当値テキスト"/>
        <xdr:cNvSpPr txBox="1"/>
      </xdr:nvSpPr>
      <xdr:spPr>
        <a:xfrm>
          <a:off x="16370300" y="169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21489</xdr:rowOff>
    </xdr:from>
    <xdr:to>
      <xdr:col>81</xdr:col>
      <xdr:colOff>101600</xdr:colOff>
      <xdr:row>98</xdr:row>
      <xdr:rowOff>123089</xdr:rowOff>
    </xdr:to>
    <xdr:sp macro="" textlink="">
      <xdr:nvSpPr>
        <xdr:cNvPr id="698" name="楕円 697"/>
        <xdr:cNvSpPr/>
      </xdr:nvSpPr>
      <xdr:spPr>
        <a:xfrm>
          <a:off x="15430500" y="1682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139616</xdr:rowOff>
    </xdr:from>
    <xdr:ext cx="599010" cy="259045"/>
    <xdr:sp macro="" textlink="">
      <xdr:nvSpPr>
        <xdr:cNvPr id="699" name="テキスト ボックス 698"/>
        <xdr:cNvSpPr txBox="1"/>
      </xdr:nvSpPr>
      <xdr:spPr>
        <a:xfrm>
          <a:off x="15181795" y="1659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108071</xdr:rowOff>
    </xdr:from>
    <xdr:to>
      <xdr:col>76</xdr:col>
      <xdr:colOff>165100</xdr:colOff>
      <xdr:row>99</xdr:row>
      <xdr:rowOff>38221</xdr:rowOff>
    </xdr:to>
    <xdr:sp macro="" textlink="">
      <xdr:nvSpPr>
        <xdr:cNvPr id="700" name="楕円 699"/>
        <xdr:cNvSpPr/>
      </xdr:nvSpPr>
      <xdr:spPr>
        <a:xfrm>
          <a:off x="14541500" y="1691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54748</xdr:rowOff>
    </xdr:from>
    <xdr:ext cx="534377" cy="259045"/>
    <xdr:sp macro="" textlink="">
      <xdr:nvSpPr>
        <xdr:cNvPr id="701" name="テキスト ボックス 700"/>
        <xdr:cNvSpPr txBox="1"/>
      </xdr:nvSpPr>
      <xdr:spPr>
        <a:xfrm>
          <a:off x="14325111" y="1668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109834</xdr:rowOff>
    </xdr:from>
    <xdr:to>
      <xdr:col>72</xdr:col>
      <xdr:colOff>38100</xdr:colOff>
      <xdr:row>99</xdr:row>
      <xdr:rowOff>39984</xdr:rowOff>
    </xdr:to>
    <xdr:sp macro="" textlink="">
      <xdr:nvSpPr>
        <xdr:cNvPr id="702" name="楕円 701"/>
        <xdr:cNvSpPr/>
      </xdr:nvSpPr>
      <xdr:spPr>
        <a:xfrm>
          <a:off x="13652500" y="1691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56511</xdr:rowOff>
    </xdr:from>
    <xdr:ext cx="534377" cy="259045"/>
    <xdr:sp macro="" textlink="">
      <xdr:nvSpPr>
        <xdr:cNvPr id="703" name="テキスト ボックス 702"/>
        <xdr:cNvSpPr txBox="1"/>
      </xdr:nvSpPr>
      <xdr:spPr>
        <a:xfrm>
          <a:off x="13436111" y="1668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106778</xdr:rowOff>
    </xdr:from>
    <xdr:to>
      <xdr:col>67</xdr:col>
      <xdr:colOff>101600</xdr:colOff>
      <xdr:row>99</xdr:row>
      <xdr:rowOff>36928</xdr:rowOff>
    </xdr:to>
    <xdr:sp macro="" textlink="">
      <xdr:nvSpPr>
        <xdr:cNvPr id="704" name="楕円 703"/>
        <xdr:cNvSpPr/>
      </xdr:nvSpPr>
      <xdr:spPr>
        <a:xfrm>
          <a:off x="12763500" y="1690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53455</xdr:rowOff>
    </xdr:from>
    <xdr:ext cx="534377" cy="259045"/>
    <xdr:sp macro="" textlink="">
      <xdr:nvSpPr>
        <xdr:cNvPr id="705" name="テキスト ボックス 704"/>
        <xdr:cNvSpPr txBox="1"/>
      </xdr:nvSpPr>
      <xdr:spPr>
        <a:xfrm>
          <a:off x="12547111" y="1668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9" name="テキスト ボックス 71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39</xdr:row>
      <xdr:rowOff>44450</xdr:rowOff>
    </xdr:to>
    <xdr:cxnSp macro="">
      <xdr:nvCxnSpPr>
        <xdr:cNvPr id="729" name="直線コネクタ 728"/>
        <xdr:cNvCxnSpPr/>
      </xdr:nvCxnSpPr>
      <xdr:spPr>
        <a:xfrm flipV="1">
          <a:off x="22159595" y="5217820"/>
          <a:ext cx="1269" cy="15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534377" cy="259045"/>
    <xdr:sp macro="" textlink="">
      <xdr:nvSpPr>
        <xdr:cNvPr id="732" name="投資及び出資金最大値テキスト"/>
        <xdr:cNvSpPr txBox="1"/>
      </xdr:nvSpPr>
      <xdr:spPr>
        <a:xfrm>
          <a:off x="22212300" y="499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3" name="直線コネクタ 732"/>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4" name="直線コネクタ 73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14165</xdr:rowOff>
    </xdr:from>
    <xdr:ext cx="469744" cy="259045"/>
    <xdr:sp macro="" textlink="">
      <xdr:nvSpPr>
        <xdr:cNvPr id="735" name="投資及び出資金平均値テキスト"/>
        <xdr:cNvSpPr txBox="1"/>
      </xdr:nvSpPr>
      <xdr:spPr>
        <a:xfrm>
          <a:off x="22212300" y="6357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162738</xdr:rowOff>
    </xdr:from>
    <xdr:to>
      <xdr:col>116</xdr:col>
      <xdr:colOff>114300</xdr:colOff>
      <xdr:row>38</xdr:row>
      <xdr:rowOff>92888</xdr:rowOff>
    </xdr:to>
    <xdr:sp macro="" textlink="">
      <xdr:nvSpPr>
        <xdr:cNvPr id="736" name="フローチャート: 判断 735"/>
        <xdr:cNvSpPr/>
      </xdr:nvSpPr>
      <xdr:spPr>
        <a:xfrm>
          <a:off x="22110700" y="650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7" name="直線コネクタ 73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167539</xdr:rowOff>
    </xdr:from>
    <xdr:to>
      <xdr:col>112</xdr:col>
      <xdr:colOff>38100</xdr:colOff>
      <xdr:row>38</xdr:row>
      <xdr:rowOff>97689</xdr:rowOff>
    </xdr:to>
    <xdr:sp macro="" textlink="">
      <xdr:nvSpPr>
        <xdr:cNvPr id="738" name="フローチャート: 判断 737"/>
        <xdr:cNvSpPr/>
      </xdr:nvSpPr>
      <xdr:spPr>
        <a:xfrm>
          <a:off x="21272500" y="65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114215</xdr:rowOff>
    </xdr:from>
    <xdr:ext cx="469744" cy="259045"/>
    <xdr:sp macro="" textlink="">
      <xdr:nvSpPr>
        <xdr:cNvPr id="739" name="テキスト ボックス 738"/>
        <xdr:cNvSpPr txBox="1"/>
      </xdr:nvSpPr>
      <xdr:spPr>
        <a:xfrm>
          <a:off x="21088428" y="628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0" name="直線コネクタ 73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159080</xdr:rowOff>
    </xdr:from>
    <xdr:to>
      <xdr:col>107</xdr:col>
      <xdr:colOff>101600</xdr:colOff>
      <xdr:row>38</xdr:row>
      <xdr:rowOff>89230</xdr:rowOff>
    </xdr:to>
    <xdr:sp macro="" textlink="">
      <xdr:nvSpPr>
        <xdr:cNvPr id="741" name="フローチャート: 判断 740"/>
        <xdr:cNvSpPr/>
      </xdr:nvSpPr>
      <xdr:spPr>
        <a:xfrm>
          <a:off x="20383500" y="65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105757</xdr:rowOff>
    </xdr:from>
    <xdr:ext cx="469744" cy="259045"/>
    <xdr:sp macro="" textlink="">
      <xdr:nvSpPr>
        <xdr:cNvPr id="742" name="テキスト ボックス 741"/>
        <xdr:cNvSpPr txBox="1"/>
      </xdr:nvSpPr>
      <xdr:spPr>
        <a:xfrm>
          <a:off x="20199428" y="627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3" name="直線コネクタ 74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44" name="フローチャート: 判断 743"/>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99128</xdr:rowOff>
    </xdr:from>
    <xdr:ext cx="469744" cy="259045"/>
    <xdr:sp macro="" textlink="">
      <xdr:nvSpPr>
        <xdr:cNvPr id="745" name="テキスト ボックス 744"/>
        <xdr:cNvSpPr txBox="1"/>
      </xdr:nvSpPr>
      <xdr:spPr>
        <a:xfrm>
          <a:off x="19310428"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162814</xdr:rowOff>
    </xdr:from>
    <xdr:to>
      <xdr:col>98</xdr:col>
      <xdr:colOff>38100</xdr:colOff>
      <xdr:row>38</xdr:row>
      <xdr:rowOff>92964</xdr:rowOff>
    </xdr:to>
    <xdr:sp macro="" textlink="">
      <xdr:nvSpPr>
        <xdr:cNvPr id="746" name="フローチャート: 判断 745"/>
        <xdr:cNvSpPr/>
      </xdr:nvSpPr>
      <xdr:spPr>
        <a:xfrm>
          <a:off x="186055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109491</xdr:rowOff>
    </xdr:from>
    <xdr:ext cx="469744" cy="259045"/>
    <xdr:sp macro="" textlink="">
      <xdr:nvSpPr>
        <xdr:cNvPr id="747" name="テキスト ボックス 746"/>
        <xdr:cNvSpPr txBox="1"/>
      </xdr:nvSpPr>
      <xdr:spPr>
        <a:xfrm>
          <a:off x="18421428" y="628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3" name="楕円 75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5" name="楕円 75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6" name="テキスト ボックス 75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7" name="楕円 75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8" name="テキスト ボックス 75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9" name="楕円 75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0" name="テキスト ボックス 75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1" name="楕円 76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2" name="テキスト ボックス 76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76" name="テキスト ボックス 775"/>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8" name="テキスト ボックス 777"/>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0" name="テキスト ボックス 779"/>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149146</xdr:rowOff>
    </xdr:from>
    <xdr:to>
      <xdr:col>116</xdr:col>
      <xdr:colOff>62864</xdr:colOff>
      <xdr:row>58</xdr:row>
      <xdr:rowOff>139700</xdr:rowOff>
    </xdr:to>
    <xdr:cxnSp macro="">
      <xdr:nvCxnSpPr>
        <xdr:cNvPr id="784" name="直線コネクタ 783"/>
        <xdr:cNvCxnSpPr/>
      </xdr:nvCxnSpPr>
      <xdr:spPr>
        <a:xfrm flipV="1">
          <a:off x="22159595" y="8721646"/>
          <a:ext cx="1269" cy="136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10519</xdr:rowOff>
    </xdr:from>
    <xdr:ext cx="249299" cy="259045"/>
    <xdr:sp macro="" textlink="">
      <xdr:nvSpPr>
        <xdr:cNvPr id="785" name="貸付金最小値テキスト"/>
        <xdr:cNvSpPr txBox="1"/>
      </xdr:nvSpPr>
      <xdr:spPr>
        <a:xfrm>
          <a:off x="22212300" y="1012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95823</xdr:rowOff>
    </xdr:from>
    <xdr:ext cx="599010" cy="259045"/>
    <xdr:sp macro="" textlink="">
      <xdr:nvSpPr>
        <xdr:cNvPr id="787" name="貸付金最大値テキスト"/>
        <xdr:cNvSpPr txBox="1"/>
      </xdr:nvSpPr>
      <xdr:spPr>
        <a:xfrm>
          <a:off x="22212300" y="84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149146</xdr:rowOff>
    </xdr:from>
    <xdr:to>
      <xdr:col>116</xdr:col>
      <xdr:colOff>152400</xdr:colOff>
      <xdr:row>50</xdr:row>
      <xdr:rowOff>149146</xdr:rowOff>
    </xdr:to>
    <xdr:cxnSp macro="">
      <xdr:nvCxnSpPr>
        <xdr:cNvPr id="788" name="直線コネクタ 787"/>
        <xdr:cNvCxnSpPr/>
      </xdr:nvCxnSpPr>
      <xdr:spPr>
        <a:xfrm>
          <a:off x="22072600" y="87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139558</xdr:rowOff>
    </xdr:from>
    <xdr:to>
      <xdr:col>116</xdr:col>
      <xdr:colOff>63500</xdr:colOff>
      <xdr:row>58</xdr:row>
      <xdr:rowOff>139627</xdr:rowOff>
    </xdr:to>
    <xdr:cxnSp macro="">
      <xdr:nvCxnSpPr>
        <xdr:cNvPr id="789" name="直線コネクタ 788"/>
        <xdr:cNvCxnSpPr/>
      </xdr:nvCxnSpPr>
      <xdr:spPr>
        <a:xfrm>
          <a:off x="21323300" y="10083658"/>
          <a:ext cx="8382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99419</xdr:rowOff>
    </xdr:from>
    <xdr:ext cx="469744" cy="259045"/>
    <xdr:sp macro="" textlink="">
      <xdr:nvSpPr>
        <xdr:cNvPr id="790" name="貸付金平均値テキスト"/>
        <xdr:cNvSpPr txBox="1"/>
      </xdr:nvSpPr>
      <xdr:spPr>
        <a:xfrm>
          <a:off x="22212300" y="9872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76542</xdr:rowOff>
    </xdr:from>
    <xdr:to>
      <xdr:col>116</xdr:col>
      <xdr:colOff>114300</xdr:colOff>
      <xdr:row>59</xdr:row>
      <xdr:rowOff>6692</xdr:rowOff>
    </xdr:to>
    <xdr:sp macro="" textlink="">
      <xdr:nvSpPr>
        <xdr:cNvPr id="791" name="フローチャート: 判断 790"/>
        <xdr:cNvSpPr/>
      </xdr:nvSpPr>
      <xdr:spPr>
        <a:xfrm>
          <a:off x="22110700" y="1002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139357</xdr:rowOff>
    </xdr:from>
    <xdr:to>
      <xdr:col>111</xdr:col>
      <xdr:colOff>177800</xdr:colOff>
      <xdr:row>58</xdr:row>
      <xdr:rowOff>139558</xdr:rowOff>
    </xdr:to>
    <xdr:cxnSp macro="">
      <xdr:nvCxnSpPr>
        <xdr:cNvPr id="792" name="直線コネクタ 791"/>
        <xdr:cNvCxnSpPr/>
      </xdr:nvCxnSpPr>
      <xdr:spPr>
        <a:xfrm>
          <a:off x="20434300" y="10083457"/>
          <a:ext cx="889000" cy="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76478</xdr:rowOff>
    </xdr:from>
    <xdr:to>
      <xdr:col>112</xdr:col>
      <xdr:colOff>38100</xdr:colOff>
      <xdr:row>59</xdr:row>
      <xdr:rowOff>6628</xdr:rowOff>
    </xdr:to>
    <xdr:sp macro="" textlink="">
      <xdr:nvSpPr>
        <xdr:cNvPr id="793" name="フローチャート: 判断 792"/>
        <xdr:cNvSpPr/>
      </xdr:nvSpPr>
      <xdr:spPr>
        <a:xfrm>
          <a:off x="21272500" y="1002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23155</xdr:rowOff>
    </xdr:from>
    <xdr:ext cx="469744" cy="259045"/>
    <xdr:sp macro="" textlink="">
      <xdr:nvSpPr>
        <xdr:cNvPr id="794" name="テキスト ボックス 793"/>
        <xdr:cNvSpPr txBox="1"/>
      </xdr:nvSpPr>
      <xdr:spPr>
        <a:xfrm>
          <a:off x="21088428" y="979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139298</xdr:rowOff>
    </xdr:from>
    <xdr:to>
      <xdr:col>107</xdr:col>
      <xdr:colOff>50800</xdr:colOff>
      <xdr:row>58</xdr:row>
      <xdr:rowOff>139357</xdr:rowOff>
    </xdr:to>
    <xdr:cxnSp macro="">
      <xdr:nvCxnSpPr>
        <xdr:cNvPr id="795" name="直線コネクタ 794"/>
        <xdr:cNvCxnSpPr/>
      </xdr:nvCxnSpPr>
      <xdr:spPr>
        <a:xfrm>
          <a:off x="19545300" y="10083398"/>
          <a:ext cx="889000" cy="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73620</xdr:rowOff>
    </xdr:from>
    <xdr:to>
      <xdr:col>107</xdr:col>
      <xdr:colOff>101600</xdr:colOff>
      <xdr:row>59</xdr:row>
      <xdr:rowOff>3770</xdr:rowOff>
    </xdr:to>
    <xdr:sp macro="" textlink="">
      <xdr:nvSpPr>
        <xdr:cNvPr id="796" name="フローチャート: 判断 795"/>
        <xdr:cNvSpPr/>
      </xdr:nvSpPr>
      <xdr:spPr>
        <a:xfrm>
          <a:off x="20383500" y="1001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20297</xdr:rowOff>
    </xdr:from>
    <xdr:ext cx="469744" cy="259045"/>
    <xdr:sp macro="" textlink="">
      <xdr:nvSpPr>
        <xdr:cNvPr id="797" name="テキスト ボックス 796"/>
        <xdr:cNvSpPr txBox="1"/>
      </xdr:nvSpPr>
      <xdr:spPr>
        <a:xfrm>
          <a:off x="20199428" y="979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139243</xdr:rowOff>
    </xdr:from>
    <xdr:to>
      <xdr:col>102</xdr:col>
      <xdr:colOff>114300</xdr:colOff>
      <xdr:row>58</xdr:row>
      <xdr:rowOff>139298</xdr:rowOff>
    </xdr:to>
    <xdr:cxnSp macro="">
      <xdr:nvCxnSpPr>
        <xdr:cNvPr id="798" name="直線コネクタ 797"/>
        <xdr:cNvCxnSpPr/>
      </xdr:nvCxnSpPr>
      <xdr:spPr>
        <a:xfrm>
          <a:off x="18656300" y="10083343"/>
          <a:ext cx="889000" cy="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72514</xdr:rowOff>
    </xdr:from>
    <xdr:to>
      <xdr:col>102</xdr:col>
      <xdr:colOff>165100</xdr:colOff>
      <xdr:row>59</xdr:row>
      <xdr:rowOff>2664</xdr:rowOff>
    </xdr:to>
    <xdr:sp macro="" textlink="">
      <xdr:nvSpPr>
        <xdr:cNvPr id="799" name="フローチャート: 判断 798"/>
        <xdr:cNvSpPr/>
      </xdr:nvSpPr>
      <xdr:spPr>
        <a:xfrm>
          <a:off x="19494500" y="1001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19191</xdr:rowOff>
    </xdr:from>
    <xdr:ext cx="469744" cy="259045"/>
    <xdr:sp macro="" textlink="">
      <xdr:nvSpPr>
        <xdr:cNvPr id="800" name="テキスト ボックス 799"/>
        <xdr:cNvSpPr txBox="1"/>
      </xdr:nvSpPr>
      <xdr:spPr>
        <a:xfrm>
          <a:off x="19310428" y="979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70214</xdr:rowOff>
    </xdr:from>
    <xdr:to>
      <xdr:col>98</xdr:col>
      <xdr:colOff>38100</xdr:colOff>
      <xdr:row>59</xdr:row>
      <xdr:rowOff>364</xdr:rowOff>
    </xdr:to>
    <xdr:sp macro="" textlink="">
      <xdr:nvSpPr>
        <xdr:cNvPr id="801" name="フローチャート: 判断 800"/>
        <xdr:cNvSpPr/>
      </xdr:nvSpPr>
      <xdr:spPr>
        <a:xfrm>
          <a:off x="18605500" y="10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16891</xdr:rowOff>
    </xdr:from>
    <xdr:ext cx="469744" cy="259045"/>
    <xdr:sp macro="" textlink="">
      <xdr:nvSpPr>
        <xdr:cNvPr id="802" name="テキスト ボックス 801"/>
        <xdr:cNvSpPr txBox="1"/>
      </xdr:nvSpPr>
      <xdr:spPr>
        <a:xfrm>
          <a:off x="18421428" y="978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88827</xdr:rowOff>
    </xdr:from>
    <xdr:to>
      <xdr:col>116</xdr:col>
      <xdr:colOff>114300</xdr:colOff>
      <xdr:row>59</xdr:row>
      <xdr:rowOff>18977</xdr:rowOff>
    </xdr:to>
    <xdr:sp macro="" textlink="">
      <xdr:nvSpPr>
        <xdr:cNvPr id="808" name="楕円 807"/>
        <xdr:cNvSpPr/>
      </xdr:nvSpPr>
      <xdr:spPr>
        <a:xfrm>
          <a:off x="22110700" y="1003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54969</xdr:rowOff>
    </xdr:from>
    <xdr:ext cx="313932" cy="259045"/>
    <xdr:sp macro="" textlink="">
      <xdr:nvSpPr>
        <xdr:cNvPr id="809" name="貸付金該当値テキスト"/>
        <xdr:cNvSpPr txBox="1"/>
      </xdr:nvSpPr>
      <xdr:spPr>
        <a:xfrm>
          <a:off x="22212300" y="9999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88758</xdr:rowOff>
    </xdr:from>
    <xdr:to>
      <xdr:col>112</xdr:col>
      <xdr:colOff>38100</xdr:colOff>
      <xdr:row>59</xdr:row>
      <xdr:rowOff>18908</xdr:rowOff>
    </xdr:to>
    <xdr:sp macro="" textlink="">
      <xdr:nvSpPr>
        <xdr:cNvPr id="810" name="楕円 809"/>
        <xdr:cNvSpPr/>
      </xdr:nvSpPr>
      <xdr:spPr>
        <a:xfrm>
          <a:off x="21272500" y="1003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10035</xdr:rowOff>
    </xdr:from>
    <xdr:ext cx="313932" cy="259045"/>
    <xdr:sp macro="" textlink="">
      <xdr:nvSpPr>
        <xdr:cNvPr id="811" name="テキスト ボックス 810"/>
        <xdr:cNvSpPr txBox="1"/>
      </xdr:nvSpPr>
      <xdr:spPr>
        <a:xfrm>
          <a:off x="21166333" y="101255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88557</xdr:rowOff>
    </xdr:from>
    <xdr:to>
      <xdr:col>107</xdr:col>
      <xdr:colOff>101600</xdr:colOff>
      <xdr:row>59</xdr:row>
      <xdr:rowOff>18707</xdr:rowOff>
    </xdr:to>
    <xdr:sp macro="" textlink="">
      <xdr:nvSpPr>
        <xdr:cNvPr id="812" name="楕円 811"/>
        <xdr:cNvSpPr/>
      </xdr:nvSpPr>
      <xdr:spPr>
        <a:xfrm>
          <a:off x="20383500" y="1003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9834</xdr:rowOff>
    </xdr:from>
    <xdr:ext cx="313932" cy="259045"/>
    <xdr:sp macro="" textlink="">
      <xdr:nvSpPr>
        <xdr:cNvPr id="813" name="テキスト ボックス 812"/>
        <xdr:cNvSpPr txBox="1"/>
      </xdr:nvSpPr>
      <xdr:spPr>
        <a:xfrm>
          <a:off x="20277333" y="101253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88498</xdr:rowOff>
    </xdr:from>
    <xdr:to>
      <xdr:col>102</xdr:col>
      <xdr:colOff>165100</xdr:colOff>
      <xdr:row>59</xdr:row>
      <xdr:rowOff>18648</xdr:rowOff>
    </xdr:to>
    <xdr:sp macro="" textlink="">
      <xdr:nvSpPr>
        <xdr:cNvPr id="814" name="楕円 813"/>
        <xdr:cNvSpPr/>
      </xdr:nvSpPr>
      <xdr:spPr>
        <a:xfrm>
          <a:off x="19494500" y="1003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9775</xdr:rowOff>
    </xdr:from>
    <xdr:ext cx="313932" cy="259045"/>
    <xdr:sp macro="" textlink="">
      <xdr:nvSpPr>
        <xdr:cNvPr id="815" name="テキスト ボックス 814"/>
        <xdr:cNvSpPr txBox="1"/>
      </xdr:nvSpPr>
      <xdr:spPr>
        <a:xfrm>
          <a:off x="19388333" y="101253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88443</xdr:rowOff>
    </xdr:from>
    <xdr:to>
      <xdr:col>98</xdr:col>
      <xdr:colOff>38100</xdr:colOff>
      <xdr:row>59</xdr:row>
      <xdr:rowOff>18593</xdr:rowOff>
    </xdr:to>
    <xdr:sp macro="" textlink="">
      <xdr:nvSpPr>
        <xdr:cNvPr id="816" name="楕円 815"/>
        <xdr:cNvSpPr/>
      </xdr:nvSpPr>
      <xdr:spPr>
        <a:xfrm>
          <a:off x="18605500" y="1003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9720</xdr:rowOff>
    </xdr:from>
    <xdr:ext cx="378565" cy="259045"/>
    <xdr:sp macro="" textlink="">
      <xdr:nvSpPr>
        <xdr:cNvPr id="817" name="テキスト ボックス 816"/>
        <xdr:cNvSpPr txBox="1"/>
      </xdr:nvSpPr>
      <xdr:spPr>
        <a:xfrm>
          <a:off x="18467017" y="101252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129463</xdr:rowOff>
    </xdr:from>
    <xdr:to>
      <xdr:col>116</xdr:col>
      <xdr:colOff>62864</xdr:colOff>
      <xdr:row>79</xdr:row>
      <xdr:rowOff>34570</xdr:rowOff>
    </xdr:to>
    <xdr:cxnSp macro="">
      <xdr:nvCxnSpPr>
        <xdr:cNvPr id="842" name="直線コネクタ 841"/>
        <xdr:cNvCxnSpPr/>
      </xdr:nvCxnSpPr>
      <xdr:spPr>
        <a:xfrm flipV="1">
          <a:off x="22159595" y="11959513"/>
          <a:ext cx="1269" cy="16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38397</xdr:rowOff>
    </xdr:from>
    <xdr:ext cx="534377" cy="259045"/>
    <xdr:sp macro="" textlink="">
      <xdr:nvSpPr>
        <xdr:cNvPr id="843" name="繰出金最小値テキスト"/>
        <xdr:cNvSpPr txBox="1"/>
      </xdr:nvSpPr>
      <xdr:spPr>
        <a:xfrm>
          <a:off x="22212300" y="135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34570</xdr:rowOff>
    </xdr:from>
    <xdr:to>
      <xdr:col>116</xdr:col>
      <xdr:colOff>152400</xdr:colOff>
      <xdr:row>79</xdr:row>
      <xdr:rowOff>34570</xdr:rowOff>
    </xdr:to>
    <xdr:cxnSp macro="">
      <xdr:nvCxnSpPr>
        <xdr:cNvPr id="844" name="直線コネクタ 843"/>
        <xdr:cNvCxnSpPr/>
      </xdr:nvCxnSpPr>
      <xdr:spPr>
        <a:xfrm>
          <a:off x="22072600" y="1357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76140</xdr:rowOff>
    </xdr:from>
    <xdr:ext cx="599010" cy="259045"/>
    <xdr:sp macro="" textlink="">
      <xdr:nvSpPr>
        <xdr:cNvPr id="845" name="繰出金最大値テキスト"/>
        <xdr:cNvSpPr txBox="1"/>
      </xdr:nvSpPr>
      <xdr:spPr>
        <a:xfrm>
          <a:off x="22212300" y="1173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129463</xdr:rowOff>
    </xdr:from>
    <xdr:to>
      <xdr:col>116</xdr:col>
      <xdr:colOff>152400</xdr:colOff>
      <xdr:row>69</xdr:row>
      <xdr:rowOff>129463</xdr:rowOff>
    </xdr:to>
    <xdr:cxnSp macro="">
      <xdr:nvCxnSpPr>
        <xdr:cNvPr id="846" name="直線コネクタ 845"/>
        <xdr:cNvCxnSpPr/>
      </xdr:nvCxnSpPr>
      <xdr:spPr>
        <a:xfrm>
          <a:off x="22072600" y="1195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127660</xdr:rowOff>
    </xdr:from>
    <xdr:to>
      <xdr:col>116</xdr:col>
      <xdr:colOff>63500</xdr:colOff>
      <xdr:row>75</xdr:row>
      <xdr:rowOff>160413</xdr:rowOff>
    </xdr:to>
    <xdr:cxnSp macro="">
      <xdr:nvCxnSpPr>
        <xdr:cNvPr id="847" name="直線コネクタ 846"/>
        <xdr:cNvCxnSpPr/>
      </xdr:nvCxnSpPr>
      <xdr:spPr>
        <a:xfrm>
          <a:off x="21323300" y="12986410"/>
          <a:ext cx="838200" cy="3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106532</xdr:rowOff>
    </xdr:from>
    <xdr:ext cx="534377" cy="259045"/>
    <xdr:sp macro="" textlink="">
      <xdr:nvSpPr>
        <xdr:cNvPr id="848" name="繰出金平均値テキスト"/>
        <xdr:cNvSpPr txBox="1"/>
      </xdr:nvSpPr>
      <xdr:spPr>
        <a:xfrm>
          <a:off x="22212300" y="12965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128105</xdr:rowOff>
    </xdr:from>
    <xdr:to>
      <xdr:col>116</xdr:col>
      <xdr:colOff>114300</xdr:colOff>
      <xdr:row>76</xdr:row>
      <xdr:rowOff>58254</xdr:rowOff>
    </xdr:to>
    <xdr:sp macro="" textlink="">
      <xdr:nvSpPr>
        <xdr:cNvPr id="849" name="フローチャート: 判断 848"/>
        <xdr:cNvSpPr/>
      </xdr:nvSpPr>
      <xdr:spPr>
        <a:xfrm>
          <a:off x="221107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84239</xdr:rowOff>
    </xdr:from>
    <xdr:to>
      <xdr:col>111</xdr:col>
      <xdr:colOff>177800</xdr:colOff>
      <xdr:row>75</xdr:row>
      <xdr:rowOff>127660</xdr:rowOff>
    </xdr:to>
    <xdr:cxnSp macro="">
      <xdr:nvCxnSpPr>
        <xdr:cNvPr id="850" name="直線コネクタ 849"/>
        <xdr:cNvCxnSpPr/>
      </xdr:nvCxnSpPr>
      <xdr:spPr>
        <a:xfrm>
          <a:off x="20434300" y="12942989"/>
          <a:ext cx="889000" cy="4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141351</xdr:rowOff>
    </xdr:from>
    <xdr:to>
      <xdr:col>112</xdr:col>
      <xdr:colOff>38100</xdr:colOff>
      <xdr:row>76</xdr:row>
      <xdr:rowOff>71501</xdr:rowOff>
    </xdr:to>
    <xdr:sp macro="" textlink="">
      <xdr:nvSpPr>
        <xdr:cNvPr id="851" name="フローチャート: 判断 850"/>
        <xdr:cNvSpPr/>
      </xdr:nvSpPr>
      <xdr:spPr>
        <a:xfrm>
          <a:off x="21272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62628</xdr:rowOff>
    </xdr:from>
    <xdr:ext cx="534377" cy="259045"/>
    <xdr:sp macro="" textlink="">
      <xdr:nvSpPr>
        <xdr:cNvPr id="852" name="テキスト ボックス 851"/>
        <xdr:cNvSpPr txBox="1"/>
      </xdr:nvSpPr>
      <xdr:spPr>
        <a:xfrm>
          <a:off x="21056111" y="1309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79540</xdr:rowOff>
    </xdr:from>
    <xdr:to>
      <xdr:col>107</xdr:col>
      <xdr:colOff>50800</xdr:colOff>
      <xdr:row>75</xdr:row>
      <xdr:rowOff>84239</xdr:rowOff>
    </xdr:to>
    <xdr:cxnSp macro="">
      <xdr:nvCxnSpPr>
        <xdr:cNvPr id="853" name="直線コネクタ 852"/>
        <xdr:cNvCxnSpPr/>
      </xdr:nvCxnSpPr>
      <xdr:spPr>
        <a:xfrm>
          <a:off x="19545300" y="12938290"/>
          <a:ext cx="8890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133934</xdr:rowOff>
    </xdr:from>
    <xdr:to>
      <xdr:col>107</xdr:col>
      <xdr:colOff>101600</xdr:colOff>
      <xdr:row>76</xdr:row>
      <xdr:rowOff>64084</xdr:rowOff>
    </xdr:to>
    <xdr:sp macro="" textlink="">
      <xdr:nvSpPr>
        <xdr:cNvPr id="854" name="フローチャート: 判断 853"/>
        <xdr:cNvSpPr/>
      </xdr:nvSpPr>
      <xdr:spPr>
        <a:xfrm>
          <a:off x="20383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55211</xdr:rowOff>
    </xdr:from>
    <xdr:ext cx="534377" cy="259045"/>
    <xdr:sp macro="" textlink="">
      <xdr:nvSpPr>
        <xdr:cNvPr id="855" name="テキスト ボックス 854"/>
        <xdr:cNvSpPr txBox="1"/>
      </xdr:nvSpPr>
      <xdr:spPr>
        <a:xfrm>
          <a:off x="20167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79540</xdr:rowOff>
    </xdr:from>
    <xdr:to>
      <xdr:col>102</xdr:col>
      <xdr:colOff>114300</xdr:colOff>
      <xdr:row>75</xdr:row>
      <xdr:rowOff>85801</xdr:rowOff>
    </xdr:to>
    <xdr:cxnSp macro="">
      <xdr:nvCxnSpPr>
        <xdr:cNvPr id="856" name="直線コネクタ 855"/>
        <xdr:cNvCxnSpPr/>
      </xdr:nvCxnSpPr>
      <xdr:spPr>
        <a:xfrm flipV="1">
          <a:off x="18656300" y="12938290"/>
          <a:ext cx="889000" cy="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117881</xdr:rowOff>
    </xdr:from>
    <xdr:to>
      <xdr:col>102</xdr:col>
      <xdr:colOff>165100</xdr:colOff>
      <xdr:row>76</xdr:row>
      <xdr:rowOff>48031</xdr:rowOff>
    </xdr:to>
    <xdr:sp macro="" textlink="">
      <xdr:nvSpPr>
        <xdr:cNvPr id="857" name="フローチャート: 判断 856"/>
        <xdr:cNvSpPr/>
      </xdr:nvSpPr>
      <xdr:spPr>
        <a:xfrm>
          <a:off x="19494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39158</xdr:rowOff>
    </xdr:from>
    <xdr:ext cx="534377" cy="259045"/>
    <xdr:sp macro="" textlink="">
      <xdr:nvSpPr>
        <xdr:cNvPr id="858" name="テキスト ボックス 857"/>
        <xdr:cNvSpPr txBox="1"/>
      </xdr:nvSpPr>
      <xdr:spPr>
        <a:xfrm>
          <a:off x="19278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126200</xdr:rowOff>
    </xdr:from>
    <xdr:to>
      <xdr:col>98</xdr:col>
      <xdr:colOff>38100</xdr:colOff>
      <xdr:row>76</xdr:row>
      <xdr:rowOff>56350</xdr:rowOff>
    </xdr:to>
    <xdr:sp macro="" textlink="">
      <xdr:nvSpPr>
        <xdr:cNvPr id="859" name="フローチャート: 判断 858"/>
        <xdr:cNvSpPr/>
      </xdr:nvSpPr>
      <xdr:spPr>
        <a:xfrm>
          <a:off x="18605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47477</xdr:rowOff>
    </xdr:from>
    <xdr:ext cx="534377" cy="259045"/>
    <xdr:sp macro="" textlink="">
      <xdr:nvSpPr>
        <xdr:cNvPr id="860" name="テキスト ボックス 859"/>
        <xdr:cNvSpPr txBox="1"/>
      </xdr:nvSpPr>
      <xdr:spPr>
        <a:xfrm>
          <a:off x="18389111" y="1307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109613</xdr:rowOff>
    </xdr:from>
    <xdr:to>
      <xdr:col>116</xdr:col>
      <xdr:colOff>114300</xdr:colOff>
      <xdr:row>76</xdr:row>
      <xdr:rowOff>39763</xdr:rowOff>
    </xdr:to>
    <xdr:sp macro="" textlink="">
      <xdr:nvSpPr>
        <xdr:cNvPr id="866" name="楕円 865"/>
        <xdr:cNvSpPr/>
      </xdr:nvSpPr>
      <xdr:spPr>
        <a:xfrm>
          <a:off x="22110700" y="1296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132490</xdr:rowOff>
    </xdr:from>
    <xdr:ext cx="534377" cy="259045"/>
    <xdr:sp macro="" textlink="">
      <xdr:nvSpPr>
        <xdr:cNvPr id="867" name="繰出金該当値テキスト"/>
        <xdr:cNvSpPr txBox="1"/>
      </xdr:nvSpPr>
      <xdr:spPr>
        <a:xfrm>
          <a:off x="22212300" y="1281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76860</xdr:rowOff>
    </xdr:from>
    <xdr:to>
      <xdr:col>112</xdr:col>
      <xdr:colOff>38100</xdr:colOff>
      <xdr:row>76</xdr:row>
      <xdr:rowOff>7010</xdr:rowOff>
    </xdr:to>
    <xdr:sp macro="" textlink="">
      <xdr:nvSpPr>
        <xdr:cNvPr id="868" name="楕円 867"/>
        <xdr:cNvSpPr/>
      </xdr:nvSpPr>
      <xdr:spPr>
        <a:xfrm>
          <a:off x="21272500" y="1293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23537</xdr:rowOff>
    </xdr:from>
    <xdr:ext cx="534377" cy="259045"/>
    <xdr:sp macro="" textlink="">
      <xdr:nvSpPr>
        <xdr:cNvPr id="869" name="テキスト ボックス 868"/>
        <xdr:cNvSpPr txBox="1"/>
      </xdr:nvSpPr>
      <xdr:spPr>
        <a:xfrm>
          <a:off x="21056111" y="1271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33439</xdr:rowOff>
    </xdr:from>
    <xdr:to>
      <xdr:col>107</xdr:col>
      <xdr:colOff>101600</xdr:colOff>
      <xdr:row>75</xdr:row>
      <xdr:rowOff>135039</xdr:rowOff>
    </xdr:to>
    <xdr:sp macro="" textlink="">
      <xdr:nvSpPr>
        <xdr:cNvPr id="870" name="楕円 869"/>
        <xdr:cNvSpPr/>
      </xdr:nvSpPr>
      <xdr:spPr>
        <a:xfrm>
          <a:off x="20383500" y="1289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151566</xdr:rowOff>
    </xdr:from>
    <xdr:ext cx="534377" cy="259045"/>
    <xdr:sp macro="" textlink="">
      <xdr:nvSpPr>
        <xdr:cNvPr id="871" name="テキスト ボックス 870"/>
        <xdr:cNvSpPr txBox="1"/>
      </xdr:nvSpPr>
      <xdr:spPr>
        <a:xfrm>
          <a:off x="20167111" y="1266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28740</xdr:rowOff>
    </xdr:from>
    <xdr:to>
      <xdr:col>102</xdr:col>
      <xdr:colOff>165100</xdr:colOff>
      <xdr:row>75</xdr:row>
      <xdr:rowOff>130340</xdr:rowOff>
    </xdr:to>
    <xdr:sp macro="" textlink="">
      <xdr:nvSpPr>
        <xdr:cNvPr id="872" name="楕円 871"/>
        <xdr:cNvSpPr/>
      </xdr:nvSpPr>
      <xdr:spPr>
        <a:xfrm>
          <a:off x="19494500" y="1288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146867</xdr:rowOff>
    </xdr:from>
    <xdr:ext cx="534377" cy="259045"/>
    <xdr:sp macro="" textlink="">
      <xdr:nvSpPr>
        <xdr:cNvPr id="873" name="テキスト ボックス 872"/>
        <xdr:cNvSpPr txBox="1"/>
      </xdr:nvSpPr>
      <xdr:spPr>
        <a:xfrm>
          <a:off x="19278111" y="1266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35001</xdr:rowOff>
    </xdr:from>
    <xdr:to>
      <xdr:col>98</xdr:col>
      <xdr:colOff>38100</xdr:colOff>
      <xdr:row>75</xdr:row>
      <xdr:rowOff>136601</xdr:rowOff>
    </xdr:to>
    <xdr:sp macro="" textlink="">
      <xdr:nvSpPr>
        <xdr:cNvPr id="874" name="楕円 873"/>
        <xdr:cNvSpPr/>
      </xdr:nvSpPr>
      <xdr:spPr>
        <a:xfrm>
          <a:off x="18605500" y="1289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153128</xdr:rowOff>
    </xdr:from>
    <xdr:ext cx="534377" cy="259045"/>
    <xdr:sp macro="" textlink="">
      <xdr:nvSpPr>
        <xdr:cNvPr id="875" name="テキスト ボックス 874"/>
        <xdr:cNvSpPr txBox="1"/>
      </xdr:nvSpPr>
      <xdr:spPr>
        <a:xfrm>
          <a:off x="18389111" y="1266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維持補修費、扶助費、補助費等については、類似団体平均を下回っており全体のバランスは取れているものと考えるが、今後は税収の減少、交付税の縮減を見据えて必要な事業により効率的な予算執行に努める必要がある。</a:t>
          </a:r>
        </a:p>
        <a:p>
          <a:r>
            <a:rPr kumimoji="1" lang="ja-JP" altLang="en-US" sz="1300">
              <a:latin typeface="ＭＳ Ｐゴシック" panose="020B0600070205080204" pitchFamily="50" charset="-128"/>
              <a:ea typeface="ＭＳ Ｐゴシック" panose="020B0600070205080204" pitchFamily="50" charset="-128"/>
            </a:rPr>
            <a:t>公債費　財源として合併特例事業債、過疎対策事業債を多用しているため償還額は多いが、合併直後の合併特例債の償還が終了し公債費は前年より減少した。</a:t>
          </a:r>
        </a:p>
        <a:p>
          <a:r>
            <a:rPr kumimoji="1" lang="ja-JP" altLang="en-US" sz="1300">
              <a:latin typeface="ＭＳ Ｐゴシック" panose="020B0600070205080204" pitchFamily="50" charset="-128"/>
              <a:ea typeface="ＭＳ Ｐゴシック" panose="020B0600070205080204" pitchFamily="50" charset="-128"/>
            </a:rPr>
            <a:t>操出金　簡易水道特別会計操出金、介護保険特別会計操出金、後期高齢者医療特別会計操出金、国保特別会計操出金の影響が大きく、嵩上げ要因となっている。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　</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には臨時的に地域活性化基金積立てがあったため、</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１は減少した。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　学校適正配置事業による小学校改修工事が増加の要因となっている。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山梨県南部町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7,644
7,572
200.87
5,666,769
5,098,230
550,246
3,709,728
3,647,030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66167</xdr:rowOff>
    </xdr:from>
    <xdr:to>
      <xdr:col>24</xdr:col>
      <xdr:colOff>62865</xdr:colOff>
      <xdr:row>37</xdr:row>
      <xdr:rowOff>149225</xdr:rowOff>
    </xdr:to>
    <xdr:cxnSp macro="">
      <xdr:nvCxnSpPr>
        <xdr:cNvPr id="56" name="直線コネクタ 55"/>
        <xdr:cNvCxnSpPr/>
      </xdr:nvCxnSpPr>
      <xdr:spPr>
        <a:xfrm flipV="1">
          <a:off x="4633595" y="5209667"/>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153052</xdr:rowOff>
    </xdr:from>
    <xdr:ext cx="469744" cy="259045"/>
    <xdr:sp macro="" textlink="">
      <xdr:nvSpPr>
        <xdr:cNvPr id="57" name="議会費最小値テキスト"/>
        <xdr:cNvSpPr txBox="1"/>
      </xdr:nvSpPr>
      <xdr:spPr>
        <a:xfrm>
          <a:off x="4686300"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149225</xdr:rowOff>
    </xdr:from>
    <xdr:to>
      <xdr:col>24</xdr:col>
      <xdr:colOff>152400</xdr:colOff>
      <xdr:row>37</xdr:row>
      <xdr:rowOff>149225</xdr:rowOff>
    </xdr:to>
    <xdr:cxnSp macro="">
      <xdr:nvCxnSpPr>
        <xdr:cNvPr id="58" name="直線コネクタ 57"/>
        <xdr:cNvCxnSpPr/>
      </xdr:nvCxnSpPr>
      <xdr:spPr>
        <a:xfrm>
          <a:off x="4546600" y="64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12844</xdr:rowOff>
    </xdr:from>
    <xdr:ext cx="534377" cy="259045"/>
    <xdr:sp macro="" textlink="">
      <xdr:nvSpPr>
        <xdr:cNvPr id="59" name="議会費最大値テキスト"/>
        <xdr:cNvSpPr txBox="1"/>
      </xdr:nvSpPr>
      <xdr:spPr>
        <a:xfrm>
          <a:off x="4686300" y="49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66167</xdr:rowOff>
    </xdr:from>
    <xdr:to>
      <xdr:col>24</xdr:col>
      <xdr:colOff>152400</xdr:colOff>
      <xdr:row>30</xdr:row>
      <xdr:rowOff>66167</xdr:rowOff>
    </xdr:to>
    <xdr:cxnSp macro="">
      <xdr:nvCxnSpPr>
        <xdr:cNvPr id="60" name="直線コネクタ 59"/>
        <xdr:cNvCxnSpPr/>
      </xdr:nvCxnSpPr>
      <xdr:spPr>
        <a:xfrm>
          <a:off x="4546600" y="520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21336</xdr:rowOff>
    </xdr:from>
    <xdr:to>
      <xdr:col>24</xdr:col>
      <xdr:colOff>63500</xdr:colOff>
      <xdr:row>35</xdr:row>
      <xdr:rowOff>58420</xdr:rowOff>
    </xdr:to>
    <xdr:cxnSp macro="">
      <xdr:nvCxnSpPr>
        <xdr:cNvPr id="61" name="直線コネクタ 60"/>
        <xdr:cNvCxnSpPr/>
      </xdr:nvCxnSpPr>
      <xdr:spPr>
        <a:xfrm flipV="1">
          <a:off x="3797300" y="6022086"/>
          <a:ext cx="838200" cy="3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36466</xdr:rowOff>
    </xdr:from>
    <xdr:ext cx="469744" cy="259045"/>
    <xdr:sp macro="" textlink="">
      <xdr:nvSpPr>
        <xdr:cNvPr id="62" name="議会費平均値テキスト"/>
        <xdr:cNvSpPr txBox="1"/>
      </xdr:nvSpPr>
      <xdr:spPr>
        <a:xfrm>
          <a:off x="4686300" y="5694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13589</xdr:rowOff>
    </xdr:from>
    <xdr:to>
      <xdr:col>24</xdr:col>
      <xdr:colOff>114300</xdr:colOff>
      <xdr:row>34</xdr:row>
      <xdr:rowOff>115189</xdr:rowOff>
    </xdr:to>
    <xdr:sp macro="" textlink="">
      <xdr:nvSpPr>
        <xdr:cNvPr id="63" name="フローチャート: 判断 62"/>
        <xdr:cNvSpPr/>
      </xdr:nvSpPr>
      <xdr:spPr>
        <a:xfrm>
          <a:off x="4584700" y="5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58420</xdr:rowOff>
    </xdr:from>
    <xdr:to>
      <xdr:col>19</xdr:col>
      <xdr:colOff>177800</xdr:colOff>
      <xdr:row>35</xdr:row>
      <xdr:rowOff>68453</xdr:rowOff>
    </xdr:to>
    <xdr:cxnSp macro="">
      <xdr:nvCxnSpPr>
        <xdr:cNvPr id="64" name="直線コネクタ 63"/>
        <xdr:cNvCxnSpPr/>
      </xdr:nvCxnSpPr>
      <xdr:spPr>
        <a:xfrm flipV="1">
          <a:off x="2908300" y="6059170"/>
          <a:ext cx="889000" cy="1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52324</xdr:rowOff>
    </xdr:from>
    <xdr:to>
      <xdr:col>20</xdr:col>
      <xdr:colOff>38100</xdr:colOff>
      <xdr:row>34</xdr:row>
      <xdr:rowOff>153924</xdr:rowOff>
    </xdr:to>
    <xdr:sp macro="" textlink="">
      <xdr:nvSpPr>
        <xdr:cNvPr id="65" name="フローチャート: 判断 64"/>
        <xdr:cNvSpPr/>
      </xdr:nvSpPr>
      <xdr:spPr>
        <a:xfrm>
          <a:off x="37465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170451</xdr:rowOff>
    </xdr:from>
    <xdr:ext cx="469744" cy="259045"/>
    <xdr:sp macro="" textlink="">
      <xdr:nvSpPr>
        <xdr:cNvPr id="66" name="テキスト ボックス 65"/>
        <xdr:cNvSpPr txBox="1"/>
      </xdr:nvSpPr>
      <xdr:spPr>
        <a:xfrm>
          <a:off x="3562428" y="565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68453</xdr:rowOff>
    </xdr:from>
    <xdr:to>
      <xdr:col>15</xdr:col>
      <xdr:colOff>50800</xdr:colOff>
      <xdr:row>35</xdr:row>
      <xdr:rowOff>110871</xdr:rowOff>
    </xdr:to>
    <xdr:cxnSp macro="">
      <xdr:nvCxnSpPr>
        <xdr:cNvPr id="67" name="直線コネクタ 66"/>
        <xdr:cNvCxnSpPr/>
      </xdr:nvCxnSpPr>
      <xdr:spPr>
        <a:xfrm flipV="1">
          <a:off x="2019300" y="6069203"/>
          <a:ext cx="889000" cy="4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57150</xdr:rowOff>
    </xdr:from>
    <xdr:to>
      <xdr:col>15</xdr:col>
      <xdr:colOff>101600</xdr:colOff>
      <xdr:row>34</xdr:row>
      <xdr:rowOff>158750</xdr:rowOff>
    </xdr:to>
    <xdr:sp macro="" textlink="">
      <xdr:nvSpPr>
        <xdr:cNvPr id="68" name="フローチャート: 判断 67"/>
        <xdr:cNvSpPr/>
      </xdr:nvSpPr>
      <xdr:spPr>
        <a:xfrm>
          <a:off x="2857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3827</xdr:rowOff>
    </xdr:from>
    <xdr:ext cx="469744" cy="259045"/>
    <xdr:sp macro="" textlink="">
      <xdr:nvSpPr>
        <xdr:cNvPr id="69" name="テキスト ボックス 68"/>
        <xdr:cNvSpPr txBox="1"/>
      </xdr:nvSpPr>
      <xdr:spPr>
        <a:xfrm>
          <a:off x="2673428"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23622</xdr:rowOff>
    </xdr:from>
    <xdr:to>
      <xdr:col>10</xdr:col>
      <xdr:colOff>114300</xdr:colOff>
      <xdr:row>35</xdr:row>
      <xdr:rowOff>110871</xdr:rowOff>
    </xdr:to>
    <xdr:cxnSp macro="">
      <xdr:nvCxnSpPr>
        <xdr:cNvPr id="70" name="直線コネクタ 69"/>
        <xdr:cNvCxnSpPr/>
      </xdr:nvCxnSpPr>
      <xdr:spPr>
        <a:xfrm>
          <a:off x="1130300" y="6024372"/>
          <a:ext cx="889000" cy="8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44323</xdr:rowOff>
    </xdr:from>
    <xdr:to>
      <xdr:col>10</xdr:col>
      <xdr:colOff>165100</xdr:colOff>
      <xdr:row>34</xdr:row>
      <xdr:rowOff>145923</xdr:rowOff>
    </xdr:to>
    <xdr:sp macro="" textlink="">
      <xdr:nvSpPr>
        <xdr:cNvPr id="71" name="フローチャート: 判断 70"/>
        <xdr:cNvSpPr/>
      </xdr:nvSpPr>
      <xdr:spPr>
        <a:xfrm>
          <a:off x="1968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162450</xdr:rowOff>
    </xdr:from>
    <xdr:ext cx="469744" cy="259045"/>
    <xdr:sp macro="" textlink="">
      <xdr:nvSpPr>
        <xdr:cNvPr id="72" name="テキスト ボックス 71"/>
        <xdr:cNvSpPr txBox="1"/>
      </xdr:nvSpPr>
      <xdr:spPr>
        <a:xfrm>
          <a:off x="1784428" y="564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762</xdr:rowOff>
    </xdr:from>
    <xdr:to>
      <xdr:col>6</xdr:col>
      <xdr:colOff>38100</xdr:colOff>
      <xdr:row>34</xdr:row>
      <xdr:rowOff>102362</xdr:rowOff>
    </xdr:to>
    <xdr:sp macro="" textlink="">
      <xdr:nvSpPr>
        <xdr:cNvPr id="73" name="フローチャート: 判断 72"/>
        <xdr:cNvSpPr/>
      </xdr:nvSpPr>
      <xdr:spPr>
        <a:xfrm>
          <a:off x="1079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118889</xdr:rowOff>
    </xdr:from>
    <xdr:ext cx="469744" cy="259045"/>
    <xdr:sp macro="" textlink="">
      <xdr:nvSpPr>
        <xdr:cNvPr id="74" name="テキスト ボックス 73"/>
        <xdr:cNvSpPr txBox="1"/>
      </xdr:nvSpPr>
      <xdr:spPr>
        <a:xfrm>
          <a:off x="895428" y="560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141986</xdr:rowOff>
    </xdr:from>
    <xdr:to>
      <xdr:col>24</xdr:col>
      <xdr:colOff>114300</xdr:colOff>
      <xdr:row>35</xdr:row>
      <xdr:rowOff>72136</xdr:rowOff>
    </xdr:to>
    <xdr:sp macro="" textlink="">
      <xdr:nvSpPr>
        <xdr:cNvPr id="80" name="楕円 79"/>
        <xdr:cNvSpPr/>
      </xdr:nvSpPr>
      <xdr:spPr>
        <a:xfrm>
          <a:off x="4584700" y="597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120413</xdr:rowOff>
    </xdr:from>
    <xdr:ext cx="469744" cy="259045"/>
    <xdr:sp macro="" textlink="">
      <xdr:nvSpPr>
        <xdr:cNvPr id="81" name="議会費該当値テキスト"/>
        <xdr:cNvSpPr txBox="1"/>
      </xdr:nvSpPr>
      <xdr:spPr>
        <a:xfrm>
          <a:off x="4686300" y="5949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7620</xdr:rowOff>
    </xdr:from>
    <xdr:to>
      <xdr:col>20</xdr:col>
      <xdr:colOff>38100</xdr:colOff>
      <xdr:row>35</xdr:row>
      <xdr:rowOff>109220</xdr:rowOff>
    </xdr:to>
    <xdr:sp macro="" textlink="">
      <xdr:nvSpPr>
        <xdr:cNvPr id="82" name="楕円 81"/>
        <xdr:cNvSpPr/>
      </xdr:nvSpPr>
      <xdr:spPr>
        <a:xfrm>
          <a:off x="3746500" y="600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100347</xdr:rowOff>
    </xdr:from>
    <xdr:ext cx="469744" cy="259045"/>
    <xdr:sp macro="" textlink="">
      <xdr:nvSpPr>
        <xdr:cNvPr id="83" name="テキスト ボックス 82"/>
        <xdr:cNvSpPr txBox="1"/>
      </xdr:nvSpPr>
      <xdr:spPr>
        <a:xfrm>
          <a:off x="3562428" y="6101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17653</xdr:rowOff>
    </xdr:from>
    <xdr:to>
      <xdr:col>15</xdr:col>
      <xdr:colOff>101600</xdr:colOff>
      <xdr:row>35</xdr:row>
      <xdr:rowOff>119253</xdr:rowOff>
    </xdr:to>
    <xdr:sp macro="" textlink="">
      <xdr:nvSpPr>
        <xdr:cNvPr id="84" name="楕円 83"/>
        <xdr:cNvSpPr/>
      </xdr:nvSpPr>
      <xdr:spPr>
        <a:xfrm>
          <a:off x="2857500" y="601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110380</xdr:rowOff>
    </xdr:from>
    <xdr:ext cx="469744" cy="259045"/>
    <xdr:sp macro="" textlink="">
      <xdr:nvSpPr>
        <xdr:cNvPr id="85" name="テキスト ボックス 84"/>
        <xdr:cNvSpPr txBox="1"/>
      </xdr:nvSpPr>
      <xdr:spPr>
        <a:xfrm>
          <a:off x="2673428" y="611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60071</xdr:rowOff>
    </xdr:from>
    <xdr:to>
      <xdr:col>10</xdr:col>
      <xdr:colOff>165100</xdr:colOff>
      <xdr:row>35</xdr:row>
      <xdr:rowOff>161671</xdr:rowOff>
    </xdr:to>
    <xdr:sp macro="" textlink="">
      <xdr:nvSpPr>
        <xdr:cNvPr id="86" name="楕円 85"/>
        <xdr:cNvSpPr/>
      </xdr:nvSpPr>
      <xdr:spPr>
        <a:xfrm>
          <a:off x="1968500" y="606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152798</xdr:rowOff>
    </xdr:from>
    <xdr:ext cx="469744" cy="259045"/>
    <xdr:sp macro="" textlink="">
      <xdr:nvSpPr>
        <xdr:cNvPr id="87" name="テキスト ボックス 86"/>
        <xdr:cNvSpPr txBox="1"/>
      </xdr:nvSpPr>
      <xdr:spPr>
        <a:xfrm>
          <a:off x="1784428" y="615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144272</xdr:rowOff>
    </xdr:from>
    <xdr:to>
      <xdr:col>6</xdr:col>
      <xdr:colOff>38100</xdr:colOff>
      <xdr:row>35</xdr:row>
      <xdr:rowOff>74422</xdr:rowOff>
    </xdr:to>
    <xdr:sp macro="" textlink="">
      <xdr:nvSpPr>
        <xdr:cNvPr id="88" name="楕円 87"/>
        <xdr:cNvSpPr/>
      </xdr:nvSpPr>
      <xdr:spPr>
        <a:xfrm>
          <a:off x="1079500" y="597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65549</xdr:rowOff>
    </xdr:from>
    <xdr:ext cx="469744" cy="259045"/>
    <xdr:sp macro="" textlink="">
      <xdr:nvSpPr>
        <xdr:cNvPr id="89" name="テキスト ボックス 88"/>
        <xdr:cNvSpPr txBox="1"/>
      </xdr:nvSpPr>
      <xdr:spPr>
        <a:xfrm>
          <a:off x="895428" y="6066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17399</xdr:rowOff>
    </xdr:from>
    <xdr:to>
      <xdr:col>24</xdr:col>
      <xdr:colOff>62865</xdr:colOff>
      <xdr:row>59</xdr:row>
      <xdr:rowOff>25679</xdr:rowOff>
    </xdr:to>
    <xdr:cxnSp macro="">
      <xdr:nvCxnSpPr>
        <xdr:cNvPr id="115" name="直線コネクタ 114"/>
        <xdr:cNvCxnSpPr/>
      </xdr:nvCxnSpPr>
      <xdr:spPr>
        <a:xfrm flipV="1">
          <a:off x="4633595" y="8589899"/>
          <a:ext cx="1270" cy="1551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29506</xdr:rowOff>
    </xdr:from>
    <xdr:ext cx="534377" cy="259045"/>
    <xdr:sp macro="" textlink="">
      <xdr:nvSpPr>
        <xdr:cNvPr id="116" name="総務費最小値テキスト"/>
        <xdr:cNvSpPr txBox="1"/>
      </xdr:nvSpPr>
      <xdr:spPr>
        <a:xfrm>
          <a:off x="4686300" y="1014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25679</xdr:rowOff>
    </xdr:from>
    <xdr:to>
      <xdr:col>24</xdr:col>
      <xdr:colOff>152400</xdr:colOff>
      <xdr:row>59</xdr:row>
      <xdr:rowOff>25679</xdr:rowOff>
    </xdr:to>
    <xdr:cxnSp macro="">
      <xdr:nvCxnSpPr>
        <xdr:cNvPr id="117" name="直線コネクタ 116"/>
        <xdr:cNvCxnSpPr/>
      </xdr:nvCxnSpPr>
      <xdr:spPr>
        <a:xfrm>
          <a:off x="4546600" y="10141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135526</xdr:rowOff>
    </xdr:from>
    <xdr:ext cx="690189" cy="259045"/>
    <xdr:sp macro="" textlink="">
      <xdr:nvSpPr>
        <xdr:cNvPr id="118" name="総務費最大値テキスト"/>
        <xdr:cNvSpPr txBox="1"/>
      </xdr:nvSpPr>
      <xdr:spPr>
        <a:xfrm>
          <a:off x="4686300" y="83651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1,492,350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17399</xdr:rowOff>
    </xdr:from>
    <xdr:to>
      <xdr:col>24</xdr:col>
      <xdr:colOff>152400</xdr:colOff>
      <xdr:row>50</xdr:row>
      <xdr:rowOff>17399</xdr:rowOff>
    </xdr:to>
    <xdr:cxnSp macro="">
      <xdr:nvCxnSpPr>
        <xdr:cNvPr id="119" name="直線コネクタ 118"/>
        <xdr:cNvCxnSpPr/>
      </xdr:nvCxnSpPr>
      <xdr:spPr>
        <a:xfrm>
          <a:off x="4546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45455</xdr:rowOff>
    </xdr:from>
    <xdr:to>
      <xdr:col>24</xdr:col>
      <xdr:colOff>63500</xdr:colOff>
      <xdr:row>58</xdr:row>
      <xdr:rowOff>131211</xdr:rowOff>
    </xdr:to>
    <xdr:cxnSp macro="">
      <xdr:nvCxnSpPr>
        <xdr:cNvPr id="120" name="直線コネクタ 119"/>
        <xdr:cNvCxnSpPr/>
      </xdr:nvCxnSpPr>
      <xdr:spPr>
        <a:xfrm>
          <a:off x="3797300" y="9989555"/>
          <a:ext cx="838200" cy="8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102588</xdr:rowOff>
    </xdr:from>
    <xdr:ext cx="599010" cy="259045"/>
    <xdr:sp macro="" textlink="">
      <xdr:nvSpPr>
        <xdr:cNvPr id="121" name="総務費平均値テキスト"/>
        <xdr:cNvSpPr txBox="1"/>
      </xdr:nvSpPr>
      <xdr:spPr>
        <a:xfrm>
          <a:off x="4686300" y="9875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79711</xdr:rowOff>
    </xdr:from>
    <xdr:to>
      <xdr:col>24</xdr:col>
      <xdr:colOff>114300</xdr:colOff>
      <xdr:row>59</xdr:row>
      <xdr:rowOff>9861</xdr:rowOff>
    </xdr:to>
    <xdr:sp macro="" textlink="">
      <xdr:nvSpPr>
        <xdr:cNvPr id="122" name="フローチャート: 判断 121"/>
        <xdr:cNvSpPr/>
      </xdr:nvSpPr>
      <xdr:spPr>
        <a:xfrm>
          <a:off x="45847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35162</xdr:rowOff>
    </xdr:from>
    <xdr:to>
      <xdr:col>19</xdr:col>
      <xdr:colOff>177800</xdr:colOff>
      <xdr:row>58</xdr:row>
      <xdr:rowOff>45455</xdr:rowOff>
    </xdr:to>
    <xdr:cxnSp macro="">
      <xdr:nvCxnSpPr>
        <xdr:cNvPr id="123" name="直線コネクタ 122"/>
        <xdr:cNvCxnSpPr/>
      </xdr:nvCxnSpPr>
      <xdr:spPr>
        <a:xfrm>
          <a:off x="2908300" y="9979262"/>
          <a:ext cx="889000" cy="1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4" name="フローチャート: 判断 123"/>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988</xdr:rowOff>
    </xdr:from>
    <xdr:ext cx="599010" cy="259045"/>
    <xdr:sp macro="" textlink="">
      <xdr:nvSpPr>
        <xdr:cNvPr id="125" name="テキスト ボックス 124"/>
        <xdr:cNvSpPr txBox="1"/>
      </xdr:nvSpPr>
      <xdr:spPr>
        <a:xfrm>
          <a:off x="3497795" y="101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35162</xdr:rowOff>
    </xdr:from>
    <xdr:to>
      <xdr:col>15</xdr:col>
      <xdr:colOff>50800</xdr:colOff>
      <xdr:row>58</xdr:row>
      <xdr:rowOff>113578</xdr:rowOff>
    </xdr:to>
    <xdr:cxnSp macro="">
      <xdr:nvCxnSpPr>
        <xdr:cNvPr id="126" name="直線コネクタ 125"/>
        <xdr:cNvCxnSpPr/>
      </xdr:nvCxnSpPr>
      <xdr:spPr>
        <a:xfrm flipV="1">
          <a:off x="2019300" y="9979262"/>
          <a:ext cx="889000" cy="7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74127</xdr:rowOff>
    </xdr:from>
    <xdr:to>
      <xdr:col>15</xdr:col>
      <xdr:colOff>101600</xdr:colOff>
      <xdr:row>59</xdr:row>
      <xdr:rowOff>4277</xdr:rowOff>
    </xdr:to>
    <xdr:sp macro="" textlink="">
      <xdr:nvSpPr>
        <xdr:cNvPr id="127" name="フローチャート: 判断 126"/>
        <xdr:cNvSpPr/>
      </xdr:nvSpPr>
      <xdr:spPr>
        <a:xfrm>
          <a:off x="2857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166854</xdr:rowOff>
    </xdr:from>
    <xdr:ext cx="599010" cy="259045"/>
    <xdr:sp macro="" textlink="">
      <xdr:nvSpPr>
        <xdr:cNvPr id="128" name="テキスト ボックス 127"/>
        <xdr:cNvSpPr txBox="1"/>
      </xdr:nvSpPr>
      <xdr:spPr>
        <a:xfrm>
          <a:off x="2608795" y="1011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113578</xdr:rowOff>
    </xdr:from>
    <xdr:to>
      <xdr:col>10</xdr:col>
      <xdr:colOff>114300</xdr:colOff>
      <xdr:row>58</xdr:row>
      <xdr:rowOff>132832</xdr:rowOff>
    </xdr:to>
    <xdr:cxnSp macro="">
      <xdr:nvCxnSpPr>
        <xdr:cNvPr id="129" name="直線コネクタ 128"/>
        <xdr:cNvCxnSpPr/>
      </xdr:nvCxnSpPr>
      <xdr:spPr>
        <a:xfrm flipV="1">
          <a:off x="1130300" y="10057678"/>
          <a:ext cx="889000" cy="19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74029</xdr:rowOff>
    </xdr:from>
    <xdr:to>
      <xdr:col>10</xdr:col>
      <xdr:colOff>165100</xdr:colOff>
      <xdr:row>59</xdr:row>
      <xdr:rowOff>4179</xdr:rowOff>
    </xdr:to>
    <xdr:sp macro="" textlink="">
      <xdr:nvSpPr>
        <xdr:cNvPr id="130" name="フローチャート: 判断 129"/>
        <xdr:cNvSpPr/>
      </xdr:nvSpPr>
      <xdr:spPr>
        <a:xfrm>
          <a:off x="1968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166756</xdr:rowOff>
    </xdr:from>
    <xdr:ext cx="599010" cy="259045"/>
    <xdr:sp macro="" textlink="">
      <xdr:nvSpPr>
        <xdr:cNvPr id="131" name="テキスト ボックス 130"/>
        <xdr:cNvSpPr txBox="1"/>
      </xdr:nvSpPr>
      <xdr:spPr>
        <a:xfrm>
          <a:off x="1719795" y="1011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80280</xdr:rowOff>
    </xdr:from>
    <xdr:to>
      <xdr:col>6</xdr:col>
      <xdr:colOff>38100</xdr:colOff>
      <xdr:row>59</xdr:row>
      <xdr:rowOff>10430</xdr:rowOff>
    </xdr:to>
    <xdr:sp macro="" textlink="">
      <xdr:nvSpPr>
        <xdr:cNvPr id="132" name="フローチャート: 判断 131"/>
        <xdr:cNvSpPr/>
      </xdr:nvSpPr>
      <xdr:spPr>
        <a:xfrm>
          <a:off x="1079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26957</xdr:rowOff>
    </xdr:from>
    <xdr:ext cx="599010" cy="259045"/>
    <xdr:sp macro="" textlink="">
      <xdr:nvSpPr>
        <xdr:cNvPr id="133" name="テキスト ボックス 132"/>
        <xdr:cNvSpPr txBox="1"/>
      </xdr:nvSpPr>
      <xdr:spPr>
        <a:xfrm>
          <a:off x="830795" y="979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80411</xdr:rowOff>
    </xdr:from>
    <xdr:to>
      <xdr:col>24</xdr:col>
      <xdr:colOff>114300</xdr:colOff>
      <xdr:row>59</xdr:row>
      <xdr:rowOff>10561</xdr:rowOff>
    </xdr:to>
    <xdr:sp macro="" textlink="">
      <xdr:nvSpPr>
        <xdr:cNvPr id="139" name="楕円 138"/>
        <xdr:cNvSpPr/>
      </xdr:nvSpPr>
      <xdr:spPr>
        <a:xfrm>
          <a:off x="4584700" y="100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58138</xdr:rowOff>
    </xdr:from>
    <xdr:ext cx="599010" cy="259045"/>
    <xdr:sp macro="" textlink="">
      <xdr:nvSpPr>
        <xdr:cNvPr id="140" name="総務費該当値テキスト"/>
        <xdr:cNvSpPr txBox="1"/>
      </xdr:nvSpPr>
      <xdr:spPr>
        <a:xfrm>
          <a:off x="4686300" y="1000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166105</xdr:rowOff>
    </xdr:from>
    <xdr:to>
      <xdr:col>20</xdr:col>
      <xdr:colOff>38100</xdr:colOff>
      <xdr:row>58</xdr:row>
      <xdr:rowOff>96255</xdr:rowOff>
    </xdr:to>
    <xdr:sp macro="" textlink="">
      <xdr:nvSpPr>
        <xdr:cNvPr id="141" name="楕円 140"/>
        <xdr:cNvSpPr/>
      </xdr:nvSpPr>
      <xdr:spPr>
        <a:xfrm>
          <a:off x="3746500" y="993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112782</xdr:rowOff>
    </xdr:from>
    <xdr:ext cx="599010" cy="259045"/>
    <xdr:sp macro="" textlink="">
      <xdr:nvSpPr>
        <xdr:cNvPr id="142" name="テキスト ボックス 141"/>
        <xdr:cNvSpPr txBox="1"/>
      </xdr:nvSpPr>
      <xdr:spPr>
        <a:xfrm>
          <a:off x="3497795" y="9713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155812</xdr:rowOff>
    </xdr:from>
    <xdr:to>
      <xdr:col>15</xdr:col>
      <xdr:colOff>101600</xdr:colOff>
      <xdr:row>58</xdr:row>
      <xdr:rowOff>85962</xdr:rowOff>
    </xdr:to>
    <xdr:sp macro="" textlink="">
      <xdr:nvSpPr>
        <xdr:cNvPr id="143" name="楕円 142"/>
        <xdr:cNvSpPr/>
      </xdr:nvSpPr>
      <xdr:spPr>
        <a:xfrm>
          <a:off x="2857500" y="992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102489</xdr:rowOff>
    </xdr:from>
    <xdr:ext cx="599010" cy="259045"/>
    <xdr:sp macro="" textlink="">
      <xdr:nvSpPr>
        <xdr:cNvPr id="144" name="テキスト ボックス 143"/>
        <xdr:cNvSpPr txBox="1"/>
      </xdr:nvSpPr>
      <xdr:spPr>
        <a:xfrm>
          <a:off x="2608795" y="9703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62778</xdr:rowOff>
    </xdr:from>
    <xdr:to>
      <xdr:col>10</xdr:col>
      <xdr:colOff>165100</xdr:colOff>
      <xdr:row>58</xdr:row>
      <xdr:rowOff>164378</xdr:rowOff>
    </xdr:to>
    <xdr:sp macro="" textlink="">
      <xdr:nvSpPr>
        <xdr:cNvPr id="145" name="楕円 144"/>
        <xdr:cNvSpPr/>
      </xdr:nvSpPr>
      <xdr:spPr>
        <a:xfrm>
          <a:off x="1968500" y="1000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9455</xdr:rowOff>
    </xdr:from>
    <xdr:ext cx="599010" cy="259045"/>
    <xdr:sp macro="" textlink="">
      <xdr:nvSpPr>
        <xdr:cNvPr id="146" name="テキスト ボックス 145"/>
        <xdr:cNvSpPr txBox="1"/>
      </xdr:nvSpPr>
      <xdr:spPr>
        <a:xfrm>
          <a:off x="1719795" y="9782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82032</xdr:rowOff>
    </xdr:from>
    <xdr:to>
      <xdr:col>6</xdr:col>
      <xdr:colOff>38100</xdr:colOff>
      <xdr:row>59</xdr:row>
      <xdr:rowOff>12182</xdr:rowOff>
    </xdr:to>
    <xdr:sp macro="" textlink="">
      <xdr:nvSpPr>
        <xdr:cNvPr id="147" name="楕円 146"/>
        <xdr:cNvSpPr/>
      </xdr:nvSpPr>
      <xdr:spPr>
        <a:xfrm>
          <a:off x="1079500" y="1002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3309</xdr:rowOff>
    </xdr:from>
    <xdr:ext cx="599010" cy="259045"/>
    <xdr:sp macro="" textlink="">
      <xdr:nvSpPr>
        <xdr:cNvPr id="148" name="テキスト ボックス 147"/>
        <xdr:cNvSpPr txBox="1"/>
      </xdr:nvSpPr>
      <xdr:spPr>
        <a:xfrm>
          <a:off x="830795" y="10118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20937</xdr:rowOff>
    </xdr:from>
    <xdr:to>
      <xdr:col>24</xdr:col>
      <xdr:colOff>62865</xdr:colOff>
      <xdr:row>77</xdr:row>
      <xdr:rowOff>143946</xdr:rowOff>
    </xdr:to>
    <xdr:cxnSp macro="">
      <xdr:nvCxnSpPr>
        <xdr:cNvPr id="169" name="直線コネクタ 168"/>
        <xdr:cNvCxnSpPr/>
      </xdr:nvCxnSpPr>
      <xdr:spPr>
        <a:xfrm flipV="1">
          <a:off x="4633595" y="12193887"/>
          <a:ext cx="1270" cy="115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147773</xdr:rowOff>
    </xdr:from>
    <xdr:ext cx="599010" cy="259045"/>
    <xdr:sp macro="" textlink="">
      <xdr:nvSpPr>
        <xdr:cNvPr id="170" name="民生費最小値テキスト"/>
        <xdr:cNvSpPr txBox="1"/>
      </xdr:nvSpPr>
      <xdr:spPr>
        <a:xfrm>
          <a:off x="4686300" y="1334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143946</xdr:rowOff>
    </xdr:from>
    <xdr:to>
      <xdr:col>24</xdr:col>
      <xdr:colOff>152400</xdr:colOff>
      <xdr:row>77</xdr:row>
      <xdr:rowOff>143946</xdr:rowOff>
    </xdr:to>
    <xdr:cxnSp macro="">
      <xdr:nvCxnSpPr>
        <xdr:cNvPr id="171" name="直線コネクタ 170"/>
        <xdr:cNvCxnSpPr/>
      </xdr:nvCxnSpPr>
      <xdr:spPr>
        <a:xfrm>
          <a:off x="4546600" y="13345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139064</xdr:rowOff>
    </xdr:from>
    <xdr:ext cx="599010" cy="259045"/>
    <xdr:sp macro="" textlink="">
      <xdr:nvSpPr>
        <xdr:cNvPr id="172" name="民生費最大値テキスト"/>
        <xdr:cNvSpPr txBox="1"/>
      </xdr:nvSpPr>
      <xdr:spPr>
        <a:xfrm>
          <a:off x="4686300" y="1196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20937</xdr:rowOff>
    </xdr:from>
    <xdr:to>
      <xdr:col>24</xdr:col>
      <xdr:colOff>152400</xdr:colOff>
      <xdr:row>71</xdr:row>
      <xdr:rowOff>20937</xdr:rowOff>
    </xdr:to>
    <xdr:cxnSp macro="">
      <xdr:nvCxnSpPr>
        <xdr:cNvPr id="173" name="直線コネクタ 172"/>
        <xdr:cNvCxnSpPr/>
      </xdr:nvCxnSpPr>
      <xdr:spPr>
        <a:xfrm>
          <a:off x="4546600" y="1219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45346</xdr:rowOff>
    </xdr:from>
    <xdr:to>
      <xdr:col>24</xdr:col>
      <xdr:colOff>63500</xdr:colOff>
      <xdr:row>76</xdr:row>
      <xdr:rowOff>80676</xdr:rowOff>
    </xdr:to>
    <xdr:cxnSp macro="">
      <xdr:nvCxnSpPr>
        <xdr:cNvPr id="174" name="直線コネクタ 173"/>
        <xdr:cNvCxnSpPr/>
      </xdr:nvCxnSpPr>
      <xdr:spPr>
        <a:xfrm>
          <a:off x="3797300" y="13075546"/>
          <a:ext cx="838200" cy="3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150342</xdr:rowOff>
    </xdr:from>
    <xdr:ext cx="599010" cy="259045"/>
    <xdr:sp macro="" textlink="">
      <xdr:nvSpPr>
        <xdr:cNvPr id="175" name="民生費平均値テキスト"/>
        <xdr:cNvSpPr txBox="1"/>
      </xdr:nvSpPr>
      <xdr:spPr>
        <a:xfrm>
          <a:off x="4686300" y="128376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127465</xdr:rowOff>
    </xdr:from>
    <xdr:to>
      <xdr:col>24</xdr:col>
      <xdr:colOff>114300</xdr:colOff>
      <xdr:row>76</xdr:row>
      <xdr:rowOff>57615</xdr:rowOff>
    </xdr:to>
    <xdr:sp macro="" textlink="">
      <xdr:nvSpPr>
        <xdr:cNvPr id="176" name="フローチャート: 判断 175"/>
        <xdr:cNvSpPr/>
      </xdr:nvSpPr>
      <xdr:spPr>
        <a:xfrm>
          <a:off x="45847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45346</xdr:rowOff>
    </xdr:from>
    <xdr:to>
      <xdr:col>19</xdr:col>
      <xdr:colOff>177800</xdr:colOff>
      <xdr:row>76</xdr:row>
      <xdr:rowOff>85054</xdr:rowOff>
    </xdr:to>
    <xdr:cxnSp macro="">
      <xdr:nvCxnSpPr>
        <xdr:cNvPr id="177" name="直線コネクタ 176"/>
        <xdr:cNvCxnSpPr/>
      </xdr:nvCxnSpPr>
      <xdr:spPr>
        <a:xfrm flipV="1">
          <a:off x="2908300" y="13075546"/>
          <a:ext cx="889000" cy="3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2764</xdr:rowOff>
    </xdr:from>
    <xdr:to>
      <xdr:col>20</xdr:col>
      <xdr:colOff>38100</xdr:colOff>
      <xdr:row>76</xdr:row>
      <xdr:rowOff>104364</xdr:rowOff>
    </xdr:to>
    <xdr:sp macro="" textlink="">
      <xdr:nvSpPr>
        <xdr:cNvPr id="178" name="フローチャート: 判断 177"/>
        <xdr:cNvSpPr/>
      </xdr:nvSpPr>
      <xdr:spPr>
        <a:xfrm>
          <a:off x="3746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95491</xdr:rowOff>
    </xdr:from>
    <xdr:ext cx="599010" cy="259045"/>
    <xdr:sp macro="" textlink="">
      <xdr:nvSpPr>
        <xdr:cNvPr id="179" name="テキスト ボックス 178"/>
        <xdr:cNvSpPr txBox="1"/>
      </xdr:nvSpPr>
      <xdr:spPr>
        <a:xfrm>
          <a:off x="3497795" y="1312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85054</xdr:rowOff>
    </xdr:from>
    <xdr:to>
      <xdr:col>15</xdr:col>
      <xdr:colOff>50800</xdr:colOff>
      <xdr:row>76</xdr:row>
      <xdr:rowOff>98506</xdr:rowOff>
    </xdr:to>
    <xdr:cxnSp macro="">
      <xdr:nvCxnSpPr>
        <xdr:cNvPr id="180" name="直線コネクタ 179"/>
        <xdr:cNvCxnSpPr/>
      </xdr:nvCxnSpPr>
      <xdr:spPr>
        <a:xfrm flipV="1">
          <a:off x="2019300" y="13115254"/>
          <a:ext cx="889000" cy="1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166052</xdr:rowOff>
    </xdr:from>
    <xdr:to>
      <xdr:col>15</xdr:col>
      <xdr:colOff>101600</xdr:colOff>
      <xdr:row>76</xdr:row>
      <xdr:rowOff>96202</xdr:rowOff>
    </xdr:to>
    <xdr:sp macro="" textlink="">
      <xdr:nvSpPr>
        <xdr:cNvPr id="181" name="フローチャート: 判断 180"/>
        <xdr:cNvSpPr/>
      </xdr:nvSpPr>
      <xdr:spPr>
        <a:xfrm>
          <a:off x="2857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112730</xdr:rowOff>
    </xdr:from>
    <xdr:ext cx="599010" cy="259045"/>
    <xdr:sp macro="" textlink="">
      <xdr:nvSpPr>
        <xdr:cNvPr id="182" name="テキスト ボックス 181"/>
        <xdr:cNvSpPr txBox="1"/>
      </xdr:nvSpPr>
      <xdr:spPr>
        <a:xfrm>
          <a:off x="2608795" y="1280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98506</xdr:rowOff>
    </xdr:from>
    <xdr:to>
      <xdr:col>10</xdr:col>
      <xdr:colOff>114300</xdr:colOff>
      <xdr:row>76</xdr:row>
      <xdr:rowOff>120081</xdr:rowOff>
    </xdr:to>
    <xdr:cxnSp macro="">
      <xdr:nvCxnSpPr>
        <xdr:cNvPr id="183" name="直線コネクタ 182"/>
        <xdr:cNvCxnSpPr/>
      </xdr:nvCxnSpPr>
      <xdr:spPr>
        <a:xfrm flipV="1">
          <a:off x="1130300" y="13128706"/>
          <a:ext cx="889000" cy="2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146359</xdr:rowOff>
    </xdr:from>
    <xdr:to>
      <xdr:col>10</xdr:col>
      <xdr:colOff>165100</xdr:colOff>
      <xdr:row>76</xdr:row>
      <xdr:rowOff>76509</xdr:rowOff>
    </xdr:to>
    <xdr:sp macro="" textlink="">
      <xdr:nvSpPr>
        <xdr:cNvPr id="184" name="フローチャート: 判断 183"/>
        <xdr:cNvSpPr/>
      </xdr:nvSpPr>
      <xdr:spPr>
        <a:xfrm>
          <a:off x="1968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93036</xdr:rowOff>
    </xdr:from>
    <xdr:ext cx="599010" cy="259045"/>
    <xdr:sp macro="" textlink="">
      <xdr:nvSpPr>
        <xdr:cNvPr id="185" name="テキスト ボックス 184"/>
        <xdr:cNvSpPr txBox="1"/>
      </xdr:nvSpPr>
      <xdr:spPr>
        <a:xfrm>
          <a:off x="1719795" y="1278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139095</xdr:rowOff>
    </xdr:from>
    <xdr:to>
      <xdr:col>6</xdr:col>
      <xdr:colOff>38100</xdr:colOff>
      <xdr:row>76</xdr:row>
      <xdr:rowOff>69245</xdr:rowOff>
    </xdr:to>
    <xdr:sp macro="" textlink="">
      <xdr:nvSpPr>
        <xdr:cNvPr id="186" name="フローチャート: 判断 185"/>
        <xdr:cNvSpPr/>
      </xdr:nvSpPr>
      <xdr:spPr>
        <a:xfrm>
          <a:off x="1079500" y="1299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85772</xdr:rowOff>
    </xdr:from>
    <xdr:ext cx="599010" cy="259045"/>
    <xdr:sp macro="" textlink="">
      <xdr:nvSpPr>
        <xdr:cNvPr id="187" name="テキスト ボックス 186"/>
        <xdr:cNvSpPr txBox="1"/>
      </xdr:nvSpPr>
      <xdr:spPr>
        <a:xfrm>
          <a:off x="830795" y="12773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29876</xdr:rowOff>
    </xdr:from>
    <xdr:to>
      <xdr:col>24</xdr:col>
      <xdr:colOff>114300</xdr:colOff>
      <xdr:row>76</xdr:row>
      <xdr:rowOff>131476</xdr:rowOff>
    </xdr:to>
    <xdr:sp macro="" textlink="">
      <xdr:nvSpPr>
        <xdr:cNvPr id="193" name="楕円 192"/>
        <xdr:cNvSpPr/>
      </xdr:nvSpPr>
      <xdr:spPr>
        <a:xfrm>
          <a:off x="4584700" y="1306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8303</xdr:rowOff>
    </xdr:from>
    <xdr:ext cx="599010" cy="259045"/>
    <xdr:sp macro="" textlink="">
      <xdr:nvSpPr>
        <xdr:cNvPr id="194" name="民生費該当値テキスト"/>
        <xdr:cNvSpPr txBox="1"/>
      </xdr:nvSpPr>
      <xdr:spPr>
        <a:xfrm>
          <a:off x="4686300" y="1303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165996</xdr:rowOff>
    </xdr:from>
    <xdr:to>
      <xdr:col>20</xdr:col>
      <xdr:colOff>38100</xdr:colOff>
      <xdr:row>76</xdr:row>
      <xdr:rowOff>96146</xdr:rowOff>
    </xdr:to>
    <xdr:sp macro="" textlink="">
      <xdr:nvSpPr>
        <xdr:cNvPr id="195" name="楕円 194"/>
        <xdr:cNvSpPr/>
      </xdr:nvSpPr>
      <xdr:spPr>
        <a:xfrm>
          <a:off x="3746500" y="1302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112672</xdr:rowOff>
    </xdr:from>
    <xdr:ext cx="599010" cy="259045"/>
    <xdr:sp macro="" textlink="">
      <xdr:nvSpPr>
        <xdr:cNvPr id="196" name="テキスト ボックス 195"/>
        <xdr:cNvSpPr txBox="1"/>
      </xdr:nvSpPr>
      <xdr:spPr>
        <a:xfrm>
          <a:off x="3497795" y="12799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34254</xdr:rowOff>
    </xdr:from>
    <xdr:to>
      <xdr:col>15</xdr:col>
      <xdr:colOff>101600</xdr:colOff>
      <xdr:row>76</xdr:row>
      <xdr:rowOff>135854</xdr:rowOff>
    </xdr:to>
    <xdr:sp macro="" textlink="">
      <xdr:nvSpPr>
        <xdr:cNvPr id="197" name="楕円 196"/>
        <xdr:cNvSpPr/>
      </xdr:nvSpPr>
      <xdr:spPr>
        <a:xfrm>
          <a:off x="2857500" y="1306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126981</xdr:rowOff>
    </xdr:from>
    <xdr:ext cx="599010" cy="259045"/>
    <xdr:sp macro="" textlink="">
      <xdr:nvSpPr>
        <xdr:cNvPr id="198" name="テキスト ボックス 197"/>
        <xdr:cNvSpPr txBox="1"/>
      </xdr:nvSpPr>
      <xdr:spPr>
        <a:xfrm>
          <a:off x="2608795" y="1315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47706</xdr:rowOff>
    </xdr:from>
    <xdr:to>
      <xdr:col>10</xdr:col>
      <xdr:colOff>165100</xdr:colOff>
      <xdr:row>76</xdr:row>
      <xdr:rowOff>149306</xdr:rowOff>
    </xdr:to>
    <xdr:sp macro="" textlink="">
      <xdr:nvSpPr>
        <xdr:cNvPr id="199" name="楕円 198"/>
        <xdr:cNvSpPr/>
      </xdr:nvSpPr>
      <xdr:spPr>
        <a:xfrm>
          <a:off x="1968500" y="1307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140433</xdr:rowOff>
    </xdr:from>
    <xdr:ext cx="599010" cy="259045"/>
    <xdr:sp macro="" textlink="">
      <xdr:nvSpPr>
        <xdr:cNvPr id="200" name="テキスト ボックス 199"/>
        <xdr:cNvSpPr txBox="1"/>
      </xdr:nvSpPr>
      <xdr:spPr>
        <a:xfrm>
          <a:off x="1719795" y="13170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69281</xdr:rowOff>
    </xdr:from>
    <xdr:to>
      <xdr:col>6</xdr:col>
      <xdr:colOff>38100</xdr:colOff>
      <xdr:row>76</xdr:row>
      <xdr:rowOff>170881</xdr:rowOff>
    </xdr:to>
    <xdr:sp macro="" textlink="">
      <xdr:nvSpPr>
        <xdr:cNvPr id="201" name="楕円 200"/>
        <xdr:cNvSpPr/>
      </xdr:nvSpPr>
      <xdr:spPr>
        <a:xfrm>
          <a:off x="1079500" y="1309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162008</xdr:rowOff>
    </xdr:from>
    <xdr:ext cx="599010" cy="259045"/>
    <xdr:sp macro="" textlink="">
      <xdr:nvSpPr>
        <xdr:cNvPr id="202" name="テキスト ボックス 201"/>
        <xdr:cNvSpPr txBox="1"/>
      </xdr:nvSpPr>
      <xdr:spPr>
        <a:xfrm>
          <a:off x="830795" y="13192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4469</xdr:rowOff>
    </xdr:from>
    <xdr:to>
      <xdr:col>24</xdr:col>
      <xdr:colOff>62865</xdr:colOff>
      <xdr:row>98</xdr:row>
      <xdr:rowOff>98036</xdr:rowOff>
    </xdr:to>
    <xdr:cxnSp macro="">
      <xdr:nvCxnSpPr>
        <xdr:cNvPr id="224" name="直線コネクタ 223"/>
        <xdr:cNvCxnSpPr/>
      </xdr:nvCxnSpPr>
      <xdr:spPr>
        <a:xfrm flipV="1">
          <a:off x="4633595" y="15606419"/>
          <a:ext cx="1270" cy="129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101863</xdr:rowOff>
    </xdr:from>
    <xdr:ext cx="534377" cy="259045"/>
    <xdr:sp macro="" textlink="">
      <xdr:nvSpPr>
        <xdr:cNvPr id="225" name="衛生費最小値テキスト"/>
        <xdr:cNvSpPr txBox="1"/>
      </xdr:nvSpPr>
      <xdr:spPr>
        <a:xfrm>
          <a:off x="4686300" y="1690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98036</xdr:rowOff>
    </xdr:from>
    <xdr:to>
      <xdr:col>24</xdr:col>
      <xdr:colOff>152400</xdr:colOff>
      <xdr:row>98</xdr:row>
      <xdr:rowOff>98036</xdr:rowOff>
    </xdr:to>
    <xdr:cxnSp macro="">
      <xdr:nvCxnSpPr>
        <xdr:cNvPr id="226" name="直線コネクタ 225"/>
        <xdr:cNvCxnSpPr/>
      </xdr:nvCxnSpPr>
      <xdr:spPr>
        <a:xfrm>
          <a:off x="4546600" y="169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122596</xdr:rowOff>
    </xdr:from>
    <xdr:ext cx="599010" cy="259045"/>
    <xdr:sp macro="" textlink="">
      <xdr:nvSpPr>
        <xdr:cNvPr id="227" name="衛生費最大値テキスト"/>
        <xdr:cNvSpPr txBox="1"/>
      </xdr:nvSpPr>
      <xdr:spPr>
        <a:xfrm>
          <a:off x="4686300" y="1538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584,156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4469</xdr:rowOff>
    </xdr:from>
    <xdr:to>
      <xdr:col>24</xdr:col>
      <xdr:colOff>152400</xdr:colOff>
      <xdr:row>91</xdr:row>
      <xdr:rowOff>4469</xdr:rowOff>
    </xdr:to>
    <xdr:cxnSp macro="">
      <xdr:nvCxnSpPr>
        <xdr:cNvPr id="228" name="直線コネクタ 227"/>
        <xdr:cNvCxnSpPr/>
      </xdr:nvCxnSpPr>
      <xdr:spPr>
        <a:xfrm>
          <a:off x="4546600" y="1560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162433</xdr:rowOff>
    </xdr:from>
    <xdr:to>
      <xdr:col>24</xdr:col>
      <xdr:colOff>63500</xdr:colOff>
      <xdr:row>97</xdr:row>
      <xdr:rowOff>167312</xdr:rowOff>
    </xdr:to>
    <xdr:cxnSp macro="">
      <xdr:nvCxnSpPr>
        <xdr:cNvPr id="229" name="直線コネクタ 228"/>
        <xdr:cNvCxnSpPr/>
      </xdr:nvCxnSpPr>
      <xdr:spPr>
        <a:xfrm flipV="1">
          <a:off x="3797300" y="16793083"/>
          <a:ext cx="838200" cy="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91316</xdr:rowOff>
    </xdr:from>
    <xdr:ext cx="534377" cy="259045"/>
    <xdr:sp macro="" textlink="">
      <xdr:nvSpPr>
        <xdr:cNvPr id="230" name="衛生費平均値テキスト"/>
        <xdr:cNvSpPr txBox="1"/>
      </xdr:nvSpPr>
      <xdr:spPr>
        <a:xfrm>
          <a:off x="4686300" y="16721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112889</xdr:rowOff>
    </xdr:from>
    <xdr:to>
      <xdr:col>24</xdr:col>
      <xdr:colOff>114300</xdr:colOff>
      <xdr:row>98</xdr:row>
      <xdr:rowOff>43039</xdr:rowOff>
    </xdr:to>
    <xdr:sp macro="" textlink="">
      <xdr:nvSpPr>
        <xdr:cNvPr id="231" name="フローチャート: 判断 230"/>
        <xdr:cNvSpPr/>
      </xdr:nvSpPr>
      <xdr:spPr>
        <a:xfrm>
          <a:off x="4584700" y="1674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153093</xdr:rowOff>
    </xdr:from>
    <xdr:to>
      <xdr:col>19</xdr:col>
      <xdr:colOff>177800</xdr:colOff>
      <xdr:row>97</xdr:row>
      <xdr:rowOff>167312</xdr:rowOff>
    </xdr:to>
    <xdr:cxnSp macro="">
      <xdr:nvCxnSpPr>
        <xdr:cNvPr id="232" name="直線コネクタ 231"/>
        <xdr:cNvCxnSpPr/>
      </xdr:nvCxnSpPr>
      <xdr:spPr>
        <a:xfrm>
          <a:off x="2908300" y="16783743"/>
          <a:ext cx="889000" cy="1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125154</xdr:rowOff>
    </xdr:from>
    <xdr:to>
      <xdr:col>20</xdr:col>
      <xdr:colOff>38100</xdr:colOff>
      <xdr:row>98</xdr:row>
      <xdr:rowOff>55304</xdr:rowOff>
    </xdr:to>
    <xdr:sp macro="" textlink="">
      <xdr:nvSpPr>
        <xdr:cNvPr id="233" name="フローチャート: 判断 232"/>
        <xdr:cNvSpPr/>
      </xdr:nvSpPr>
      <xdr:spPr>
        <a:xfrm>
          <a:off x="3746500" y="1675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46431</xdr:rowOff>
    </xdr:from>
    <xdr:ext cx="534377" cy="259045"/>
    <xdr:sp macro="" textlink="">
      <xdr:nvSpPr>
        <xdr:cNvPr id="234" name="テキスト ボックス 233"/>
        <xdr:cNvSpPr txBox="1"/>
      </xdr:nvSpPr>
      <xdr:spPr>
        <a:xfrm>
          <a:off x="3530111" y="1684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139574</xdr:rowOff>
    </xdr:from>
    <xdr:to>
      <xdr:col>15</xdr:col>
      <xdr:colOff>50800</xdr:colOff>
      <xdr:row>97</xdr:row>
      <xdr:rowOff>153093</xdr:rowOff>
    </xdr:to>
    <xdr:cxnSp macro="">
      <xdr:nvCxnSpPr>
        <xdr:cNvPr id="235" name="直線コネクタ 234"/>
        <xdr:cNvCxnSpPr/>
      </xdr:nvCxnSpPr>
      <xdr:spPr>
        <a:xfrm>
          <a:off x="2019300" y="16770224"/>
          <a:ext cx="889000" cy="1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119952</xdr:rowOff>
    </xdr:from>
    <xdr:to>
      <xdr:col>15</xdr:col>
      <xdr:colOff>101600</xdr:colOff>
      <xdr:row>98</xdr:row>
      <xdr:rowOff>50102</xdr:rowOff>
    </xdr:to>
    <xdr:sp macro="" textlink="">
      <xdr:nvSpPr>
        <xdr:cNvPr id="236" name="フローチャート: 判断 235"/>
        <xdr:cNvSpPr/>
      </xdr:nvSpPr>
      <xdr:spPr>
        <a:xfrm>
          <a:off x="28575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41229</xdr:rowOff>
    </xdr:from>
    <xdr:ext cx="534377" cy="259045"/>
    <xdr:sp macro="" textlink="">
      <xdr:nvSpPr>
        <xdr:cNvPr id="237" name="テキスト ボックス 236"/>
        <xdr:cNvSpPr txBox="1"/>
      </xdr:nvSpPr>
      <xdr:spPr>
        <a:xfrm>
          <a:off x="2641111" y="1684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136525</xdr:rowOff>
    </xdr:from>
    <xdr:to>
      <xdr:col>10</xdr:col>
      <xdr:colOff>114300</xdr:colOff>
      <xdr:row>97</xdr:row>
      <xdr:rowOff>139574</xdr:rowOff>
    </xdr:to>
    <xdr:cxnSp macro="">
      <xdr:nvCxnSpPr>
        <xdr:cNvPr id="238" name="直線コネクタ 237"/>
        <xdr:cNvCxnSpPr/>
      </xdr:nvCxnSpPr>
      <xdr:spPr>
        <a:xfrm>
          <a:off x="1130300" y="16767175"/>
          <a:ext cx="889000" cy="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110511</xdr:rowOff>
    </xdr:from>
    <xdr:to>
      <xdr:col>10</xdr:col>
      <xdr:colOff>165100</xdr:colOff>
      <xdr:row>98</xdr:row>
      <xdr:rowOff>40661</xdr:rowOff>
    </xdr:to>
    <xdr:sp macro="" textlink="">
      <xdr:nvSpPr>
        <xdr:cNvPr id="239" name="フローチャート: 判断 238"/>
        <xdr:cNvSpPr/>
      </xdr:nvSpPr>
      <xdr:spPr>
        <a:xfrm>
          <a:off x="1968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31788</xdr:rowOff>
    </xdr:from>
    <xdr:ext cx="534377" cy="259045"/>
    <xdr:sp macro="" textlink="">
      <xdr:nvSpPr>
        <xdr:cNvPr id="240" name="テキスト ボックス 239"/>
        <xdr:cNvSpPr txBox="1"/>
      </xdr:nvSpPr>
      <xdr:spPr>
        <a:xfrm>
          <a:off x="1752111" y="1683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128276</xdr:rowOff>
    </xdr:from>
    <xdr:to>
      <xdr:col>6</xdr:col>
      <xdr:colOff>38100</xdr:colOff>
      <xdr:row>98</xdr:row>
      <xdr:rowOff>58426</xdr:rowOff>
    </xdr:to>
    <xdr:sp macro="" textlink="">
      <xdr:nvSpPr>
        <xdr:cNvPr id="241" name="フローチャート: 判断 240"/>
        <xdr:cNvSpPr/>
      </xdr:nvSpPr>
      <xdr:spPr>
        <a:xfrm>
          <a:off x="1079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49553</xdr:rowOff>
    </xdr:from>
    <xdr:ext cx="534377" cy="259045"/>
    <xdr:sp macro="" textlink="">
      <xdr:nvSpPr>
        <xdr:cNvPr id="242" name="テキスト ボックス 241"/>
        <xdr:cNvSpPr txBox="1"/>
      </xdr:nvSpPr>
      <xdr:spPr>
        <a:xfrm>
          <a:off x="863111" y="1685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111633</xdr:rowOff>
    </xdr:from>
    <xdr:to>
      <xdr:col>24</xdr:col>
      <xdr:colOff>114300</xdr:colOff>
      <xdr:row>98</xdr:row>
      <xdr:rowOff>41783</xdr:rowOff>
    </xdr:to>
    <xdr:sp macro="" textlink="">
      <xdr:nvSpPr>
        <xdr:cNvPr id="248" name="楕円 247"/>
        <xdr:cNvSpPr/>
      </xdr:nvSpPr>
      <xdr:spPr>
        <a:xfrm>
          <a:off x="4584700" y="1674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71010</xdr:rowOff>
    </xdr:from>
    <xdr:ext cx="534377" cy="259045"/>
    <xdr:sp macro="" textlink="">
      <xdr:nvSpPr>
        <xdr:cNvPr id="249" name="衛生費該当値テキスト"/>
        <xdr:cNvSpPr txBox="1"/>
      </xdr:nvSpPr>
      <xdr:spPr>
        <a:xfrm>
          <a:off x="4686300" y="1653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116512</xdr:rowOff>
    </xdr:from>
    <xdr:to>
      <xdr:col>20</xdr:col>
      <xdr:colOff>38100</xdr:colOff>
      <xdr:row>98</xdr:row>
      <xdr:rowOff>46662</xdr:rowOff>
    </xdr:to>
    <xdr:sp macro="" textlink="">
      <xdr:nvSpPr>
        <xdr:cNvPr id="250" name="楕円 249"/>
        <xdr:cNvSpPr/>
      </xdr:nvSpPr>
      <xdr:spPr>
        <a:xfrm>
          <a:off x="3746500" y="1674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63189</xdr:rowOff>
    </xdr:from>
    <xdr:ext cx="534377" cy="259045"/>
    <xdr:sp macro="" textlink="">
      <xdr:nvSpPr>
        <xdr:cNvPr id="251" name="テキスト ボックス 250"/>
        <xdr:cNvSpPr txBox="1"/>
      </xdr:nvSpPr>
      <xdr:spPr>
        <a:xfrm>
          <a:off x="3530111" y="1652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102293</xdr:rowOff>
    </xdr:from>
    <xdr:to>
      <xdr:col>15</xdr:col>
      <xdr:colOff>101600</xdr:colOff>
      <xdr:row>98</xdr:row>
      <xdr:rowOff>32443</xdr:rowOff>
    </xdr:to>
    <xdr:sp macro="" textlink="">
      <xdr:nvSpPr>
        <xdr:cNvPr id="252" name="楕円 251"/>
        <xdr:cNvSpPr/>
      </xdr:nvSpPr>
      <xdr:spPr>
        <a:xfrm>
          <a:off x="2857500" y="1673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48970</xdr:rowOff>
    </xdr:from>
    <xdr:ext cx="534377" cy="259045"/>
    <xdr:sp macro="" textlink="">
      <xdr:nvSpPr>
        <xdr:cNvPr id="253" name="テキスト ボックス 252"/>
        <xdr:cNvSpPr txBox="1"/>
      </xdr:nvSpPr>
      <xdr:spPr>
        <a:xfrm>
          <a:off x="2641111" y="1650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88774</xdr:rowOff>
    </xdr:from>
    <xdr:to>
      <xdr:col>10</xdr:col>
      <xdr:colOff>165100</xdr:colOff>
      <xdr:row>98</xdr:row>
      <xdr:rowOff>18924</xdr:rowOff>
    </xdr:to>
    <xdr:sp macro="" textlink="">
      <xdr:nvSpPr>
        <xdr:cNvPr id="254" name="楕円 253"/>
        <xdr:cNvSpPr/>
      </xdr:nvSpPr>
      <xdr:spPr>
        <a:xfrm>
          <a:off x="1968500" y="1671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35451</xdr:rowOff>
    </xdr:from>
    <xdr:ext cx="534377" cy="259045"/>
    <xdr:sp macro="" textlink="">
      <xdr:nvSpPr>
        <xdr:cNvPr id="255" name="テキスト ボックス 254"/>
        <xdr:cNvSpPr txBox="1"/>
      </xdr:nvSpPr>
      <xdr:spPr>
        <a:xfrm>
          <a:off x="1752111" y="1649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85725</xdr:rowOff>
    </xdr:from>
    <xdr:to>
      <xdr:col>6</xdr:col>
      <xdr:colOff>38100</xdr:colOff>
      <xdr:row>98</xdr:row>
      <xdr:rowOff>15875</xdr:rowOff>
    </xdr:to>
    <xdr:sp macro="" textlink="">
      <xdr:nvSpPr>
        <xdr:cNvPr id="256" name="楕円 255"/>
        <xdr:cNvSpPr/>
      </xdr:nvSpPr>
      <xdr:spPr>
        <a:xfrm>
          <a:off x="1079500" y="1671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32402</xdr:rowOff>
    </xdr:from>
    <xdr:ext cx="534377" cy="259045"/>
    <xdr:sp macro="" textlink="">
      <xdr:nvSpPr>
        <xdr:cNvPr id="257" name="テキスト ボックス 256"/>
        <xdr:cNvSpPr txBox="1"/>
      </xdr:nvSpPr>
      <xdr:spPr>
        <a:xfrm>
          <a:off x="863111" y="1649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7" name="テキスト ボックス 27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131318</xdr:rowOff>
    </xdr:from>
    <xdr:to>
      <xdr:col>54</xdr:col>
      <xdr:colOff>189865</xdr:colOff>
      <xdr:row>39</xdr:row>
      <xdr:rowOff>44450</xdr:rowOff>
    </xdr:to>
    <xdr:cxnSp macro="">
      <xdr:nvCxnSpPr>
        <xdr:cNvPr id="281" name="直線コネクタ 280"/>
        <xdr:cNvCxnSpPr/>
      </xdr:nvCxnSpPr>
      <xdr:spPr>
        <a:xfrm flipV="1">
          <a:off x="10475595" y="5274818"/>
          <a:ext cx="1270" cy="145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77995</xdr:rowOff>
    </xdr:from>
    <xdr:ext cx="469744" cy="259045"/>
    <xdr:sp macro="" textlink="">
      <xdr:nvSpPr>
        <xdr:cNvPr id="284" name="労働費最大値テキスト"/>
        <xdr:cNvSpPr txBox="1"/>
      </xdr:nvSpPr>
      <xdr:spPr>
        <a:xfrm>
          <a:off x="10528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131318</xdr:rowOff>
    </xdr:from>
    <xdr:to>
      <xdr:col>55</xdr:col>
      <xdr:colOff>88900</xdr:colOff>
      <xdr:row>30</xdr:row>
      <xdr:rowOff>131318</xdr:rowOff>
    </xdr:to>
    <xdr:cxnSp macro="">
      <xdr:nvCxnSpPr>
        <xdr:cNvPr id="285" name="直線コネクタ 284"/>
        <xdr:cNvCxnSpPr/>
      </xdr:nvCxnSpPr>
      <xdr:spPr>
        <a:xfrm>
          <a:off x="10388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90932</xdr:rowOff>
    </xdr:from>
    <xdr:to>
      <xdr:col>55</xdr:col>
      <xdr:colOff>0</xdr:colOff>
      <xdr:row>38</xdr:row>
      <xdr:rowOff>92456</xdr:rowOff>
    </xdr:to>
    <xdr:cxnSp macro="">
      <xdr:nvCxnSpPr>
        <xdr:cNvPr id="286" name="直線コネクタ 285"/>
        <xdr:cNvCxnSpPr/>
      </xdr:nvCxnSpPr>
      <xdr:spPr>
        <a:xfrm flipV="1">
          <a:off x="9639300" y="6606032"/>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41292</xdr:rowOff>
    </xdr:from>
    <xdr:ext cx="378565" cy="259045"/>
    <xdr:sp macro="" textlink="">
      <xdr:nvSpPr>
        <xdr:cNvPr id="287" name="労働費平均値テキスト"/>
        <xdr:cNvSpPr txBox="1"/>
      </xdr:nvSpPr>
      <xdr:spPr>
        <a:xfrm>
          <a:off x="10528300" y="63849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18415</xdr:rowOff>
    </xdr:from>
    <xdr:to>
      <xdr:col>55</xdr:col>
      <xdr:colOff>50800</xdr:colOff>
      <xdr:row>38</xdr:row>
      <xdr:rowOff>120015</xdr:rowOff>
    </xdr:to>
    <xdr:sp macro="" textlink="">
      <xdr:nvSpPr>
        <xdr:cNvPr id="288" name="フローチャート: 判断 287"/>
        <xdr:cNvSpPr/>
      </xdr:nvSpPr>
      <xdr:spPr>
        <a:xfrm>
          <a:off x="10426700" y="65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92456</xdr:rowOff>
    </xdr:from>
    <xdr:to>
      <xdr:col>50</xdr:col>
      <xdr:colOff>114300</xdr:colOff>
      <xdr:row>38</xdr:row>
      <xdr:rowOff>95885</xdr:rowOff>
    </xdr:to>
    <xdr:cxnSp macro="">
      <xdr:nvCxnSpPr>
        <xdr:cNvPr id="289" name="直線コネクタ 288"/>
        <xdr:cNvCxnSpPr/>
      </xdr:nvCxnSpPr>
      <xdr:spPr>
        <a:xfrm flipV="1">
          <a:off x="8750300" y="6607556"/>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13462</xdr:rowOff>
    </xdr:from>
    <xdr:to>
      <xdr:col>50</xdr:col>
      <xdr:colOff>165100</xdr:colOff>
      <xdr:row>38</xdr:row>
      <xdr:rowOff>115062</xdr:rowOff>
    </xdr:to>
    <xdr:sp macro="" textlink="">
      <xdr:nvSpPr>
        <xdr:cNvPr id="290" name="フローチャート: 判断 289"/>
        <xdr:cNvSpPr/>
      </xdr:nvSpPr>
      <xdr:spPr>
        <a:xfrm>
          <a:off x="95885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131589</xdr:rowOff>
    </xdr:from>
    <xdr:ext cx="378565" cy="259045"/>
    <xdr:sp macro="" textlink="">
      <xdr:nvSpPr>
        <xdr:cNvPr id="291" name="テキスト ボックス 290"/>
        <xdr:cNvSpPr txBox="1"/>
      </xdr:nvSpPr>
      <xdr:spPr>
        <a:xfrm>
          <a:off x="9450017" y="6303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95885</xdr:rowOff>
    </xdr:from>
    <xdr:to>
      <xdr:col>45</xdr:col>
      <xdr:colOff>177800</xdr:colOff>
      <xdr:row>38</xdr:row>
      <xdr:rowOff>98552</xdr:rowOff>
    </xdr:to>
    <xdr:cxnSp macro="">
      <xdr:nvCxnSpPr>
        <xdr:cNvPr id="292" name="直線コネクタ 291"/>
        <xdr:cNvCxnSpPr/>
      </xdr:nvCxnSpPr>
      <xdr:spPr>
        <a:xfrm flipV="1">
          <a:off x="7861300" y="6610985"/>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158242</xdr:rowOff>
    </xdr:from>
    <xdr:to>
      <xdr:col>46</xdr:col>
      <xdr:colOff>38100</xdr:colOff>
      <xdr:row>38</xdr:row>
      <xdr:rowOff>88392</xdr:rowOff>
    </xdr:to>
    <xdr:sp macro="" textlink="">
      <xdr:nvSpPr>
        <xdr:cNvPr id="293" name="フローチャート: 判断 292"/>
        <xdr:cNvSpPr/>
      </xdr:nvSpPr>
      <xdr:spPr>
        <a:xfrm>
          <a:off x="8699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104919</xdr:rowOff>
    </xdr:from>
    <xdr:ext cx="378565" cy="259045"/>
    <xdr:sp macro="" textlink="">
      <xdr:nvSpPr>
        <xdr:cNvPr id="294" name="テキスト ボックス 293"/>
        <xdr:cNvSpPr txBox="1"/>
      </xdr:nvSpPr>
      <xdr:spPr>
        <a:xfrm>
          <a:off x="8561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98552</xdr:rowOff>
    </xdr:from>
    <xdr:to>
      <xdr:col>41</xdr:col>
      <xdr:colOff>50800</xdr:colOff>
      <xdr:row>38</xdr:row>
      <xdr:rowOff>100838</xdr:rowOff>
    </xdr:to>
    <xdr:cxnSp macro="">
      <xdr:nvCxnSpPr>
        <xdr:cNvPr id="295" name="直線コネクタ 294"/>
        <xdr:cNvCxnSpPr/>
      </xdr:nvCxnSpPr>
      <xdr:spPr>
        <a:xfrm flipV="1">
          <a:off x="6972300" y="661365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159004</xdr:rowOff>
    </xdr:from>
    <xdr:to>
      <xdr:col>41</xdr:col>
      <xdr:colOff>101600</xdr:colOff>
      <xdr:row>37</xdr:row>
      <xdr:rowOff>89154</xdr:rowOff>
    </xdr:to>
    <xdr:sp macro="" textlink="">
      <xdr:nvSpPr>
        <xdr:cNvPr id="296" name="フローチャート: 判断 295"/>
        <xdr:cNvSpPr/>
      </xdr:nvSpPr>
      <xdr:spPr>
        <a:xfrm>
          <a:off x="7810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105681</xdr:rowOff>
    </xdr:from>
    <xdr:ext cx="378565" cy="259045"/>
    <xdr:sp macro="" textlink="">
      <xdr:nvSpPr>
        <xdr:cNvPr id="297" name="テキスト ボックス 296"/>
        <xdr:cNvSpPr txBox="1"/>
      </xdr:nvSpPr>
      <xdr:spPr>
        <a:xfrm>
          <a:off x="7672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26797</xdr:rowOff>
    </xdr:from>
    <xdr:to>
      <xdr:col>36</xdr:col>
      <xdr:colOff>165100</xdr:colOff>
      <xdr:row>36</xdr:row>
      <xdr:rowOff>128397</xdr:rowOff>
    </xdr:to>
    <xdr:sp macro="" textlink="">
      <xdr:nvSpPr>
        <xdr:cNvPr id="298" name="フローチャート: 判断 297"/>
        <xdr:cNvSpPr/>
      </xdr:nvSpPr>
      <xdr:spPr>
        <a:xfrm>
          <a:off x="6921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144924</xdr:rowOff>
    </xdr:from>
    <xdr:ext cx="469744" cy="259045"/>
    <xdr:sp macro="" textlink="">
      <xdr:nvSpPr>
        <xdr:cNvPr id="299" name="テキスト ボックス 298"/>
        <xdr:cNvSpPr txBox="1"/>
      </xdr:nvSpPr>
      <xdr:spPr>
        <a:xfrm>
          <a:off x="6737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40132</xdr:rowOff>
    </xdr:from>
    <xdr:to>
      <xdr:col>55</xdr:col>
      <xdr:colOff>50800</xdr:colOff>
      <xdr:row>38</xdr:row>
      <xdr:rowOff>141732</xdr:rowOff>
    </xdr:to>
    <xdr:sp macro="" textlink="">
      <xdr:nvSpPr>
        <xdr:cNvPr id="305" name="楕円 304"/>
        <xdr:cNvSpPr/>
      </xdr:nvSpPr>
      <xdr:spPr>
        <a:xfrm>
          <a:off x="10426700" y="655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168292</xdr:rowOff>
    </xdr:from>
    <xdr:ext cx="378565" cy="259045"/>
    <xdr:sp macro="" textlink="">
      <xdr:nvSpPr>
        <xdr:cNvPr id="306" name="労働費該当値テキスト"/>
        <xdr:cNvSpPr txBox="1"/>
      </xdr:nvSpPr>
      <xdr:spPr>
        <a:xfrm>
          <a:off x="10528300" y="6511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41656</xdr:rowOff>
    </xdr:from>
    <xdr:to>
      <xdr:col>50</xdr:col>
      <xdr:colOff>165100</xdr:colOff>
      <xdr:row>38</xdr:row>
      <xdr:rowOff>143256</xdr:rowOff>
    </xdr:to>
    <xdr:sp macro="" textlink="">
      <xdr:nvSpPr>
        <xdr:cNvPr id="307" name="楕円 306"/>
        <xdr:cNvSpPr/>
      </xdr:nvSpPr>
      <xdr:spPr>
        <a:xfrm>
          <a:off x="9588500" y="655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134383</xdr:rowOff>
    </xdr:from>
    <xdr:ext cx="378565" cy="259045"/>
    <xdr:sp macro="" textlink="">
      <xdr:nvSpPr>
        <xdr:cNvPr id="308" name="テキスト ボックス 307"/>
        <xdr:cNvSpPr txBox="1"/>
      </xdr:nvSpPr>
      <xdr:spPr>
        <a:xfrm>
          <a:off x="9450017" y="6649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45085</xdr:rowOff>
    </xdr:from>
    <xdr:to>
      <xdr:col>46</xdr:col>
      <xdr:colOff>38100</xdr:colOff>
      <xdr:row>38</xdr:row>
      <xdr:rowOff>146685</xdr:rowOff>
    </xdr:to>
    <xdr:sp macro="" textlink="">
      <xdr:nvSpPr>
        <xdr:cNvPr id="309" name="楕円 308"/>
        <xdr:cNvSpPr/>
      </xdr:nvSpPr>
      <xdr:spPr>
        <a:xfrm>
          <a:off x="8699500" y="656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137812</xdr:rowOff>
    </xdr:from>
    <xdr:ext cx="378565" cy="259045"/>
    <xdr:sp macro="" textlink="">
      <xdr:nvSpPr>
        <xdr:cNvPr id="310" name="テキスト ボックス 309"/>
        <xdr:cNvSpPr txBox="1"/>
      </xdr:nvSpPr>
      <xdr:spPr>
        <a:xfrm>
          <a:off x="8561017" y="6652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47752</xdr:rowOff>
    </xdr:from>
    <xdr:to>
      <xdr:col>41</xdr:col>
      <xdr:colOff>101600</xdr:colOff>
      <xdr:row>38</xdr:row>
      <xdr:rowOff>149352</xdr:rowOff>
    </xdr:to>
    <xdr:sp macro="" textlink="">
      <xdr:nvSpPr>
        <xdr:cNvPr id="311" name="楕円 310"/>
        <xdr:cNvSpPr/>
      </xdr:nvSpPr>
      <xdr:spPr>
        <a:xfrm>
          <a:off x="7810500" y="656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140479</xdr:rowOff>
    </xdr:from>
    <xdr:ext cx="378565" cy="259045"/>
    <xdr:sp macro="" textlink="">
      <xdr:nvSpPr>
        <xdr:cNvPr id="312" name="テキスト ボックス 311"/>
        <xdr:cNvSpPr txBox="1"/>
      </xdr:nvSpPr>
      <xdr:spPr>
        <a:xfrm>
          <a:off x="7672017" y="6655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50038</xdr:rowOff>
    </xdr:from>
    <xdr:to>
      <xdr:col>36</xdr:col>
      <xdr:colOff>165100</xdr:colOff>
      <xdr:row>38</xdr:row>
      <xdr:rowOff>151638</xdr:rowOff>
    </xdr:to>
    <xdr:sp macro="" textlink="">
      <xdr:nvSpPr>
        <xdr:cNvPr id="313" name="楕円 312"/>
        <xdr:cNvSpPr/>
      </xdr:nvSpPr>
      <xdr:spPr>
        <a:xfrm>
          <a:off x="6921500" y="656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142765</xdr:rowOff>
    </xdr:from>
    <xdr:ext cx="378565" cy="259045"/>
    <xdr:sp macro="" textlink="">
      <xdr:nvSpPr>
        <xdr:cNvPr id="314" name="テキスト ボックス 313"/>
        <xdr:cNvSpPr txBox="1"/>
      </xdr:nvSpPr>
      <xdr:spPr>
        <a:xfrm>
          <a:off x="6783017" y="6657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39477</xdr:rowOff>
    </xdr:from>
    <xdr:to>
      <xdr:col>54</xdr:col>
      <xdr:colOff>189865</xdr:colOff>
      <xdr:row>58</xdr:row>
      <xdr:rowOff>135658</xdr:rowOff>
    </xdr:to>
    <xdr:cxnSp macro="">
      <xdr:nvCxnSpPr>
        <xdr:cNvPr id="336" name="直線コネクタ 335"/>
        <xdr:cNvCxnSpPr/>
      </xdr:nvCxnSpPr>
      <xdr:spPr>
        <a:xfrm flipV="1">
          <a:off x="10475595" y="8783427"/>
          <a:ext cx="1270" cy="129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139485</xdr:rowOff>
    </xdr:from>
    <xdr:ext cx="469744" cy="259045"/>
    <xdr:sp macro="" textlink="">
      <xdr:nvSpPr>
        <xdr:cNvPr id="337" name="農林水産業費最小値テキスト"/>
        <xdr:cNvSpPr txBox="1"/>
      </xdr:nvSpPr>
      <xdr:spPr>
        <a:xfrm>
          <a:off x="10528300" y="1008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135658</xdr:rowOff>
    </xdr:from>
    <xdr:to>
      <xdr:col>55</xdr:col>
      <xdr:colOff>88900</xdr:colOff>
      <xdr:row>58</xdr:row>
      <xdr:rowOff>135658</xdr:rowOff>
    </xdr:to>
    <xdr:cxnSp macro="">
      <xdr:nvCxnSpPr>
        <xdr:cNvPr id="338" name="直線コネクタ 337"/>
        <xdr:cNvCxnSpPr/>
      </xdr:nvCxnSpPr>
      <xdr:spPr>
        <a:xfrm>
          <a:off x="10388600" y="1007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157604</xdr:rowOff>
    </xdr:from>
    <xdr:ext cx="599010" cy="259045"/>
    <xdr:sp macro="" textlink="">
      <xdr:nvSpPr>
        <xdr:cNvPr id="339" name="農林水産業費最大値テキスト"/>
        <xdr:cNvSpPr txBox="1"/>
      </xdr:nvSpPr>
      <xdr:spPr>
        <a:xfrm>
          <a:off x="10528300" y="855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39477</xdr:rowOff>
    </xdr:from>
    <xdr:to>
      <xdr:col>55</xdr:col>
      <xdr:colOff>88900</xdr:colOff>
      <xdr:row>51</xdr:row>
      <xdr:rowOff>39477</xdr:rowOff>
    </xdr:to>
    <xdr:cxnSp macro="">
      <xdr:nvCxnSpPr>
        <xdr:cNvPr id="340" name="直線コネクタ 339"/>
        <xdr:cNvCxnSpPr/>
      </xdr:nvCxnSpPr>
      <xdr:spPr>
        <a:xfrm>
          <a:off x="10388600" y="878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60618</xdr:rowOff>
    </xdr:from>
    <xdr:to>
      <xdr:col>55</xdr:col>
      <xdr:colOff>0</xdr:colOff>
      <xdr:row>58</xdr:row>
      <xdr:rowOff>74204</xdr:rowOff>
    </xdr:to>
    <xdr:cxnSp macro="">
      <xdr:nvCxnSpPr>
        <xdr:cNvPr id="341" name="直線コネクタ 340"/>
        <xdr:cNvCxnSpPr/>
      </xdr:nvCxnSpPr>
      <xdr:spPr>
        <a:xfrm flipV="1">
          <a:off x="9639300" y="10004718"/>
          <a:ext cx="838200" cy="1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164954</xdr:rowOff>
    </xdr:from>
    <xdr:ext cx="534377" cy="259045"/>
    <xdr:sp macro="" textlink="">
      <xdr:nvSpPr>
        <xdr:cNvPr id="342" name="農林水産業費平均値テキスト"/>
        <xdr:cNvSpPr txBox="1"/>
      </xdr:nvSpPr>
      <xdr:spPr>
        <a:xfrm>
          <a:off x="10528300" y="9766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142077</xdr:rowOff>
    </xdr:from>
    <xdr:to>
      <xdr:col>55</xdr:col>
      <xdr:colOff>50800</xdr:colOff>
      <xdr:row>58</xdr:row>
      <xdr:rowOff>72227</xdr:rowOff>
    </xdr:to>
    <xdr:sp macro="" textlink="">
      <xdr:nvSpPr>
        <xdr:cNvPr id="343" name="フローチャート: 判断 342"/>
        <xdr:cNvSpPr/>
      </xdr:nvSpPr>
      <xdr:spPr>
        <a:xfrm>
          <a:off x="10426700" y="991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74204</xdr:rowOff>
    </xdr:from>
    <xdr:to>
      <xdr:col>50</xdr:col>
      <xdr:colOff>114300</xdr:colOff>
      <xdr:row>58</xdr:row>
      <xdr:rowOff>80149</xdr:rowOff>
    </xdr:to>
    <xdr:cxnSp macro="">
      <xdr:nvCxnSpPr>
        <xdr:cNvPr id="344" name="直線コネクタ 343"/>
        <xdr:cNvCxnSpPr/>
      </xdr:nvCxnSpPr>
      <xdr:spPr>
        <a:xfrm flipV="1">
          <a:off x="8750300" y="10018304"/>
          <a:ext cx="889000" cy="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153470</xdr:rowOff>
    </xdr:from>
    <xdr:to>
      <xdr:col>50</xdr:col>
      <xdr:colOff>165100</xdr:colOff>
      <xdr:row>58</xdr:row>
      <xdr:rowOff>83620</xdr:rowOff>
    </xdr:to>
    <xdr:sp macro="" textlink="">
      <xdr:nvSpPr>
        <xdr:cNvPr id="345" name="フローチャート: 判断 344"/>
        <xdr:cNvSpPr/>
      </xdr:nvSpPr>
      <xdr:spPr>
        <a:xfrm>
          <a:off x="9588500" y="992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100147</xdr:rowOff>
    </xdr:from>
    <xdr:ext cx="534377" cy="259045"/>
    <xdr:sp macro="" textlink="">
      <xdr:nvSpPr>
        <xdr:cNvPr id="346" name="テキスト ボックス 345"/>
        <xdr:cNvSpPr txBox="1"/>
      </xdr:nvSpPr>
      <xdr:spPr>
        <a:xfrm>
          <a:off x="9372111" y="970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74375</xdr:rowOff>
    </xdr:from>
    <xdr:to>
      <xdr:col>45</xdr:col>
      <xdr:colOff>177800</xdr:colOff>
      <xdr:row>58</xdr:row>
      <xdr:rowOff>80149</xdr:rowOff>
    </xdr:to>
    <xdr:cxnSp macro="">
      <xdr:nvCxnSpPr>
        <xdr:cNvPr id="347" name="直線コネクタ 346"/>
        <xdr:cNvCxnSpPr/>
      </xdr:nvCxnSpPr>
      <xdr:spPr>
        <a:xfrm>
          <a:off x="7861300" y="10018475"/>
          <a:ext cx="889000" cy="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126960</xdr:rowOff>
    </xdr:from>
    <xdr:to>
      <xdr:col>46</xdr:col>
      <xdr:colOff>38100</xdr:colOff>
      <xdr:row>58</xdr:row>
      <xdr:rowOff>57110</xdr:rowOff>
    </xdr:to>
    <xdr:sp macro="" textlink="">
      <xdr:nvSpPr>
        <xdr:cNvPr id="348" name="フローチャート: 判断 347"/>
        <xdr:cNvSpPr/>
      </xdr:nvSpPr>
      <xdr:spPr>
        <a:xfrm>
          <a:off x="8699500" y="989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73637</xdr:rowOff>
    </xdr:from>
    <xdr:ext cx="534377" cy="259045"/>
    <xdr:sp macro="" textlink="">
      <xdr:nvSpPr>
        <xdr:cNvPr id="349" name="テキスト ボックス 348"/>
        <xdr:cNvSpPr txBox="1"/>
      </xdr:nvSpPr>
      <xdr:spPr>
        <a:xfrm>
          <a:off x="8483111" y="967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73458</xdr:rowOff>
    </xdr:from>
    <xdr:to>
      <xdr:col>41</xdr:col>
      <xdr:colOff>50800</xdr:colOff>
      <xdr:row>58</xdr:row>
      <xdr:rowOff>74375</xdr:rowOff>
    </xdr:to>
    <xdr:cxnSp macro="">
      <xdr:nvCxnSpPr>
        <xdr:cNvPr id="350" name="直線コネクタ 349"/>
        <xdr:cNvCxnSpPr/>
      </xdr:nvCxnSpPr>
      <xdr:spPr>
        <a:xfrm>
          <a:off x="6972300" y="10017558"/>
          <a:ext cx="889000" cy="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139478</xdr:rowOff>
    </xdr:from>
    <xdr:to>
      <xdr:col>41</xdr:col>
      <xdr:colOff>101600</xdr:colOff>
      <xdr:row>58</xdr:row>
      <xdr:rowOff>69628</xdr:rowOff>
    </xdr:to>
    <xdr:sp macro="" textlink="">
      <xdr:nvSpPr>
        <xdr:cNvPr id="351" name="フローチャート: 判断 350"/>
        <xdr:cNvSpPr/>
      </xdr:nvSpPr>
      <xdr:spPr>
        <a:xfrm>
          <a:off x="78105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86155</xdr:rowOff>
    </xdr:from>
    <xdr:ext cx="534377" cy="259045"/>
    <xdr:sp macro="" textlink="">
      <xdr:nvSpPr>
        <xdr:cNvPr id="352" name="テキスト ボックス 351"/>
        <xdr:cNvSpPr txBox="1"/>
      </xdr:nvSpPr>
      <xdr:spPr>
        <a:xfrm>
          <a:off x="7594111" y="968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150064</xdr:rowOff>
    </xdr:from>
    <xdr:to>
      <xdr:col>36</xdr:col>
      <xdr:colOff>165100</xdr:colOff>
      <xdr:row>58</xdr:row>
      <xdr:rowOff>80214</xdr:rowOff>
    </xdr:to>
    <xdr:sp macro="" textlink="">
      <xdr:nvSpPr>
        <xdr:cNvPr id="353" name="フローチャート: 判断 352"/>
        <xdr:cNvSpPr/>
      </xdr:nvSpPr>
      <xdr:spPr>
        <a:xfrm>
          <a:off x="6921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96741</xdr:rowOff>
    </xdr:from>
    <xdr:ext cx="534377" cy="259045"/>
    <xdr:sp macro="" textlink="">
      <xdr:nvSpPr>
        <xdr:cNvPr id="354" name="テキスト ボックス 353"/>
        <xdr:cNvSpPr txBox="1"/>
      </xdr:nvSpPr>
      <xdr:spPr>
        <a:xfrm>
          <a:off x="6705111" y="969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9818</xdr:rowOff>
    </xdr:from>
    <xdr:to>
      <xdr:col>55</xdr:col>
      <xdr:colOff>50800</xdr:colOff>
      <xdr:row>58</xdr:row>
      <xdr:rowOff>111418</xdr:rowOff>
    </xdr:to>
    <xdr:sp macro="" textlink="">
      <xdr:nvSpPr>
        <xdr:cNvPr id="360" name="楕円 359"/>
        <xdr:cNvSpPr/>
      </xdr:nvSpPr>
      <xdr:spPr>
        <a:xfrm>
          <a:off x="10426700" y="995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120504</xdr:rowOff>
    </xdr:from>
    <xdr:ext cx="534377" cy="259045"/>
    <xdr:sp macro="" textlink="">
      <xdr:nvSpPr>
        <xdr:cNvPr id="361" name="農林水産業費該当値テキスト"/>
        <xdr:cNvSpPr txBox="1"/>
      </xdr:nvSpPr>
      <xdr:spPr>
        <a:xfrm>
          <a:off x="10528300" y="98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23404</xdr:rowOff>
    </xdr:from>
    <xdr:to>
      <xdr:col>50</xdr:col>
      <xdr:colOff>165100</xdr:colOff>
      <xdr:row>58</xdr:row>
      <xdr:rowOff>125004</xdr:rowOff>
    </xdr:to>
    <xdr:sp macro="" textlink="">
      <xdr:nvSpPr>
        <xdr:cNvPr id="362" name="楕円 361"/>
        <xdr:cNvSpPr/>
      </xdr:nvSpPr>
      <xdr:spPr>
        <a:xfrm>
          <a:off x="9588500" y="996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116131</xdr:rowOff>
    </xdr:from>
    <xdr:ext cx="534377" cy="259045"/>
    <xdr:sp macro="" textlink="">
      <xdr:nvSpPr>
        <xdr:cNvPr id="363" name="テキスト ボックス 362"/>
        <xdr:cNvSpPr txBox="1"/>
      </xdr:nvSpPr>
      <xdr:spPr>
        <a:xfrm>
          <a:off x="9372111" y="1006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29349</xdr:rowOff>
    </xdr:from>
    <xdr:to>
      <xdr:col>46</xdr:col>
      <xdr:colOff>38100</xdr:colOff>
      <xdr:row>58</xdr:row>
      <xdr:rowOff>130949</xdr:rowOff>
    </xdr:to>
    <xdr:sp macro="" textlink="">
      <xdr:nvSpPr>
        <xdr:cNvPr id="364" name="楕円 363"/>
        <xdr:cNvSpPr/>
      </xdr:nvSpPr>
      <xdr:spPr>
        <a:xfrm>
          <a:off x="8699500" y="997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122076</xdr:rowOff>
    </xdr:from>
    <xdr:ext cx="534377" cy="259045"/>
    <xdr:sp macro="" textlink="">
      <xdr:nvSpPr>
        <xdr:cNvPr id="365" name="テキスト ボックス 364"/>
        <xdr:cNvSpPr txBox="1"/>
      </xdr:nvSpPr>
      <xdr:spPr>
        <a:xfrm>
          <a:off x="8483111" y="1006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23575</xdr:rowOff>
    </xdr:from>
    <xdr:to>
      <xdr:col>41</xdr:col>
      <xdr:colOff>101600</xdr:colOff>
      <xdr:row>58</xdr:row>
      <xdr:rowOff>125175</xdr:rowOff>
    </xdr:to>
    <xdr:sp macro="" textlink="">
      <xdr:nvSpPr>
        <xdr:cNvPr id="366" name="楕円 365"/>
        <xdr:cNvSpPr/>
      </xdr:nvSpPr>
      <xdr:spPr>
        <a:xfrm>
          <a:off x="7810500" y="996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116302</xdr:rowOff>
    </xdr:from>
    <xdr:ext cx="534377" cy="259045"/>
    <xdr:sp macro="" textlink="">
      <xdr:nvSpPr>
        <xdr:cNvPr id="367" name="テキスト ボックス 366"/>
        <xdr:cNvSpPr txBox="1"/>
      </xdr:nvSpPr>
      <xdr:spPr>
        <a:xfrm>
          <a:off x="7594111" y="100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22658</xdr:rowOff>
    </xdr:from>
    <xdr:to>
      <xdr:col>36</xdr:col>
      <xdr:colOff>165100</xdr:colOff>
      <xdr:row>58</xdr:row>
      <xdr:rowOff>124258</xdr:rowOff>
    </xdr:to>
    <xdr:sp macro="" textlink="">
      <xdr:nvSpPr>
        <xdr:cNvPr id="368" name="楕円 367"/>
        <xdr:cNvSpPr/>
      </xdr:nvSpPr>
      <xdr:spPr>
        <a:xfrm>
          <a:off x="6921500" y="996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115385</xdr:rowOff>
    </xdr:from>
    <xdr:ext cx="534377" cy="259045"/>
    <xdr:sp macro="" textlink="">
      <xdr:nvSpPr>
        <xdr:cNvPr id="369" name="テキスト ボックス 368"/>
        <xdr:cNvSpPr txBox="1"/>
      </xdr:nvSpPr>
      <xdr:spPr>
        <a:xfrm>
          <a:off x="6705111" y="1005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92519</xdr:rowOff>
    </xdr:from>
    <xdr:to>
      <xdr:col>54</xdr:col>
      <xdr:colOff>189865</xdr:colOff>
      <xdr:row>79</xdr:row>
      <xdr:rowOff>34607</xdr:rowOff>
    </xdr:to>
    <xdr:cxnSp macro="">
      <xdr:nvCxnSpPr>
        <xdr:cNvPr id="393" name="直線コネクタ 392"/>
        <xdr:cNvCxnSpPr/>
      </xdr:nvCxnSpPr>
      <xdr:spPr>
        <a:xfrm flipV="1">
          <a:off x="10475595" y="12094019"/>
          <a:ext cx="1270" cy="148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38434</xdr:rowOff>
    </xdr:from>
    <xdr:ext cx="378565" cy="259045"/>
    <xdr:sp macro="" textlink="">
      <xdr:nvSpPr>
        <xdr:cNvPr id="394" name="商工費最小値テキスト"/>
        <xdr:cNvSpPr txBox="1"/>
      </xdr:nvSpPr>
      <xdr:spPr>
        <a:xfrm>
          <a:off x="10528300" y="13582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34607</xdr:rowOff>
    </xdr:from>
    <xdr:to>
      <xdr:col>55</xdr:col>
      <xdr:colOff>88900</xdr:colOff>
      <xdr:row>79</xdr:row>
      <xdr:rowOff>34607</xdr:rowOff>
    </xdr:to>
    <xdr:cxnSp macro="">
      <xdr:nvCxnSpPr>
        <xdr:cNvPr id="395" name="直線コネクタ 394"/>
        <xdr:cNvCxnSpPr/>
      </xdr:nvCxnSpPr>
      <xdr:spPr>
        <a:xfrm>
          <a:off x="10388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39196</xdr:rowOff>
    </xdr:from>
    <xdr:ext cx="599010" cy="259045"/>
    <xdr:sp macro="" textlink="">
      <xdr:nvSpPr>
        <xdr:cNvPr id="396" name="商工費最大値テキスト"/>
        <xdr:cNvSpPr txBox="1"/>
      </xdr:nvSpPr>
      <xdr:spPr>
        <a:xfrm>
          <a:off x="10528300" y="1186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92519</xdr:rowOff>
    </xdr:from>
    <xdr:to>
      <xdr:col>55</xdr:col>
      <xdr:colOff>88900</xdr:colOff>
      <xdr:row>70</xdr:row>
      <xdr:rowOff>92519</xdr:rowOff>
    </xdr:to>
    <xdr:cxnSp macro="">
      <xdr:nvCxnSpPr>
        <xdr:cNvPr id="397" name="直線コネクタ 396"/>
        <xdr:cNvCxnSpPr/>
      </xdr:nvCxnSpPr>
      <xdr:spPr>
        <a:xfrm>
          <a:off x="10388600" y="1209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144996</xdr:rowOff>
    </xdr:from>
    <xdr:to>
      <xdr:col>55</xdr:col>
      <xdr:colOff>0</xdr:colOff>
      <xdr:row>78</xdr:row>
      <xdr:rowOff>68441</xdr:rowOff>
    </xdr:to>
    <xdr:cxnSp macro="">
      <xdr:nvCxnSpPr>
        <xdr:cNvPr id="398" name="直線コネクタ 397"/>
        <xdr:cNvCxnSpPr/>
      </xdr:nvCxnSpPr>
      <xdr:spPr>
        <a:xfrm flipV="1">
          <a:off x="9639300" y="13346646"/>
          <a:ext cx="838200" cy="9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83735</xdr:rowOff>
    </xdr:from>
    <xdr:ext cx="534377" cy="259045"/>
    <xdr:sp macro="" textlink="">
      <xdr:nvSpPr>
        <xdr:cNvPr id="399" name="商工費平均値テキスト"/>
        <xdr:cNvSpPr txBox="1"/>
      </xdr:nvSpPr>
      <xdr:spPr>
        <a:xfrm>
          <a:off x="10528300" y="13285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105308</xdr:rowOff>
    </xdr:from>
    <xdr:to>
      <xdr:col>55</xdr:col>
      <xdr:colOff>50800</xdr:colOff>
      <xdr:row>78</xdr:row>
      <xdr:rowOff>35458</xdr:rowOff>
    </xdr:to>
    <xdr:sp macro="" textlink="">
      <xdr:nvSpPr>
        <xdr:cNvPr id="400" name="フローチャート: 判断 399"/>
        <xdr:cNvSpPr/>
      </xdr:nvSpPr>
      <xdr:spPr>
        <a:xfrm>
          <a:off x="10426700" y="1330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68441</xdr:rowOff>
    </xdr:from>
    <xdr:to>
      <xdr:col>50</xdr:col>
      <xdr:colOff>114300</xdr:colOff>
      <xdr:row>78</xdr:row>
      <xdr:rowOff>112421</xdr:rowOff>
    </xdr:to>
    <xdr:cxnSp macro="">
      <xdr:nvCxnSpPr>
        <xdr:cNvPr id="401" name="直線コネクタ 400"/>
        <xdr:cNvCxnSpPr/>
      </xdr:nvCxnSpPr>
      <xdr:spPr>
        <a:xfrm flipV="1">
          <a:off x="8750300" y="13441541"/>
          <a:ext cx="889000" cy="4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101791</xdr:rowOff>
    </xdr:from>
    <xdr:to>
      <xdr:col>50</xdr:col>
      <xdr:colOff>165100</xdr:colOff>
      <xdr:row>78</xdr:row>
      <xdr:rowOff>31941</xdr:rowOff>
    </xdr:to>
    <xdr:sp macro="" textlink="">
      <xdr:nvSpPr>
        <xdr:cNvPr id="402" name="フローチャート: 判断 401"/>
        <xdr:cNvSpPr/>
      </xdr:nvSpPr>
      <xdr:spPr>
        <a:xfrm>
          <a:off x="9588500" y="1330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48468</xdr:rowOff>
    </xdr:from>
    <xdr:ext cx="534377" cy="259045"/>
    <xdr:sp macro="" textlink="">
      <xdr:nvSpPr>
        <xdr:cNvPr id="403" name="テキスト ボックス 402"/>
        <xdr:cNvSpPr txBox="1"/>
      </xdr:nvSpPr>
      <xdr:spPr>
        <a:xfrm>
          <a:off x="9372111" y="1307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112421</xdr:rowOff>
    </xdr:from>
    <xdr:to>
      <xdr:col>45</xdr:col>
      <xdr:colOff>177800</xdr:colOff>
      <xdr:row>78</xdr:row>
      <xdr:rowOff>117514</xdr:rowOff>
    </xdr:to>
    <xdr:cxnSp macro="">
      <xdr:nvCxnSpPr>
        <xdr:cNvPr id="404" name="直線コネクタ 403"/>
        <xdr:cNvCxnSpPr/>
      </xdr:nvCxnSpPr>
      <xdr:spPr>
        <a:xfrm flipV="1">
          <a:off x="7861300" y="13485521"/>
          <a:ext cx="889000" cy="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66039</xdr:rowOff>
    </xdr:from>
    <xdr:to>
      <xdr:col>46</xdr:col>
      <xdr:colOff>38100</xdr:colOff>
      <xdr:row>77</xdr:row>
      <xdr:rowOff>167639</xdr:rowOff>
    </xdr:to>
    <xdr:sp macro="" textlink="">
      <xdr:nvSpPr>
        <xdr:cNvPr id="405" name="フローチャート: 判断 404"/>
        <xdr:cNvSpPr/>
      </xdr:nvSpPr>
      <xdr:spPr>
        <a:xfrm>
          <a:off x="8699500" y="1326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12716</xdr:rowOff>
    </xdr:from>
    <xdr:ext cx="534377" cy="259045"/>
    <xdr:sp macro="" textlink="">
      <xdr:nvSpPr>
        <xdr:cNvPr id="406" name="テキスト ボックス 405"/>
        <xdr:cNvSpPr txBox="1"/>
      </xdr:nvSpPr>
      <xdr:spPr>
        <a:xfrm>
          <a:off x="8483111" y="1304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26797</xdr:rowOff>
    </xdr:from>
    <xdr:to>
      <xdr:col>41</xdr:col>
      <xdr:colOff>50800</xdr:colOff>
      <xdr:row>78</xdr:row>
      <xdr:rowOff>117514</xdr:rowOff>
    </xdr:to>
    <xdr:cxnSp macro="">
      <xdr:nvCxnSpPr>
        <xdr:cNvPr id="407" name="直線コネクタ 406"/>
        <xdr:cNvCxnSpPr/>
      </xdr:nvCxnSpPr>
      <xdr:spPr>
        <a:xfrm>
          <a:off x="6972300" y="13399897"/>
          <a:ext cx="889000" cy="90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107708</xdr:rowOff>
    </xdr:from>
    <xdr:to>
      <xdr:col>41</xdr:col>
      <xdr:colOff>101600</xdr:colOff>
      <xdr:row>78</xdr:row>
      <xdr:rowOff>37858</xdr:rowOff>
    </xdr:to>
    <xdr:sp macro="" textlink="">
      <xdr:nvSpPr>
        <xdr:cNvPr id="408" name="フローチャート: 判断 407"/>
        <xdr:cNvSpPr/>
      </xdr:nvSpPr>
      <xdr:spPr>
        <a:xfrm>
          <a:off x="7810500" y="133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54385</xdr:rowOff>
    </xdr:from>
    <xdr:ext cx="534377" cy="259045"/>
    <xdr:sp macro="" textlink="">
      <xdr:nvSpPr>
        <xdr:cNvPr id="409" name="テキスト ボックス 408"/>
        <xdr:cNvSpPr txBox="1"/>
      </xdr:nvSpPr>
      <xdr:spPr>
        <a:xfrm>
          <a:off x="7594111" y="1308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88812</xdr:rowOff>
    </xdr:from>
    <xdr:to>
      <xdr:col>36</xdr:col>
      <xdr:colOff>165100</xdr:colOff>
      <xdr:row>78</xdr:row>
      <xdr:rowOff>18962</xdr:rowOff>
    </xdr:to>
    <xdr:sp macro="" textlink="">
      <xdr:nvSpPr>
        <xdr:cNvPr id="410" name="フローチャート: 判断 409"/>
        <xdr:cNvSpPr/>
      </xdr:nvSpPr>
      <xdr:spPr>
        <a:xfrm>
          <a:off x="6921500" y="1329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35489</xdr:rowOff>
    </xdr:from>
    <xdr:ext cx="534377" cy="259045"/>
    <xdr:sp macro="" textlink="">
      <xdr:nvSpPr>
        <xdr:cNvPr id="411" name="テキスト ボックス 410"/>
        <xdr:cNvSpPr txBox="1"/>
      </xdr:nvSpPr>
      <xdr:spPr>
        <a:xfrm>
          <a:off x="6705111" y="1306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94196</xdr:rowOff>
    </xdr:from>
    <xdr:to>
      <xdr:col>55</xdr:col>
      <xdr:colOff>50800</xdr:colOff>
      <xdr:row>78</xdr:row>
      <xdr:rowOff>24346</xdr:rowOff>
    </xdr:to>
    <xdr:sp macro="" textlink="">
      <xdr:nvSpPr>
        <xdr:cNvPr id="417" name="楕円 416"/>
        <xdr:cNvSpPr/>
      </xdr:nvSpPr>
      <xdr:spPr>
        <a:xfrm>
          <a:off x="10426700" y="1329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117073</xdr:rowOff>
    </xdr:from>
    <xdr:ext cx="534377" cy="259045"/>
    <xdr:sp macro="" textlink="">
      <xdr:nvSpPr>
        <xdr:cNvPr id="418" name="商工費該当値テキスト"/>
        <xdr:cNvSpPr txBox="1"/>
      </xdr:nvSpPr>
      <xdr:spPr>
        <a:xfrm>
          <a:off x="10528300" y="1314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17641</xdr:rowOff>
    </xdr:from>
    <xdr:to>
      <xdr:col>50</xdr:col>
      <xdr:colOff>165100</xdr:colOff>
      <xdr:row>78</xdr:row>
      <xdr:rowOff>119241</xdr:rowOff>
    </xdr:to>
    <xdr:sp macro="" textlink="">
      <xdr:nvSpPr>
        <xdr:cNvPr id="419" name="楕円 418"/>
        <xdr:cNvSpPr/>
      </xdr:nvSpPr>
      <xdr:spPr>
        <a:xfrm>
          <a:off x="9588500" y="1339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110368</xdr:rowOff>
    </xdr:from>
    <xdr:ext cx="534377" cy="259045"/>
    <xdr:sp macro="" textlink="">
      <xdr:nvSpPr>
        <xdr:cNvPr id="420" name="テキスト ボックス 419"/>
        <xdr:cNvSpPr txBox="1"/>
      </xdr:nvSpPr>
      <xdr:spPr>
        <a:xfrm>
          <a:off x="9372111" y="1348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61621</xdr:rowOff>
    </xdr:from>
    <xdr:to>
      <xdr:col>46</xdr:col>
      <xdr:colOff>38100</xdr:colOff>
      <xdr:row>78</xdr:row>
      <xdr:rowOff>163221</xdr:rowOff>
    </xdr:to>
    <xdr:sp macro="" textlink="">
      <xdr:nvSpPr>
        <xdr:cNvPr id="421" name="楕円 420"/>
        <xdr:cNvSpPr/>
      </xdr:nvSpPr>
      <xdr:spPr>
        <a:xfrm>
          <a:off x="8699500" y="1343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154348</xdr:rowOff>
    </xdr:from>
    <xdr:ext cx="469744" cy="259045"/>
    <xdr:sp macro="" textlink="">
      <xdr:nvSpPr>
        <xdr:cNvPr id="422" name="テキスト ボックス 421"/>
        <xdr:cNvSpPr txBox="1"/>
      </xdr:nvSpPr>
      <xdr:spPr>
        <a:xfrm>
          <a:off x="8515428" y="13527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66714</xdr:rowOff>
    </xdr:from>
    <xdr:to>
      <xdr:col>41</xdr:col>
      <xdr:colOff>101600</xdr:colOff>
      <xdr:row>78</xdr:row>
      <xdr:rowOff>168314</xdr:rowOff>
    </xdr:to>
    <xdr:sp macro="" textlink="">
      <xdr:nvSpPr>
        <xdr:cNvPr id="423" name="楕円 422"/>
        <xdr:cNvSpPr/>
      </xdr:nvSpPr>
      <xdr:spPr>
        <a:xfrm>
          <a:off x="7810500" y="1343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159441</xdr:rowOff>
    </xdr:from>
    <xdr:ext cx="469744" cy="259045"/>
    <xdr:sp macro="" textlink="">
      <xdr:nvSpPr>
        <xdr:cNvPr id="424" name="テキスト ボックス 423"/>
        <xdr:cNvSpPr txBox="1"/>
      </xdr:nvSpPr>
      <xdr:spPr>
        <a:xfrm>
          <a:off x="7626428" y="13532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147447</xdr:rowOff>
    </xdr:from>
    <xdr:to>
      <xdr:col>36</xdr:col>
      <xdr:colOff>165100</xdr:colOff>
      <xdr:row>78</xdr:row>
      <xdr:rowOff>77597</xdr:rowOff>
    </xdr:to>
    <xdr:sp macro="" textlink="">
      <xdr:nvSpPr>
        <xdr:cNvPr id="425" name="楕円 424"/>
        <xdr:cNvSpPr/>
      </xdr:nvSpPr>
      <xdr:spPr>
        <a:xfrm>
          <a:off x="6921500" y="1334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68724</xdr:rowOff>
    </xdr:from>
    <xdr:ext cx="534377" cy="259045"/>
    <xdr:sp macro="" textlink="">
      <xdr:nvSpPr>
        <xdr:cNvPr id="426" name="テキスト ボックス 425"/>
        <xdr:cNvSpPr txBox="1"/>
      </xdr:nvSpPr>
      <xdr:spPr>
        <a:xfrm>
          <a:off x="6705111" y="1344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137933</xdr:rowOff>
    </xdr:from>
    <xdr:to>
      <xdr:col>54</xdr:col>
      <xdr:colOff>189865</xdr:colOff>
      <xdr:row>99</xdr:row>
      <xdr:rowOff>80756</xdr:rowOff>
    </xdr:to>
    <xdr:cxnSp macro="">
      <xdr:nvCxnSpPr>
        <xdr:cNvPr id="452" name="直線コネクタ 451"/>
        <xdr:cNvCxnSpPr/>
      </xdr:nvCxnSpPr>
      <xdr:spPr>
        <a:xfrm flipV="1">
          <a:off x="10475595" y="15568433"/>
          <a:ext cx="1270" cy="148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84583</xdr:rowOff>
    </xdr:from>
    <xdr:ext cx="534377" cy="259045"/>
    <xdr:sp macro="" textlink="">
      <xdr:nvSpPr>
        <xdr:cNvPr id="453" name="土木費最小値テキスト"/>
        <xdr:cNvSpPr txBox="1"/>
      </xdr:nvSpPr>
      <xdr:spPr>
        <a:xfrm>
          <a:off x="10528300" y="1705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80756</xdr:rowOff>
    </xdr:from>
    <xdr:to>
      <xdr:col>55</xdr:col>
      <xdr:colOff>88900</xdr:colOff>
      <xdr:row>99</xdr:row>
      <xdr:rowOff>80756</xdr:rowOff>
    </xdr:to>
    <xdr:cxnSp macro="">
      <xdr:nvCxnSpPr>
        <xdr:cNvPr id="454" name="直線コネクタ 453"/>
        <xdr:cNvCxnSpPr/>
      </xdr:nvCxnSpPr>
      <xdr:spPr>
        <a:xfrm>
          <a:off x="10388600" y="170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84610</xdr:rowOff>
    </xdr:from>
    <xdr:ext cx="690189" cy="259045"/>
    <xdr:sp macro="" textlink="">
      <xdr:nvSpPr>
        <xdr:cNvPr id="455" name="土木費最大値テキスト"/>
        <xdr:cNvSpPr txBox="1"/>
      </xdr:nvSpPr>
      <xdr:spPr>
        <a:xfrm>
          <a:off x="10528300" y="153436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1,381,623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137933</xdr:rowOff>
    </xdr:from>
    <xdr:to>
      <xdr:col>55</xdr:col>
      <xdr:colOff>88900</xdr:colOff>
      <xdr:row>90</xdr:row>
      <xdr:rowOff>137933</xdr:rowOff>
    </xdr:to>
    <xdr:cxnSp macro="">
      <xdr:nvCxnSpPr>
        <xdr:cNvPr id="456" name="直線コネクタ 455"/>
        <xdr:cNvCxnSpPr/>
      </xdr:nvCxnSpPr>
      <xdr:spPr>
        <a:xfrm>
          <a:off x="10388600" y="1556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56899</xdr:rowOff>
    </xdr:from>
    <xdr:to>
      <xdr:col>55</xdr:col>
      <xdr:colOff>0</xdr:colOff>
      <xdr:row>99</xdr:row>
      <xdr:rowOff>59218</xdr:rowOff>
    </xdr:to>
    <xdr:cxnSp macro="">
      <xdr:nvCxnSpPr>
        <xdr:cNvPr id="457" name="直線コネクタ 456"/>
        <xdr:cNvCxnSpPr/>
      </xdr:nvCxnSpPr>
      <xdr:spPr>
        <a:xfrm flipV="1">
          <a:off x="9639300" y="17030449"/>
          <a:ext cx="838200" cy="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146938</xdr:rowOff>
    </xdr:from>
    <xdr:ext cx="534377" cy="259045"/>
    <xdr:sp macro="" textlink="">
      <xdr:nvSpPr>
        <xdr:cNvPr id="458" name="土木費平均値テキスト"/>
        <xdr:cNvSpPr txBox="1"/>
      </xdr:nvSpPr>
      <xdr:spPr>
        <a:xfrm>
          <a:off x="10528300" y="16777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124061</xdr:rowOff>
    </xdr:from>
    <xdr:to>
      <xdr:col>55</xdr:col>
      <xdr:colOff>50800</xdr:colOff>
      <xdr:row>99</xdr:row>
      <xdr:rowOff>54211</xdr:rowOff>
    </xdr:to>
    <xdr:sp macro="" textlink="">
      <xdr:nvSpPr>
        <xdr:cNvPr id="459" name="フローチャート: 判断 458"/>
        <xdr:cNvSpPr/>
      </xdr:nvSpPr>
      <xdr:spPr>
        <a:xfrm>
          <a:off x="104267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59218</xdr:rowOff>
    </xdr:from>
    <xdr:to>
      <xdr:col>50</xdr:col>
      <xdr:colOff>114300</xdr:colOff>
      <xdr:row>99</xdr:row>
      <xdr:rowOff>61064</xdr:rowOff>
    </xdr:to>
    <xdr:cxnSp macro="">
      <xdr:nvCxnSpPr>
        <xdr:cNvPr id="460" name="直線コネクタ 459"/>
        <xdr:cNvCxnSpPr/>
      </xdr:nvCxnSpPr>
      <xdr:spPr>
        <a:xfrm flipV="1">
          <a:off x="8750300" y="17032768"/>
          <a:ext cx="889000" cy="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115748</xdr:rowOff>
    </xdr:from>
    <xdr:to>
      <xdr:col>50</xdr:col>
      <xdr:colOff>165100</xdr:colOff>
      <xdr:row>99</xdr:row>
      <xdr:rowOff>45898</xdr:rowOff>
    </xdr:to>
    <xdr:sp macro="" textlink="">
      <xdr:nvSpPr>
        <xdr:cNvPr id="461" name="フローチャート: 判断 460"/>
        <xdr:cNvSpPr/>
      </xdr:nvSpPr>
      <xdr:spPr>
        <a:xfrm>
          <a:off x="9588500" y="169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62425</xdr:rowOff>
    </xdr:from>
    <xdr:ext cx="534377" cy="259045"/>
    <xdr:sp macro="" textlink="">
      <xdr:nvSpPr>
        <xdr:cNvPr id="462" name="テキスト ボックス 461"/>
        <xdr:cNvSpPr txBox="1"/>
      </xdr:nvSpPr>
      <xdr:spPr>
        <a:xfrm>
          <a:off x="9372111" y="1669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36809</xdr:rowOff>
    </xdr:from>
    <xdr:to>
      <xdr:col>45</xdr:col>
      <xdr:colOff>177800</xdr:colOff>
      <xdr:row>99</xdr:row>
      <xdr:rowOff>61064</xdr:rowOff>
    </xdr:to>
    <xdr:cxnSp macro="">
      <xdr:nvCxnSpPr>
        <xdr:cNvPr id="463" name="直線コネクタ 462"/>
        <xdr:cNvCxnSpPr/>
      </xdr:nvCxnSpPr>
      <xdr:spPr>
        <a:xfrm>
          <a:off x="7861300" y="17010359"/>
          <a:ext cx="889000" cy="2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134066</xdr:rowOff>
    </xdr:from>
    <xdr:to>
      <xdr:col>46</xdr:col>
      <xdr:colOff>38100</xdr:colOff>
      <xdr:row>99</xdr:row>
      <xdr:rowOff>64216</xdr:rowOff>
    </xdr:to>
    <xdr:sp macro="" textlink="">
      <xdr:nvSpPr>
        <xdr:cNvPr id="464" name="フローチャート: 判断 463"/>
        <xdr:cNvSpPr/>
      </xdr:nvSpPr>
      <xdr:spPr>
        <a:xfrm>
          <a:off x="8699500" y="1693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80743</xdr:rowOff>
    </xdr:from>
    <xdr:ext cx="534377" cy="259045"/>
    <xdr:sp macro="" textlink="">
      <xdr:nvSpPr>
        <xdr:cNvPr id="465" name="テキスト ボックス 464"/>
        <xdr:cNvSpPr txBox="1"/>
      </xdr:nvSpPr>
      <xdr:spPr>
        <a:xfrm>
          <a:off x="8483111" y="1671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36809</xdr:rowOff>
    </xdr:from>
    <xdr:to>
      <xdr:col>41</xdr:col>
      <xdr:colOff>50800</xdr:colOff>
      <xdr:row>99</xdr:row>
      <xdr:rowOff>48653</xdr:rowOff>
    </xdr:to>
    <xdr:cxnSp macro="">
      <xdr:nvCxnSpPr>
        <xdr:cNvPr id="466" name="直線コネクタ 465"/>
        <xdr:cNvCxnSpPr/>
      </xdr:nvCxnSpPr>
      <xdr:spPr>
        <a:xfrm flipV="1">
          <a:off x="6972300" y="17010359"/>
          <a:ext cx="889000" cy="1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123585</xdr:rowOff>
    </xdr:from>
    <xdr:to>
      <xdr:col>41</xdr:col>
      <xdr:colOff>101600</xdr:colOff>
      <xdr:row>99</xdr:row>
      <xdr:rowOff>53735</xdr:rowOff>
    </xdr:to>
    <xdr:sp macro="" textlink="">
      <xdr:nvSpPr>
        <xdr:cNvPr id="467" name="フローチャート: 判断 466"/>
        <xdr:cNvSpPr/>
      </xdr:nvSpPr>
      <xdr:spPr>
        <a:xfrm>
          <a:off x="7810500" y="16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70262</xdr:rowOff>
    </xdr:from>
    <xdr:ext cx="534377" cy="259045"/>
    <xdr:sp macro="" textlink="">
      <xdr:nvSpPr>
        <xdr:cNvPr id="468" name="テキスト ボックス 467"/>
        <xdr:cNvSpPr txBox="1"/>
      </xdr:nvSpPr>
      <xdr:spPr>
        <a:xfrm>
          <a:off x="7594111" y="1670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121766</xdr:rowOff>
    </xdr:from>
    <xdr:to>
      <xdr:col>36</xdr:col>
      <xdr:colOff>165100</xdr:colOff>
      <xdr:row>99</xdr:row>
      <xdr:rowOff>51916</xdr:rowOff>
    </xdr:to>
    <xdr:sp macro="" textlink="">
      <xdr:nvSpPr>
        <xdr:cNvPr id="469" name="フローチャート: 判断 468"/>
        <xdr:cNvSpPr/>
      </xdr:nvSpPr>
      <xdr:spPr>
        <a:xfrm>
          <a:off x="6921500" y="16923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68443</xdr:rowOff>
    </xdr:from>
    <xdr:ext cx="534377" cy="259045"/>
    <xdr:sp macro="" textlink="">
      <xdr:nvSpPr>
        <xdr:cNvPr id="470" name="テキスト ボックス 469"/>
        <xdr:cNvSpPr txBox="1"/>
      </xdr:nvSpPr>
      <xdr:spPr>
        <a:xfrm>
          <a:off x="6705111" y="1669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6099</xdr:rowOff>
    </xdr:from>
    <xdr:to>
      <xdr:col>55</xdr:col>
      <xdr:colOff>50800</xdr:colOff>
      <xdr:row>99</xdr:row>
      <xdr:rowOff>107699</xdr:rowOff>
    </xdr:to>
    <xdr:sp macro="" textlink="">
      <xdr:nvSpPr>
        <xdr:cNvPr id="476" name="楕円 475"/>
        <xdr:cNvSpPr/>
      </xdr:nvSpPr>
      <xdr:spPr>
        <a:xfrm>
          <a:off x="10426700" y="1697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102488</xdr:rowOff>
    </xdr:from>
    <xdr:ext cx="534377" cy="259045"/>
    <xdr:sp macro="" textlink="">
      <xdr:nvSpPr>
        <xdr:cNvPr id="477" name="土木費該当値テキスト"/>
        <xdr:cNvSpPr txBox="1"/>
      </xdr:nvSpPr>
      <xdr:spPr>
        <a:xfrm>
          <a:off x="10528300" y="1690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8418</xdr:rowOff>
    </xdr:from>
    <xdr:to>
      <xdr:col>50</xdr:col>
      <xdr:colOff>165100</xdr:colOff>
      <xdr:row>99</xdr:row>
      <xdr:rowOff>110018</xdr:rowOff>
    </xdr:to>
    <xdr:sp macro="" textlink="">
      <xdr:nvSpPr>
        <xdr:cNvPr id="478" name="楕円 477"/>
        <xdr:cNvSpPr/>
      </xdr:nvSpPr>
      <xdr:spPr>
        <a:xfrm>
          <a:off x="9588500" y="1698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101145</xdr:rowOff>
    </xdr:from>
    <xdr:ext cx="534377" cy="259045"/>
    <xdr:sp macro="" textlink="">
      <xdr:nvSpPr>
        <xdr:cNvPr id="479" name="テキスト ボックス 478"/>
        <xdr:cNvSpPr txBox="1"/>
      </xdr:nvSpPr>
      <xdr:spPr>
        <a:xfrm>
          <a:off x="9372111" y="1707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10264</xdr:rowOff>
    </xdr:from>
    <xdr:to>
      <xdr:col>46</xdr:col>
      <xdr:colOff>38100</xdr:colOff>
      <xdr:row>99</xdr:row>
      <xdr:rowOff>111864</xdr:rowOff>
    </xdr:to>
    <xdr:sp macro="" textlink="">
      <xdr:nvSpPr>
        <xdr:cNvPr id="480" name="楕円 479"/>
        <xdr:cNvSpPr/>
      </xdr:nvSpPr>
      <xdr:spPr>
        <a:xfrm>
          <a:off x="8699500" y="1698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102991</xdr:rowOff>
    </xdr:from>
    <xdr:ext cx="534377" cy="259045"/>
    <xdr:sp macro="" textlink="">
      <xdr:nvSpPr>
        <xdr:cNvPr id="481" name="テキスト ボックス 480"/>
        <xdr:cNvSpPr txBox="1"/>
      </xdr:nvSpPr>
      <xdr:spPr>
        <a:xfrm>
          <a:off x="8483111" y="1707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157459</xdr:rowOff>
    </xdr:from>
    <xdr:to>
      <xdr:col>41</xdr:col>
      <xdr:colOff>101600</xdr:colOff>
      <xdr:row>99</xdr:row>
      <xdr:rowOff>87609</xdr:rowOff>
    </xdr:to>
    <xdr:sp macro="" textlink="">
      <xdr:nvSpPr>
        <xdr:cNvPr id="482" name="楕円 481"/>
        <xdr:cNvSpPr/>
      </xdr:nvSpPr>
      <xdr:spPr>
        <a:xfrm>
          <a:off x="7810500" y="1695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78736</xdr:rowOff>
    </xdr:from>
    <xdr:ext cx="534377" cy="259045"/>
    <xdr:sp macro="" textlink="">
      <xdr:nvSpPr>
        <xdr:cNvPr id="483" name="テキスト ボックス 482"/>
        <xdr:cNvSpPr txBox="1"/>
      </xdr:nvSpPr>
      <xdr:spPr>
        <a:xfrm>
          <a:off x="7594111" y="1705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169303</xdr:rowOff>
    </xdr:from>
    <xdr:to>
      <xdr:col>36</xdr:col>
      <xdr:colOff>165100</xdr:colOff>
      <xdr:row>99</xdr:row>
      <xdr:rowOff>99453</xdr:rowOff>
    </xdr:to>
    <xdr:sp macro="" textlink="">
      <xdr:nvSpPr>
        <xdr:cNvPr id="484" name="楕円 483"/>
        <xdr:cNvSpPr/>
      </xdr:nvSpPr>
      <xdr:spPr>
        <a:xfrm>
          <a:off x="6921500" y="1697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90580</xdr:rowOff>
    </xdr:from>
    <xdr:ext cx="534377" cy="259045"/>
    <xdr:sp macro="" textlink="">
      <xdr:nvSpPr>
        <xdr:cNvPr id="485" name="テキスト ボックス 484"/>
        <xdr:cNvSpPr txBox="1"/>
      </xdr:nvSpPr>
      <xdr:spPr>
        <a:xfrm>
          <a:off x="6705111" y="17064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136184</xdr:rowOff>
    </xdr:from>
    <xdr:to>
      <xdr:col>85</xdr:col>
      <xdr:colOff>126364</xdr:colOff>
      <xdr:row>38</xdr:row>
      <xdr:rowOff>67920</xdr:rowOff>
    </xdr:to>
    <xdr:cxnSp macro="">
      <xdr:nvCxnSpPr>
        <xdr:cNvPr id="507" name="直線コネクタ 506"/>
        <xdr:cNvCxnSpPr/>
      </xdr:nvCxnSpPr>
      <xdr:spPr>
        <a:xfrm flipV="1">
          <a:off x="16317595" y="5451134"/>
          <a:ext cx="1269" cy="1131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71747</xdr:rowOff>
    </xdr:from>
    <xdr:ext cx="534377" cy="259045"/>
    <xdr:sp macro="" textlink="">
      <xdr:nvSpPr>
        <xdr:cNvPr id="508" name="消防費最小値テキスト"/>
        <xdr:cNvSpPr txBox="1"/>
      </xdr:nvSpPr>
      <xdr:spPr>
        <a:xfrm>
          <a:off x="16370300" y="658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67920</xdr:rowOff>
    </xdr:from>
    <xdr:to>
      <xdr:col>86</xdr:col>
      <xdr:colOff>25400</xdr:colOff>
      <xdr:row>38</xdr:row>
      <xdr:rowOff>67920</xdr:rowOff>
    </xdr:to>
    <xdr:cxnSp macro="">
      <xdr:nvCxnSpPr>
        <xdr:cNvPr id="509" name="直線コネクタ 508"/>
        <xdr:cNvCxnSpPr/>
      </xdr:nvCxnSpPr>
      <xdr:spPr>
        <a:xfrm>
          <a:off x="16230600" y="658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82861</xdr:rowOff>
    </xdr:from>
    <xdr:ext cx="599010" cy="259045"/>
    <xdr:sp macro="" textlink="">
      <xdr:nvSpPr>
        <xdr:cNvPr id="510" name="消防費最大値テキスト"/>
        <xdr:cNvSpPr txBox="1"/>
      </xdr:nvSpPr>
      <xdr:spPr>
        <a:xfrm>
          <a:off x="16370300" y="522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136184</xdr:rowOff>
    </xdr:from>
    <xdr:to>
      <xdr:col>86</xdr:col>
      <xdr:colOff>25400</xdr:colOff>
      <xdr:row>31</xdr:row>
      <xdr:rowOff>136184</xdr:rowOff>
    </xdr:to>
    <xdr:cxnSp macro="">
      <xdr:nvCxnSpPr>
        <xdr:cNvPr id="511" name="直線コネクタ 510"/>
        <xdr:cNvCxnSpPr/>
      </xdr:nvCxnSpPr>
      <xdr:spPr>
        <a:xfrm>
          <a:off x="16230600" y="545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2599</xdr:rowOff>
    </xdr:from>
    <xdr:to>
      <xdr:col>85</xdr:col>
      <xdr:colOff>127000</xdr:colOff>
      <xdr:row>38</xdr:row>
      <xdr:rowOff>4721</xdr:rowOff>
    </xdr:to>
    <xdr:cxnSp macro="">
      <xdr:nvCxnSpPr>
        <xdr:cNvPr id="512" name="直線コネクタ 511"/>
        <xdr:cNvCxnSpPr/>
      </xdr:nvCxnSpPr>
      <xdr:spPr>
        <a:xfrm flipV="1">
          <a:off x="15481300" y="6517699"/>
          <a:ext cx="8382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120523</xdr:rowOff>
    </xdr:from>
    <xdr:ext cx="534377" cy="259045"/>
    <xdr:sp macro="" textlink="">
      <xdr:nvSpPr>
        <xdr:cNvPr id="513" name="消防費平均値テキスト"/>
        <xdr:cNvSpPr txBox="1"/>
      </xdr:nvSpPr>
      <xdr:spPr>
        <a:xfrm>
          <a:off x="16370300" y="6292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97646</xdr:rowOff>
    </xdr:from>
    <xdr:to>
      <xdr:col>85</xdr:col>
      <xdr:colOff>177800</xdr:colOff>
      <xdr:row>38</xdr:row>
      <xdr:rowOff>27797</xdr:rowOff>
    </xdr:to>
    <xdr:sp macro="" textlink="">
      <xdr:nvSpPr>
        <xdr:cNvPr id="514" name="フローチャート: 判断 513"/>
        <xdr:cNvSpPr/>
      </xdr:nvSpPr>
      <xdr:spPr>
        <a:xfrm>
          <a:off x="162687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3911</xdr:rowOff>
    </xdr:from>
    <xdr:to>
      <xdr:col>81</xdr:col>
      <xdr:colOff>50800</xdr:colOff>
      <xdr:row>38</xdr:row>
      <xdr:rowOff>4721</xdr:rowOff>
    </xdr:to>
    <xdr:cxnSp macro="">
      <xdr:nvCxnSpPr>
        <xdr:cNvPr id="515" name="直線コネクタ 514"/>
        <xdr:cNvCxnSpPr/>
      </xdr:nvCxnSpPr>
      <xdr:spPr>
        <a:xfrm>
          <a:off x="14592300" y="6519011"/>
          <a:ext cx="889000" cy="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113017</xdr:rowOff>
    </xdr:from>
    <xdr:to>
      <xdr:col>81</xdr:col>
      <xdr:colOff>101600</xdr:colOff>
      <xdr:row>38</xdr:row>
      <xdr:rowOff>43167</xdr:rowOff>
    </xdr:to>
    <xdr:sp macro="" textlink="">
      <xdr:nvSpPr>
        <xdr:cNvPr id="516" name="フローチャート: 判断 515"/>
        <xdr:cNvSpPr/>
      </xdr:nvSpPr>
      <xdr:spPr>
        <a:xfrm>
          <a:off x="15430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59694</xdr:rowOff>
    </xdr:from>
    <xdr:ext cx="534377" cy="259045"/>
    <xdr:sp macro="" textlink="">
      <xdr:nvSpPr>
        <xdr:cNvPr id="517" name="テキスト ボックス 516"/>
        <xdr:cNvSpPr txBox="1"/>
      </xdr:nvSpPr>
      <xdr:spPr>
        <a:xfrm>
          <a:off x="15214111" y="62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3911</xdr:rowOff>
    </xdr:from>
    <xdr:to>
      <xdr:col>76</xdr:col>
      <xdr:colOff>114300</xdr:colOff>
      <xdr:row>38</xdr:row>
      <xdr:rowOff>6673</xdr:rowOff>
    </xdr:to>
    <xdr:cxnSp macro="">
      <xdr:nvCxnSpPr>
        <xdr:cNvPr id="518" name="直線コネクタ 517"/>
        <xdr:cNvCxnSpPr/>
      </xdr:nvCxnSpPr>
      <xdr:spPr>
        <a:xfrm flipV="1">
          <a:off x="13703300" y="6519011"/>
          <a:ext cx="889000" cy="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108427</xdr:rowOff>
    </xdr:from>
    <xdr:to>
      <xdr:col>76</xdr:col>
      <xdr:colOff>165100</xdr:colOff>
      <xdr:row>38</xdr:row>
      <xdr:rowOff>38577</xdr:rowOff>
    </xdr:to>
    <xdr:sp macro="" textlink="">
      <xdr:nvSpPr>
        <xdr:cNvPr id="519" name="フローチャート: 判断 518"/>
        <xdr:cNvSpPr/>
      </xdr:nvSpPr>
      <xdr:spPr>
        <a:xfrm>
          <a:off x="14541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55104</xdr:rowOff>
    </xdr:from>
    <xdr:ext cx="534377" cy="259045"/>
    <xdr:sp macro="" textlink="">
      <xdr:nvSpPr>
        <xdr:cNvPr id="520" name="テキスト ボックス 519"/>
        <xdr:cNvSpPr txBox="1"/>
      </xdr:nvSpPr>
      <xdr:spPr>
        <a:xfrm>
          <a:off x="14325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162140</xdr:rowOff>
    </xdr:from>
    <xdr:to>
      <xdr:col>71</xdr:col>
      <xdr:colOff>177800</xdr:colOff>
      <xdr:row>38</xdr:row>
      <xdr:rowOff>6673</xdr:rowOff>
    </xdr:to>
    <xdr:cxnSp macro="">
      <xdr:nvCxnSpPr>
        <xdr:cNvPr id="521" name="直線コネクタ 520"/>
        <xdr:cNvCxnSpPr/>
      </xdr:nvCxnSpPr>
      <xdr:spPr>
        <a:xfrm>
          <a:off x="12814300" y="6505790"/>
          <a:ext cx="889000" cy="1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94016</xdr:rowOff>
    </xdr:from>
    <xdr:to>
      <xdr:col>72</xdr:col>
      <xdr:colOff>38100</xdr:colOff>
      <xdr:row>38</xdr:row>
      <xdr:rowOff>24166</xdr:rowOff>
    </xdr:to>
    <xdr:sp macro="" textlink="">
      <xdr:nvSpPr>
        <xdr:cNvPr id="522" name="フローチャート: 判断 521"/>
        <xdr:cNvSpPr/>
      </xdr:nvSpPr>
      <xdr:spPr>
        <a:xfrm>
          <a:off x="13652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40693</xdr:rowOff>
    </xdr:from>
    <xdr:ext cx="534377" cy="259045"/>
    <xdr:sp macro="" textlink="">
      <xdr:nvSpPr>
        <xdr:cNvPr id="523" name="テキスト ボックス 522"/>
        <xdr:cNvSpPr txBox="1"/>
      </xdr:nvSpPr>
      <xdr:spPr>
        <a:xfrm>
          <a:off x="13436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116862</xdr:rowOff>
    </xdr:from>
    <xdr:to>
      <xdr:col>67</xdr:col>
      <xdr:colOff>101600</xdr:colOff>
      <xdr:row>38</xdr:row>
      <xdr:rowOff>47013</xdr:rowOff>
    </xdr:to>
    <xdr:sp macro="" textlink="">
      <xdr:nvSpPr>
        <xdr:cNvPr id="524" name="フローチャート: 判断 523"/>
        <xdr:cNvSpPr/>
      </xdr:nvSpPr>
      <xdr:spPr>
        <a:xfrm>
          <a:off x="12763500" y="64605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38140</xdr:rowOff>
    </xdr:from>
    <xdr:ext cx="534377" cy="259045"/>
    <xdr:sp macro="" textlink="">
      <xdr:nvSpPr>
        <xdr:cNvPr id="525" name="テキスト ボックス 524"/>
        <xdr:cNvSpPr txBox="1"/>
      </xdr:nvSpPr>
      <xdr:spPr>
        <a:xfrm>
          <a:off x="12547111" y="655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123249</xdr:rowOff>
    </xdr:from>
    <xdr:to>
      <xdr:col>85</xdr:col>
      <xdr:colOff>177800</xdr:colOff>
      <xdr:row>38</xdr:row>
      <xdr:rowOff>53400</xdr:rowOff>
    </xdr:to>
    <xdr:sp macro="" textlink="">
      <xdr:nvSpPr>
        <xdr:cNvPr id="531" name="楕円 530"/>
        <xdr:cNvSpPr/>
      </xdr:nvSpPr>
      <xdr:spPr>
        <a:xfrm>
          <a:off x="16268700" y="64668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76073</xdr:rowOff>
    </xdr:from>
    <xdr:ext cx="534377" cy="259045"/>
    <xdr:sp macro="" textlink="">
      <xdr:nvSpPr>
        <xdr:cNvPr id="532" name="消防費該当値テキスト"/>
        <xdr:cNvSpPr txBox="1"/>
      </xdr:nvSpPr>
      <xdr:spPr>
        <a:xfrm>
          <a:off x="16370300" y="641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125371</xdr:rowOff>
    </xdr:from>
    <xdr:to>
      <xdr:col>81</xdr:col>
      <xdr:colOff>101600</xdr:colOff>
      <xdr:row>38</xdr:row>
      <xdr:rowOff>55521</xdr:rowOff>
    </xdr:to>
    <xdr:sp macro="" textlink="">
      <xdr:nvSpPr>
        <xdr:cNvPr id="533" name="楕円 532"/>
        <xdr:cNvSpPr/>
      </xdr:nvSpPr>
      <xdr:spPr>
        <a:xfrm>
          <a:off x="15430500" y="646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46648</xdr:rowOff>
    </xdr:from>
    <xdr:ext cx="534377" cy="259045"/>
    <xdr:sp macro="" textlink="">
      <xdr:nvSpPr>
        <xdr:cNvPr id="534" name="テキスト ボックス 533"/>
        <xdr:cNvSpPr txBox="1"/>
      </xdr:nvSpPr>
      <xdr:spPr>
        <a:xfrm>
          <a:off x="15214111" y="656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124562</xdr:rowOff>
    </xdr:from>
    <xdr:to>
      <xdr:col>76</xdr:col>
      <xdr:colOff>165100</xdr:colOff>
      <xdr:row>38</xdr:row>
      <xdr:rowOff>54711</xdr:rowOff>
    </xdr:to>
    <xdr:sp macro="" textlink="">
      <xdr:nvSpPr>
        <xdr:cNvPr id="535" name="楕円 534"/>
        <xdr:cNvSpPr/>
      </xdr:nvSpPr>
      <xdr:spPr>
        <a:xfrm>
          <a:off x="14541500" y="64682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45838</xdr:rowOff>
    </xdr:from>
    <xdr:ext cx="534377" cy="259045"/>
    <xdr:sp macro="" textlink="">
      <xdr:nvSpPr>
        <xdr:cNvPr id="536" name="テキスト ボックス 535"/>
        <xdr:cNvSpPr txBox="1"/>
      </xdr:nvSpPr>
      <xdr:spPr>
        <a:xfrm>
          <a:off x="14325111" y="656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127323</xdr:rowOff>
    </xdr:from>
    <xdr:to>
      <xdr:col>72</xdr:col>
      <xdr:colOff>38100</xdr:colOff>
      <xdr:row>38</xdr:row>
      <xdr:rowOff>57473</xdr:rowOff>
    </xdr:to>
    <xdr:sp macro="" textlink="">
      <xdr:nvSpPr>
        <xdr:cNvPr id="537" name="楕円 536"/>
        <xdr:cNvSpPr/>
      </xdr:nvSpPr>
      <xdr:spPr>
        <a:xfrm>
          <a:off x="13652500" y="647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48600</xdr:rowOff>
    </xdr:from>
    <xdr:ext cx="534377" cy="259045"/>
    <xdr:sp macro="" textlink="">
      <xdr:nvSpPr>
        <xdr:cNvPr id="538" name="テキスト ボックス 537"/>
        <xdr:cNvSpPr txBox="1"/>
      </xdr:nvSpPr>
      <xdr:spPr>
        <a:xfrm>
          <a:off x="13436111" y="656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111339</xdr:rowOff>
    </xdr:from>
    <xdr:to>
      <xdr:col>67</xdr:col>
      <xdr:colOff>101600</xdr:colOff>
      <xdr:row>38</xdr:row>
      <xdr:rowOff>41489</xdr:rowOff>
    </xdr:to>
    <xdr:sp macro="" textlink="">
      <xdr:nvSpPr>
        <xdr:cNvPr id="539" name="楕円 538"/>
        <xdr:cNvSpPr/>
      </xdr:nvSpPr>
      <xdr:spPr>
        <a:xfrm>
          <a:off x="12763500" y="64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58016</xdr:rowOff>
    </xdr:from>
    <xdr:ext cx="534377" cy="259045"/>
    <xdr:sp macro="" textlink="">
      <xdr:nvSpPr>
        <xdr:cNvPr id="540" name="テキスト ボックス 539"/>
        <xdr:cNvSpPr txBox="1"/>
      </xdr:nvSpPr>
      <xdr:spPr>
        <a:xfrm>
          <a:off x="12547111" y="623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2" name="テキスト ボックス 55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4" name="テキスト ボックス 553"/>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6" name="テキスト ボックス 555"/>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8" name="テキスト ボックス 55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52176</xdr:rowOff>
    </xdr:from>
    <xdr:to>
      <xdr:col>85</xdr:col>
      <xdr:colOff>126364</xdr:colOff>
      <xdr:row>58</xdr:row>
      <xdr:rowOff>135141</xdr:rowOff>
    </xdr:to>
    <xdr:cxnSp macro="">
      <xdr:nvCxnSpPr>
        <xdr:cNvPr id="566" name="直線コネクタ 565"/>
        <xdr:cNvCxnSpPr/>
      </xdr:nvCxnSpPr>
      <xdr:spPr>
        <a:xfrm flipV="1">
          <a:off x="16317595" y="8624676"/>
          <a:ext cx="1269" cy="145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138968</xdr:rowOff>
    </xdr:from>
    <xdr:ext cx="534377" cy="259045"/>
    <xdr:sp macro="" textlink="">
      <xdr:nvSpPr>
        <xdr:cNvPr id="567" name="教育費最小値テキスト"/>
        <xdr:cNvSpPr txBox="1"/>
      </xdr:nvSpPr>
      <xdr:spPr>
        <a:xfrm>
          <a:off x="16370300" y="100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135141</xdr:rowOff>
    </xdr:from>
    <xdr:to>
      <xdr:col>86</xdr:col>
      <xdr:colOff>25400</xdr:colOff>
      <xdr:row>58</xdr:row>
      <xdr:rowOff>135141</xdr:rowOff>
    </xdr:to>
    <xdr:cxnSp macro="">
      <xdr:nvCxnSpPr>
        <xdr:cNvPr id="568" name="直線コネクタ 567"/>
        <xdr:cNvCxnSpPr/>
      </xdr:nvCxnSpPr>
      <xdr:spPr>
        <a:xfrm>
          <a:off x="16230600" y="1007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170303</xdr:rowOff>
    </xdr:from>
    <xdr:ext cx="599010" cy="259045"/>
    <xdr:sp macro="" textlink="">
      <xdr:nvSpPr>
        <xdr:cNvPr id="569" name="教育費最大値テキスト"/>
        <xdr:cNvSpPr txBox="1"/>
      </xdr:nvSpPr>
      <xdr:spPr>
        <a:xfrm>
          <a:off x="16370300" y="839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52176</xdr:rowOff>
    </xdr:from>
    <xdr:to>
      <xdr:col>86</xdr:col>
      <xdr:colOff>25400</xdr:colOff>
      <xdr:row>50</xdr:row>
      <xdr:rowOff>52176</xdr:rowOff>
    </xdr:to>
    <xdr:cxnSp macro="">
      <xdr:nvCxnSpPr>
        <xdr:cNvPr id="570" name="直線コネクタ 569"/>
        <xdr:cNvCxnSpPr/>
      </xdr:nvCxnSpPr>
      <xdr:spPr>
        <a:xfrm>
          <a:off x="16230600" y="862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113117</xdr:rowOff>
    </xdr:from>
    <xdr:to>
      <xdr:col>85</xdr:col>
      <xdr:colOff>127000</xdr:colOff>
      <xdr:row>58</xdr:row>
      <xdr:rowOff>50677</xdr:rowOff>
    </xdr:to>
    <xdr:cxnSp macro="">
      <xdr:nvCxnSpPr>
        <xdr:cNvPr id="571" name="直線コネクタ 570"/>
        <xdr:cNvCxnSpPr/>
      </xdr:nvCxnSpPr>
      <xdr:spPr>
        <a:xfrm flipV="1">
          <a:off x="15481300" y="9885767"/>
          <a:ext cx="838200" cy="10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129522</xdr:rowOff>
    </xdr:from>
    <xdr:ext cx="534377" cy="259045"/>
    <xdr:sp macro="" textlink="">
      <xdr:nvSpPr>
        <xdr:cNvPr id="572" name="教育費平均値テキスト"/>
        <xdr:cNvSpPr txBox="1"/>
      </xdr:nvSpPr>
      <xdr:spPr>
        <a:xfrm>
          <a:off x="16370300" y="9902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151095</xdr:rowOff>
    </xdr:from>
    <xdr:to>
      <xdr:col>85</xdr:col>
      <xdr:colOff>177800</xdr:colOff>
      <xdr:row>58</xdr:row>
      <xdr:rowOff>81245</xdr:rowOff>
    </xdr:to>
    <xdr:sp macro="" textlink="">
      <xdr:nvSpPr>
        <xdr:cNvPr id="573" name="フローチャート: 判断 572"/>
        <xdr:cNvSpPr/>
      </xdr:nvSpPr>
      <xdr:spPr>
        <a:xfrm>
          <a:off x="16268700" y="992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50677</xdr:rowOff>
    </xdr:from>
    <xdr:to>
      <xdr:col>81</xdr:col>
      <xdr:colOff>50800</xdr:colOff>
      <xdr:row>58</xdr:row>
      <xdr:rowOff>52378</xdr:rowOff>
    </xdr:to>
    <xdr:cxnSp macro="">
      <xdr:nvCxnSpPr>
        <xdr:cNvPr id="574" name="直線コネクタ 573"/>
        <xdr:cNvCxnSpPr/>
      </xdr:nvCxnSpPr>
      <xdr:spPr>
        <a:xfrm flipV="1">
          <a:off x="14592300" y="9994777"/>
          <a:ext cx="889000" cy="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932</xdr:rowOff>
    </xdr:from>
    <xdr:to>
      <xdr:col>81</xdr:col>
      <xdr:colOff>101600</xdr:colOff>
      <xdr:row>58</xdr:row>
      <xdr:rowOff>102532</xdr:rowOff>
    </xdr:to>
    <xdr:sp macro="" textlink="">
      <xdr:nvSpPr>
        <xdr:cNvPr id="575" name="フローチャート: 判断 574"/>
        <xdr:cNvSpPr/>
      </xdr:nvSpPr>
      <xdr:spPr>
        <a:xfrm>
          <a:off x="15430500" y="99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93659</xdr:rowOff>
    </xdr:from>
    <xdr:ext cx="534377" cy="259045"/>
    <xdr:sp macro="" textlink="">
      <xdr:nvSpPr>
        <xdr:cNvPr id="576" name="テキスト ボックス 575"/>
        <xdr:cNvSpPr txBox="1"/>
      </xdr:nvSpPr>
      <xdr:spPr>
        <a:xfrm>
          <a:off x="15214111" y="1003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52378</xdr:rowOff>
    </xdr:from>
    <xdr:to>
      <xdr:col>76</xdr:col>
      <xdr:colOff>114300</xdr:colOff>
      <xdr:row>58</xdr:row>
      <xdr:rowOff>88533</xdr:rowOff>
    </xdr:to>
    <xdr:cxnSp macro="">
      <xdr:nvCxnSpPr>
        <xdr:cNvPr id="577" name="直線コネクタ 576"/>
        <xdr:cNvCxnSpPr/>
      </xdr:nvCxnSpPr>
      <xdr:spPr>
        <a:xfrm flipV="1">
          <a:off x="13703300" y="9996478"/>
          <a:ext cx="889000" cy="3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154162</xdr:rowOff>
    </xdr:from>
    <xdr:to>
      <xdr:col>76</xdr:col>
      <xdr:colOff>165100</xdr:colOff>
      <xdr:row>58</xdr:row>
      <xdr:rowOff>84312</xdr:rowOff>
    </xdr:to>
    <xdr:sp macro="" textlink="">
      <xdr:nvSpPr>
        <xdr:cNvPr id="578" name="フローチャート: 判断 577"/>
        <xdr:cNvSpPr/>
      </xdr:nvSpPr>
      <xdr:spPr>
        <a:xfrm>
          <a:off x="14541500" y="992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100839</xdr:rowOff>
    </xdr:from>
    <xdr:ext cx="534377" cy="259045"/>
    <xdr:sp macro="" textlink="">
      <xdr:nvSpPr>
        <xdr:cNvPr id="579" name="テキスト ボックス 578"/>
        <xdr:cNvSpPr txBox="1"/>
      </xdr:nvSpPr>
      <xdr:spPr>
        <a:xfrm>
          <a:off x="14325111" y="970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88533</xdr:rowOff>
    </xdr:from>
    <xdr:to>
      <xdr:col>71</xdr:col>
      <xdr:colOff>177800</xdr:colOff>
      <xdr:row>58</xdr:row>
      <xdr:rowOff>93131</xdr:rowOff>
    </xdr:to>
    <xdr:cxnSp macro="">
      <xdr:nvCxnSpPr>
        <xdr:cNvPr id="580" name="直線コネクタ 579"/>
        <xdr:cNvCxnSpPr/>
      </xdr:nvCxnSpPr>
      <xdr:spPr>
        <a:xfrm flipV="1">
          <a:off x="12814300" y="10032633"/>
          <a:ext cx="889000" cy="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135303</xdr:rowOff>
    </xdr:from>
    <xdr:to>
      <xdr:col>72</xdr:col>
      <xdr:colOff>38100</xdr:colOff>
      <xdr:row>58</xdr:row>
      <xdr:rowOff>65453</xdr:rowOff>
    </xdr:to>
    <xdr:sp macro="" textlink="">
      <xdr:nvSpPr>
        <xdr:cNvPr id="581" name="フローチャート: 判断 580"/>
        <xdr:cNvSpPr/>
      </xdr:nvSpPr>
      <xdr:spPr>
        <a:xfrm>
          <a:off x="13652500" y="990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81980</xdr:rowOff>
    </xdr:from>
    <xdr:ext cx="534377" cy="259045"/>
    <xdr:sp macro="" textlink="">
      <xdr:nvSpPr>
        <xdr:cNvPr id="582" name="テキスト ボックス 581"/>
        <xdr:cNvSpPr txBox="1"/>
      </xdr:nvSpPr>
      <xdr:spPr>
        <a:xfrm>
          <a:off x="13436111" y="968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152584</xdr:rowOff>
    </xdr:from>
    <xdr:to>
      <xdr:col>67</xdr:col>
      <xdr:colOff>101600</xdr:colOff>
      <xdr:row>58</xdr:row>
      <xdr:rowOff>82734</xdr:rowOff>
    </xdr:to>
    <xdr:sp macro="" textlink="">
      <xdr:nvSpPr>
        <xdr:cNvPr id="583" name="フローチャート: 判断 582"/>
        <xdr:cNvSpPr/>
      </xdr:nvSpPr>
      <xdr:spPr>
        <a:xfrm>
          <a:off x="12763500" y="99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99261</xdr:rowOff>
    </xdr:from>
    <xdr:ext cx="534377" cy="259045"/>
    <xdr:sp macro="" textlink="">
      <xdr:nvSpPr>
        <xdr:cNvPr id="584" name="テキスト ボックス 583"/>
        <xdr:cNvSpPr txBox="1"/>
      </xdr:nvSpPr>
      <xdr:spPr>
        <a:xfrm>
          <a:off x="12547111" y="970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62317</xdr:rowOff>
    </xdr:from>
    <xdr:to>
      <xdr:col>85</xdr:col>
      <xdr:colOff>177800</xdr:colOff>
      <xdr:row>57</xdr:row>
      <xdr:rowOff>163917</xdr:rowOff>
    </xdr:to>
    <xdr:sp macro="" textlink="">
      <xdr:nvSpPr>
        <xdr:cNvPr id="590" name="楕円 589"/>
        <xdr:cNvSpPr/>
      </xdr:nvSpPr>
      <xdr:spPr>
        <a:xfrm>
          <a:off x="16268700" y="983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85194</xdr:rowOff>
    </xdr:from>
    <xdr:ext cx="599010" cy="259045"/>
    <xdr:sp macro="" textlink="">
      <xdr:nvSpPr>
        <xdr:cNvPr id="591" name="教育費該当値テキスト"/>
        <xdr:cNvSpPr txBox="1"/>
      </xdr:nvSpPr>
      <xdr:spPr>
        <a:xfrm>
          <a:off x="16370300" y="968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171327</xdr:rowOff>
    </xdr:from>
    <xdr:to>
      <xdr:col>81</xdr:col>
      <xdr:colOff>101600</xdr:colOff>
      <xdr:row>58</xdr:row>
      <xdr:rowOff>101477</xdr:rowOff>
    </xdr:to>
    <xdr:sp macro="" textlink="">
      <xdr:nvSpPr>
        <xdr:cNvPr id="592" name="楕円 591"/>
        <xdr:cNvSpPr/>
      </xdr:nvSpPr>
      <xdr:spPr>
        <a:xfrm>
          <a:off x="15430500" y="994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118004</xdr:rowOff>
    </xdr:from>
    <xdr:ext cx="534377" cy="259045"/>
    <xdr:sp macro="" textlink="">
      <xdr:nvSpPr>
        <xdr:cNvPr id="593" name="テキスト ボックス 592"/>
        <xdr:cNvSpPr txBox="1"/>
      </xdr:nvSpPr>
      <xdr:spPr>
        <a:xfrm>
          <a:off x="15214111" y="971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1578</xdr:rowOff>
    </xdr:from>
    <xdr:to>
      <xdr:col>76</xdr:col>
      <xdr:colOff>165100</xdr:colOff>
      <xdr:row>58</xdr:row>
      <xdr:rowOff>103178</xdr:rowOff>
    </xdr:to>
    <xdr:sp macro="" textlink="">
      <xdr:nvSpPr>
        <xdr:cNvPr id="594" name="楕円 593"/>
        <xdr:cNvSpPr/>
      </xdr:nvSpPr>
      <xdr:spPr>
        <a:xfrm>
          <a:off x="14541500" y="994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94305</xdr:rowOff>
    </xdr:from>
    <xdr:ext cx="534377" cy="259045"/>
    <xdr:sp macro="" textlink="">
      <xdr:nvSpPr>
        <xdr:cNvPr id="595" name="テキスト ボックス 594"/>
        <xdr:cNvSpPr txBox="1"/>
      </xdr:nvSpPr>
      <xdr:spPr>
        <a:xfrm>
          <a:off x="14325111" y="1003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37733</xdr:rowOff>
    </xdr:from>
    <xdr:to>
      <xdr:col>72</xdr:col>
      <xdr:colOff>38100</xdr:colOff>
      <xdr:row>58</xdr:row>
      <xdr:rowOff>139333</xdr:rowOff>
    </xdr:to>
    <xdr:sp macro="" textlink="">
      <xdr:nvSpPr>
        <xdr:cNvPr id="596" name="楕円 595"/>
        <xdr:cNvSpPr/>
      </xdr:nvSpPr>
      <xdr:spPr>
        <a:xfrm>
          <a:off x="13652500" y="998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130460</xdr:rowOff>
    </xdr:from>
    <xdr:ext cx="534377" cy="259045"/>
    <xdr:sp macro="" textlink="">
      <xdr:nvSpPr>
        <xdr:cNvPr id="597" name="テキスト ボックス 596"/>
        <xdr:cNvSpPr txBox="1"/>
      </xdr:nvSpPr>
      <xdr:spPr>
        <a:xfrm>
          <a:off x="13436111" y="1007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42331</xdr:rowOff>
    </xdr:from>
    <xdr:to>
      <xdr:col>67</xdr:col>
      <xdr:colOff>101600</xdr:colOff>
      <xdr:row>58</xdr:row>
      <xdr:rowOff>143931</xdr:rowOff>
    </xdr:to>
    <xdr:sp macro="" textlink="">
      <xdr:nvSpPr>
        <xdr:cNvPr id="598" name="楕円 597"/>
        <xdr:cNvSpPr/>
      </xdr:nvSpPr>
      <xdr:spPr>
        <a:xfrm>
          <a:off x="12763500" y="998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135058</xdr:rowOff>
    </xdr:from>
    <xdr:ext cx="534377" cy="259045"/>
    <xdr:sp macro="" textlink="">
      <xdr:nvSpPr>
        <xdr:cNvPr id="599" name="テキスト ボックス 598"/>
        <xdr:cNvSpPr txBox="1"/>
      </xdr:nvSpPr>
      <xdr:spPr>
        <a:xfrm>
          <a:off x="12547111" y="1007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25048</xdr:rowOff>
    </xdr:from>
    <xdr:to>
      <xdr:col>85</xdr:col>
      <xdr:colOff>126364</xdr:colOff>
      <xdr:row>78</xdr:row>
      <xdr:rowOff>139700</xdr:rowOff>
    </xdr:to>
    <xdr:cxnSp macro="">
      <xdr:nvCxnSpPr>
        <xdr:cNvPr id="621" name="直線コネクタ 620"/>
        <xdr:cNvCxnSpPr/>
      </xdr:nvCxnSpPr>
      <xdr:spPr>
        <a:xfrm flipV="1">
          <a:off x="16317595" y="12369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154272</xdr:rowOff>
    </xdr:from>
    <xdr:ext cx="249299" cy="259045"/>
    <xdr:sp macro="" textlink="">
      <xdr:nvSpPr>
        <xdr:cNvPr id="622" name="災害復旧費最小値テキスト"/>
        <xdr:cNvSpPr txBox="1"/>
      </xdr:nvSpPr>
      <xdr:spPr>
        <a:xfrm>
          <a:off x="16370300" y="13527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143175</xdr:rowOff>
    </xdr:from>
    <xdr:ext cx="599010" cy="259045"/>
    <xdr:sp macro="" textlink="">
      <xdr:nvSpPr>
        <xdr:cNvPr id="624" name="災害復旧費最大値テキスト"/>
        <xdr:cNvSpPr txBox="1"/>
      </xdr:nvSpPr>
      <xdr:spPr>
        <a:xfrm>
          <a:off x="16370300" y="1214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250,077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25048</xdr:rowOff>
    </xdr:from>
    <xdr:to>
      <xdr:col>86</xdr:col>
      <xdr:colOff>25400</xdr:colOff>
      <xdr:row>72</xdr:row>
      <xdr:rowOff>25048</xdr:rowOff>
    </xdr:to>
    <xdr:cxnSp macro="">
      <xdr:nvCxnSpPr>
        <xdr:cNvPr id="625" name="直線コネクタ 624"/>
        <xdr:cNvCxnSpPr/>
      </xdr:nvCxnSpPr>
      <xdr:spPr>
        <a:xfrm>
          <a:off x="16230600" y="123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135334</xdr:rowOff>
    </xdr:from>
    <xdr:to>
      <xdr:col>85</xdr:col>
      <xdr:colOff>127000</xdr:colOff>
      <xdr:row>78</xdr:row>
      <xdr:rowOff>139554</xdr:rowOff>
    </xdr:to>
    <xdr:cxnSp macro="">
      <xdr:nvCxnSpPr>
        <xdr:cNvPr id="626" name="直線コネクタ 625"/>
        <xdr:cNvCxnSpPr/>
      </xdr:nvCxnSpPr>
      <xdr:spPr>
        <a:xfrm flipV="1">
          <a:off x="15481300" y="13508434"/>
          <a:ext cx="838200" cy="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71722</xdr:rowOff>
    </xdr:from>
    <xdr:ext cx="469744" cy="259045"/>
    <xdr:sp macro="" textlink="">
      <xdr:nvSpPr>
        <xdr:cNvPr id="627" name="災害復旧費平均値テキスト"/>
        <xdr:cNvSpPr txBox="1"/>
      </xdr:nvSpPr>
      <xdr:spPr>
        <a:xfrm>
          <a:off x="16370300" y="1327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48845</xdr:rowOff>
    </xdr:from>
    <xdr:to>
      <xdr:col>85</xdr:col>
      <xdr:colOff>177800</xdr:colOff>
      <xdr:row>78</xdr:row>
      <xdr:rowOff>150445</xdr:rowOff>
    </xdr:to>
    <xdr:sp macro="" textlink="">
      <xdr:nvSpPr>
        <xdr:cNvPr id="628" name="フローチャート: 判断 627"/>
        <xdr:cNvSpPr/>
      </xdr:nvSpPr>
      <xdr:spPr>
        <a:xfrm>
          <a:off x="162687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139526</xdr:rowOff>
    </xdr:from>
    <xdr:to>
      <xdr:col>81</xdr:col>
      <xdr:colOff>50800</xdr:colOff>
      <xdr:row>78</xdr:row>
      <xdr:rowOff>139554</xdr:rowOff>
    </xdr:to>
    <xdr:cxnSp macro="">
      <xdr:nvCxnSpPr>
        <xdr:cNvPr id="629" name="直線コネクタ 628"/>
        <xdr:cNvCxnSpPr/>
      </xdr:nvCxnSpPr>
      <xdr:spPr>
        <a:xfrm>
          <a:off x="14592300" y="13512626"/>
          <a:ext cx="889000" cy="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44410</xdr:rowOff>
    </xdr:from>
    <xdr:to>
      <xdr:col>81</xdr:col>
      <xdr:colOff>101600</xdr:colOff>
      <xdr:row>78</xdr:row>
      <xdr:rowOff>146010</xdr:rowOff>
    </xdr:to>
    <xdr:sp macro="" textlink="">
      <xdr:nvSpPr>
        <xdr:cNvPr id="630" name="フローチャート: 判断 629"/>
        <xdr:cNvSpPr/>
      </xdr:nvSpPr>
      <xdr:spPr>
        <a:xfrm>
          <a:off x="15430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162537</xdr:rowOff>
    </xdr:from>
    <xdr:ext cx="469744" cy="259045"/>
    <xdr:sp macro="" textlink="">
      <xdr:nvSpPr>
        <xdr:cNvPr id="631" name="テキスト ボックス 630"/>
        <xdr:cNvSpPr txBox="1"/>
      </xdr:nvSpPr>
      <xdr:spPr>
        <a:xfrm>
          <a:off x="15246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139526</xdr:rowOff>
    </xdr:from>
    <xdr:to>
      <xdr:col>76</xdr:col>
      <xdr:colOff>114300</xdr:colOff>
      <xdr:row>78</xdr:row>
      <xdr:rowOff>139564</xdr:rowOff>
    </xdr:to>
    <xdr:cxnSp macro="">
      <xdr:nvCxnSpPr>
        <xdr:cNvPr id="632" name="直線コネクタ 631"/>
        <xdr:cNvCxnSpPr/>
      </xdr:nvCxnSpPr>
      <xdr:spPr>
        <a:xfrm flipV="1">
          <a:off x="13703300" y="13512626"/>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44382</xdr:rowOff>
    </xdr:from>
    <xdr:to>
      <xdr:col>76</xdr:col>
      <xdr:colOff>165100</xdr:colOff>
      <xdr:row>78</xdr:row>
      <xdr:rowOff>145982</xdr:rowOff>
    </xdr:to>
    <xdr:sp macro="" textlink="">
      <xdr:nvSpPr>
        <xdr:cNvPr id="633" name="フローチャート: 判断 632"/>
        <xdr:cNvSpPr/>
      </xdr:nvSpPr>
      <xdr:spPr>
        <a:xfrm>
          <a:off x="14541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162509</xdr:rowOff>
    </xdr:from>
    <xdr:ext cx="469744" cy="259045"/>
    <xdr:sp macro="" textlink="">
      <xdr:nvSpPr>
        <xdr:cNvPr id="634" name="テキスト ボックス 633"/>
        <xdr:cNvSpPr txBox="1"/>
      </xdr:nvSpPr>
      <xdr:spPr>
        <a:xfrm>
          <a:off x="14357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139564</xdr:rowOff>
    </xdr:from>
    <xdr:to>
      <xdr:col>71</xdr:col>
      <xdr:colOff>177800</xdr:colOff>
      <xdr:row>78</xdr:row>
      <xdr:rowOff>139564</xdr:rowOff>
    </xdr:to>
    <xdr:cxnSp macro="">
      <xdr:nvCxnSpPr>
        <xdr:cNvPr id="635" name="直線コネクタ 634"/>
        <xdr:cNvCxnSpPr/>
      </xdr:nvCxnSpPr>
      <xdr:spPr>
        <a:xfrm>
          <a:off x="12814300" y="135126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46797</xdr:rowOff>
    </xdr:from>
    <xdr:to>
      <xdr:col>72</xdr:col>
      <xdr:colOff>38100</xdr:colOff>
      <xdr:row>78</xdr:row>
      <xdr:rowOff>148397</xdr:rowOff>
    </xdr:to>
    <xdr:sp macro="" textlink="">
      <xdr:nvSpPr>
        <xdr:cNvPr id="636" name="フローチャート: 判断 635"/>
        <xdr:cNvSpPr/>
      </xdr:nvSpPr>
      <xdr:spPr>
        <a:xfrm>
          <a:off x="13652500" y="1341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164924</xdr:rowOff>
    </xdr:from>
    <xdr:ext cx="469744" cy="259045"/>
    <xdr:sp macro="" textlink="">
      <xdr:nvSpPr>
        <xdr:cNvPr id="637" name="テキスト ボックス 636"/>
        <xdr:cNvSpPr txBox="1"/>
      </xdr:nvSpPr>
      <xdr:spPr>
        <a:xfrm>
          <a:off x="13468428" y="1319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59593</xdr:rowOff>
    </xdr:from>
    <xdr:to>
      <xdr:col>67</xdr:col>
      <xdr:colOff>101600</xdr:colOff>
      <xdr:row>78</xdr:row>
      <xdr:rowOff>161193</xdr:rowOff>
    </xdr:to>
    <xdr:sp macro="" textlink="">
      <xdr:nvSpPr>
        <xdr:cNvPr id="638" name="フローチャート: 判断 637"/>
        <xdr:cNvSpPr/>
      </xdr:nvSpPr>
      <xdr:spPr>
        <a:xfrm>
          <a:off x="12763500" y="134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6270</xdr:rowOff>
    </xdr:from>
    <xdr:ext cx="469744" cy="259045"/>
    <xdr:sp macro="" textlink="">
      <xdr:nvSpPr>
        <xdr:cNvPr id="639" name="テキスト ボックス 638"/>
        <xdr:cNvSpPr txBox="1"/>
      </xdr:nvSpPr>
      <xdr:spPr>
        <a:xfrm>
          <a:off x="12579428" y="1320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84534</xdr:rowOff>
    </xdr:from>
    <xdr:to>
      <xdr:col>85</xdr:col>
      <xdr:colOff>177800</xdr:colOff>
      <xdr:row>79</xdr:row>
      <xdr:rowOff>14684</xdr:rowOff>
    </xdr:to>
    <xdr:sp macro="" textlink="">
      <xdr:nvSpPr>
        <xdr:cNvPr id="645" name="楕円 644"/>
        <xdr:cNvSpPr/>
      </xdr:nvSpPr>
      <xdr:spPr>
        <a:xfrm>
          <a:off x="16268700" y="1345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27272</xdr:rowOff>
    </xdr:from>
    <xdr:ext cx="378565" cy="259045"/>
    <xdr:sp macro="" textlink="">
      <xdr:nvSpPr>
        <xdr:cNvPr id="646" name="災害復旧費該当値テキスト"/>
        <xdr:cNvSpPr txBox="1"/>
      </xdr:nvSpPr>
      <xdr:spPr>
        <a:xfrm>
          <a:off x="16370300" y="13400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88754</xdr:rowOff>
    </xdr:from>
    <xdr:to>
      <xdr:col>81</xdr:col>
      <xdr:colOff>101600</xdr:colOff>
      <xdr:row>79</xdr:row>
      <xdr:rowOff>18904</xdr:rowOff>
    </xdr:to>
    <xdr:sp macro="" textlink="">
      <xdr:nvSpPr>
        <xdr:cNvPr id="647" name="楕円 646"/>
        <xdr:cNvSpPr/>
      </xdr:nvSpPr>
      <xdr:spPr>
        <a:xfrm>
          <a:off x="15430500" y="1346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10031</xdr:rowOff>
    </xdr:from>
    <xdr:ext cx="313932" cy="259045"/>
    <xdr:sp macro="" textlink="">
      <xdr:nvSpPr>
        <xdr:cNvPr id="648" name="テキスト ボックス 647"/>
        <xdr:cNvSpPr txBox="1"/>
      </xdr:nvSpPr>
      <xdr:spPr>
        <a:xfrm>
          <a:off x="15324333" y="135545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88726</xdr:rowOff>
    </xdr:from>
    <xdr:to>
      <xdr:col>76</xdr:col>
      <xdr:colOff>165100</xdr:colOff>
      <xdr:row>79</xdr:row>
      <xdr:rowOff>18876</xdr:rowOff>
    </xdr:to>
    <xdr:sp macro="" textlink="">
      <xdr:nvSpPr>
        <xdr:cNvPr id="649" name="楕円 648"/>
        <xdr:cNvSpPr/>
      </xdr:nvSpPr>
      <xdr:spPr>
        <a:xfrm>
          <a:off x="14541500" y="1346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10003</xdr:rowOff>
    </xdr:from>
    <xdr:ext cx="313932" cy="259045"/>
    <xdr:sp macro="" textlink="">
      <xdr:nvSpPr>
        <xdr:cNvPr id="650" name="テキスト ボックス 649"/>
        <xdr:cNvSpPr txBox="1"/>
      </xdr:nvSpPr>
      <xdr:spPr>
        <a:xfrm>
          <a:off x="14435333" y="13554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88764</xdr:rowOff>
    </xdr:from>
    <xdr:to>
      <xdr:col>72</xdr:col>
      <xdr:colOff>38100</xdr:colOff>
      <xdr:row>79</xdr:row>
      <xdr:rowOff>18914</xdr:rowOff>
    </xdr:to>
    <xdr:sp macro="" textlink="">
      <xdr:nvSpPr>
        <xdr:cNvPr id="651" name="楕円 650"/>
        <xdr:cNvSpPr/>
      </xdr:nvSpPr>
      <xdr:spPr>
        <a:xfrm>
          <a:off x="13652500" y="1346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10041</xdr:rowOff>
    </xdr:from>
    <xdr:ext cx="313932" cy="259045"/>
    <xdr:sp macro="" textlink="">
      <xdr:nvSpPr>
        <xdr:cNvPr id="652" name="テキスト ボックス 651"/>
        <xdr:cNvSpPr txBox="1"/>
      </xdr:nvSpPr>
      <xdr:spPr>
        <a:xfrm>
          <a:off x="13546333" y="135545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88764</xdr:rowOff>
    </xdr:from>
    <xdr:to>
      <xdr:col>67</xdr:col>
      <xdr:colOff>101600</xdr:colOff>
      <xdr:row>79</xdr:row>
      <xdr:rowOff>18914</xdr:rowOff>
    </xdr:to>
    <xdr:sp macro="" textlink="">
      <xdr:nvSpPr>
        <xdr:cNvPr id="653" name="楕円 652"/>
        <xdr:cNvSpPr/>
      </xdr:nvSpPr>
      <xdr:spPr>
        <a:xfrm>
          <a:off x="12763500" y="1346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10041</xdr:rowOff>
    </xdr:from>
    <xdr:ext cx="313932" cy="259045"/>
    <xdr:sp macro="" textlink="">
      <xdr:nvSpPr>
        <xdr:cNvPr id="654" name="テキスト ボックス 653"/>
        <xdr:cNvSpPr txBox="1"/>
      </xdr:nvSpPr>
      <xdr:spPr>
        <a:xfrm>
          <a:off x="12657333" y="135545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90323</xdr:rowOff>
    </xdr:from>
    <xdr:to>
      <xdr:col>85</xdr:col>
      <xdr:colOff>126364</xdr:colOff>
      <xdr:row>98</xdr:row>
      <xdr:rowOff>109826</xdr:rowOff>
    </xdr:to>
    <xdr:cxnSp macro="">
      <xdr:nvCxnSpPr>
        <xdr:cNvPr id="676" name="直線コネクタ 675"/>
        <xdr:cNvCxnSpPr/>
      </xdr:nvCxnSpPr>
      <xdr:spPr>
        <a:xfrm flipV="1">
          <a:off x="16317595" y="15863723"/>
          <a:ext cx="1269" cy="1048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113653</xdr:rowOff>
    </xdr:from>
    <xdr:ext cx="469744" cy="259045"/>
    <xdr:sp macro="" textlink="">
      <xdr:nvSpPr>
        <xdr:cNvPr id="677" name="公債費最小値テキスト"/>
        <xdr:cNvSpPr txBox="1"/>
      </xdr:nvSpPr>
      <xdr:spPr>
        <a:xfrm>
          <a:off x="16370300" y="1691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109826</xdr:rowOff>
    </xdr:from>
    <xdr:to>
      <xdr:col>86</xdr:col>
      <xdr:colOff>25400</xdr:colOff>
      <xdr:row>98</xdr:row>
      <xdr:rowOff>109826</xdr:rowOff>
    </xdr:to>
    <xdr:cxnSp macro="">
      <xdr:nvCxnSpPr>
        <xdr:cNvPr id="678" name="直線コネクタ 677"/>
        <xdr:cNvCxnSpPr/>
      </xdr:nvCxnSpPr>
      <xdr:spPr>
        <a:xfrm>
          <a:off x="16230600" y="1691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37000</xdr:rowOff>
    </xdr:from>
    <xdr:ext cx="599010" cy="259045"/>
    <xdr:sp macro="" textlink="">
      <xdr:nvSpPr>
        <xdr:cNvPr id="679" name="公債費最大値テキスト"/>
        <xdr:cNvSpPr txBox="1"/>
      </xdr:nvSpPr>
      <xdr:spPr>
        <a:xfrm>
          <a:off x="16370300" y="156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90323</xdr:rowOff>
    </xdr:from>
    <xdr:to>
      <xdr:col>86</xdr:col>
      <xdr:colOff>25400</xdr:colOff>
      <xdr:row>92</xdr:row>
      <xdr:rowOff>90323</xdr:rowOff>
    </xdr:to>
    <xdr:cxnSp macro="">
      <xdr:nvCxnSpPr>
        <xdr:cNvPr id="680" name="直線コネクタ 679"/>
        <xdr:cNvCxnSpPr/>
      </xdr:nvCxnSpPr>
      <xdr:spPr>
        <a:xfrm>
          <a:off x="16230600" y="158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36575</xdr:rowOff>
    </xdr:from>
    <xdr:to>
      <xdr:col>85</xdr:col>
      <xdr:colOff>127000</xdr:colOff>
      <xdr:row>96</xdr:row>
      <xdr:rowOff>66346</xdr:rowOff>
    </xdr:to>
    <xdr:cxnSp macro="">
      <xdr:nvCxnSpPr>
        <xdr:cNvPr id="681" name="直線コネクタ 680"/>
        <xdr:cNvCxnSpPr/>
      </xdr:nvCxnSpPr>
      <xdr:spPr>
        <a:xfrm>
          <a:off x="15481300" y="16495775"/>
          <a:ext cx="838200" cy="29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66916</xdr:rowOff>
    </xdr:from>
    <xdr:ext cx="534377" cy="259045"/>
    <xdr:sp macro="" textlink="">
      <xdr:nvSpPr>
        <xdr:cNvPr id="682" name="公債費平均値テキスト"/>
        <xdr:cNvSpPr txBox="1"/>
      </xdr:nvSpPr>
      <xdr:spPr>
        <a:xfrm>
          <a:off x="16370300" y="16526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88489</xdr:rowOff>
    </xdr:from>
    <xdr:to>
      <xdr:col>85</xdr:col>
      <xdr:colOff>177800</xdr:colOff>
      <xdr:row>97</xdr:row>
      <xdr:rowOff>18639</xdr:rowOff>
    </xdr:to>
    <xdr:sp macro="" textlink="">
      <xdr:nvSpPr>
        <xdr:cNvPr id="683" name="フローチャート: 判断 682"/>
        <xdr:cNvSpPr/>
      </xdr:nvSpPr>
      <xdr:spPr>
        <a:xfrm>
          <a:off x="162687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36575</xdr:rowOff>
    </xdr:from>
    <xdr:to>
      <xdr:col>81</xdr:col>
      <xdr:colOff>50800</xdr:colOff>
      <xdr:row>96</xdr:row>
      <xdr:rowOff>45576</xdr:rowOff>
    </xdr:to>
    <xdr:cxnSp macro="">
      <xdr:nvCxnSpPr>
        <xdr:cNvPr id="684" name="直線コネクタ 683"/>
        <xdr:cNvCxnSpPr/>
      </xdr:nvCxnSpPr>
      <xdr:spPr>
        <a:xfrm flipV="1">
          <a:off x="14592300" y="16495775"/>
          <a:ext cx="889000" cy="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116816</xdr:rowOff>
    </xdr:from>
    <xdr:to>
      <xdr:col>81</xdr:col>
      <xdr:colOff>101600</xdr:colOff>
      <xdr:row>97</xdr:row>
      <xdr:rowOff>46966</xdr:rowOff>
    </xdr:to>
    <xdr:sp macro="" textlink="">
      <xdr:nvSpPr>
        <xdr:cNvPr id="685" name="フローチャート: 判断 684"/>
        <xdr:cNvSpPr/>
      </xdr:nvSpPr>
      <xdr:spPr>
        <a:xfrm>
          <a:off x="15430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38093</xdr:rowOff>
    </xdr:from>
    <xdr:ext cx="534377" cy="259045"/>
    <xdr:sp macro="" textlink="">
      <xdr:nvSpPr>
        <xdr:cNvPr id="686" name="テキスト ボックス 685"/>
        <xdr:cNvSpPr txBox="1"/>
      </xdr:nvSpPr>
      <xdr:spPr>
        <a:xfrm>
          <a:off x="15214111" y="166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123396</xdr:rowOff>
    </xdr:from>
    <xdr:to>
      <xdr:col>76</xdr:col>
      <xdr:colOff>114300</xdr:colOff>
      <xdr:row>96</xdr:row>
      <xdr:rowOff>45576</xdr:rowOff>
    </xdr:to>
    <xdr:cxnSp macro="">
      <xdr:nvCxnSpPr>
        <xdr:cNvPr id="687" name="直線コネクタ 686"/>
        <xdr:cNvCxnSpPr/>
      </xdr:nvCxnSpPr>
      <xdr:spPr>
        <a:xfrm>
          <a:off x="13703300" y="16411146"/>
          <a:ext cx="889000" cy="9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111454</xdr:rowOff>
    </xdr:from>
    <xdr:to>
      <xdr:col>76</xdr:col>
      <xdr:colOff>165100</xdr:colOff>
      <xdr:row>97</xdr:row>
      <xdr:rowOff>41604</xdr:rowOff>
    </xdr:to>
    <xdr:sp macro="" textlink="">
      <xdr:nvSpPr>
        <xdr:cNvPr id="688" name="フローチャート: 判断 687"/>
        <xdr:cNvSpPr/>
      </xdr:nvSpPr>
      <xdr:spPr>
        <a:xfrm>
          <a:off x="14541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32731</xdr:rowOff>
    </xdr:from>
    <xdr:ext cx="534377" cy="259045"/>
    <xdr:sp macro="" textlink="">
      <xdr:nvSpPr>
        <xdr:cNvPr id="689" name="テキスト ボックス 688"/>
        <xdr:cNvSpPr txBox="1"/>
      </xdr:nvSpPr>
      <xdr:spPr>
        <a:xfrm>
          <a:off x="14325111" y="1666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123396</xdr:rowOff>
    </xdr:from>
    <xdr:to>
      <xdr:col>71</xdr:col>
      <xdr:colOff>177800</xdr:colOff>
      <xdr:row>95</xdr:row>
      <xdr:rowOff>158179</xdr:rowOff>
    </xdr:to>
    <xdr:cxnSp macro="">
      <xdr:nvCxnSpPr>
        <xdr:cNvPr id="690" name="直線コネクタ 689"/>
        <xdr:cNvCxnSpPr/>
      </xdr:nvCxnSpPr>
      <xdr:spPr>
        <a:xfrm flipV="1">
          <a:off x="12814300" y="16411146"/>
          <a:ext cx="889000" cy="3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116204</xdr:rowOff>
    </xdr:from>
    <xdr:to>
      <xdr:col>72</xdr:col>
      <xdr:colOff>38100</xdr:colOff>
      <xdr:row>97</xdr:row>
      <xdr:rowOff>46354</xdr:rowOff>
    </xdr:to>
    <xdr:sp macro="" textlink="">
      <xdr:nvSpPr>
        <xdr:cNvPr id="691" name="フローチャート: 判断 690"/>
        <xdr:cNvSpPr/>
      </xdr:nvSpPr>
      <xdr:spPr>
        <a:xfrm>
          <a:off x="13652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37481</xdr:rowOff>
    </xdr:from>
    <xdr:ext cx="534377" cy="259045"/>
    <xdr:sp macro="" textlink="">
      <xdr:nvSpPr>
        <xdr:cNvPr id="692" name="テキスト ボックス 691"/>
        <xdr:cNvSpPr txBox="1"/>
      </xdr:nvSpPr>
      <xdr:spPr>
        <a:xfrm>
          <a:off x="13436111" y="1666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118787</xdr:rowOff>
    </xdr:from>
    <xdr:to>
      <xdr:col>67</xdr:col>
      <xdr:colOff>101600</xdr:colOff>
      <xdr:row>97</xdr:row>
      <xdr:rowOff>48937</xdr:rowOff>
    </xdr:to>
    <xdr:sp macro="" textlink="">
      <xdr:nvSpPr>
        <xdr:cNvPr id="693" name="フローチャート: 判断 692"/>
        <xdr:cNvSpPr/>
      </xdr:nvSpPr>
      <xdr:spPr>
        <a:xfrm>
          <a:off x="12763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40064</xdr:rowOff>
    </xdr:from>
    <xdr:ext cx="534377" cy="259045"/>
    <xdr:sp macro="" textlink="">
      <xdr:nvSpPr>
        <xdr:cNvPr id="694" name="テキスト ボックス 693"/>
        <xdr:cNvSpPr txBox="1"/>
      </xdr:nvSpPr>
      <xdr:spPr>
        <a:xfrm>
          <a:off x="12547111" y="1667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15546</xdr:rowOff>
    </xdr:from>
    <xdr:to>
      <xdr:col>85</xdr:col>
      <xdr:colOff>177800</xdr:colOff>
      <xdr:row>96</xdr:row>
      <xdr:rowOff>117146</xdr:rowOff>
    </xdr:to>
    <xdr:sp macro="" textlink="">
      <xdr:nvSpPr>
        <xdr:cNvPr id="700" name="楕円 699"/>
        <xdr:cNvSpPr/>
      </xdr:nvSpPr>
      <xdr:spPr>
        <a:xfrm>
          <a:off x="16268700" y="1647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38423</xdr:rowOff>
    </xdr:from>
    <xdr:ext cx="534377" cy="259045"/>
    <xdr:sp macro="" textlink="">
      <xdr:nvSpPr>
        <xdr:cNvPr id="701" name="公債費該当値テキスト"/>
        <xdr:cNvSpPr txBox="1"/>
      </xdr:nvSpPr>
      <xdr:spPr>
        <a:xfrm>
          <a:off x="16370300" y="163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157225</xdr:rowOff>
    </xdr:from>
    <xdr:to>
      <xdr:col>81</xdr:col>
      <xdr:colOff>101600</xdr:colOff>
      <xdr:row>96</xdr:row>
      <xdr:rowOff>87375</xdr:rowOff>
    </xdr:to>
    <xdr:sp macro="" textlink="">
      <xdr:nvSpPr>
        <xdr:cNvPr id="702" name="楕円 701"/>
        <xdr:cNvSpPr/>
      </xdr:nvSpPr>
      <xdr:spPr>
        <a:xfrm>
          <a:off x="15430500" y="1644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103902</xdr:rowOff>
    </xdr:from>
    <xdr:ext cx="534377" cy="259045"/>
    <xdr:sp macro="" textlink="">
      <xdr:nvSpPr>
        <xdr:cNvPr id="703" name="テキスト ボックス 702"/>
        <xdr:cNvSpPr txBox="1"/>
      </xdr:nvSpPr>
      <xdr:spPr>
        <a:xfrm>
          <a:off x="15214111" y="1622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166226</xdr:rowOff>
    </xdr:from>
    <xdr:to>
      <xdr:col>76</xdr:col>
      <xdr:colOff>165100</xdr:colOff>
      <xdr:row>96</xdr:row>
      <xdr:rowOff>96376</xdr:rowOff>
    </xdr:to>
    <xdr:sp macro="" textlink="">
      <xdr:nvSpPr>
        <xdr:cNvPr id="704" name="楕円 703"/>
        <xdr:cNvSpPr/>
      </xdr:nvSpPr>
      <xdr:spPr>
        <a:xfrm>
          <a:off x="14541500" y="1645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112903</xdr:rowOff>
    </xdr:from>
    <xdr:ext cx="534377" cy="259045"/>
    <xdr:sp macro="" textlink="">
      <xdr:nvSpPr>
        <xdr:cNvPr id="705" name="テキスト ボックス 704"/>
        <xdr:cNvSpPr txBox="1"/>
      </xdr:nvSpPr>
      <xdr:spPr>
        <a:xfrm>
          <a:off x="14325111" y="1622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72596</xdr:rowOff>
    </xdr:from>
    <xdr:to>
      <xdr:col>72</xdr:col>
      <xdr:colOff>38100</xdr:colOff>
      <xdr:row>96</xdr:row>
      <xdr:rowOff>2746</xdr:rowOff>
    </xdr:to>
    <xdr:sp macro="" textlink="">
      <xdr:nvSpPr>
        <xdr:cNvPr id="706" name="楕円 705"/>
        <xdr:cNvSpPr/>
      </xdr:nvSpPr>
      <xdr:spPr>
        <a:xfrm>
          <a:off x="13652500" y="1636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19273</xdr:rowOff>
    </xdr:from>
    <xdr:ext cx="599010" cy="259045"/>
    <xdr:sp macro="" textlink="">
      <xdr:nvSpPr>
        <xdr:cNvPr id="707" name="テキスト ボックス 706"/>
        <xdr:cNvSpPr txBox="1"/>
      </xdr:nvSpPr>
      <xdr:spPr>
        <a:xfrm>
          <a:off x="13403795" y="1613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107379</xdr:rowOff>
    </xdr:from>
    <xdr:to>
      <xdr:col>67</xdr:col>
      <xdr:colOff>101600</xdr:colOff>
      <xdr:row>96</xdr:row>
      <xdr:rowOff>37529</xdr:rowOff>
    </xdr:to>
    <xdr:sp macro="" textlink="">
      <xdr:nvSpPr>
        <xdr:cNvPr id="708" name="楕円 707"/>
        <xdr:cNvSpPr/>
      </xdr:nvSpPr>
      <xdr:spPr>
        <a:xfrm>
          <a:off x="12763500" y="1639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54056</xdr:rowOff>
    </xdr:from>
    <xdr:ext cx="599010" cy="259045"/>
    <xdr:sp macro="" textlink="">
      <xdr:nvSpPr>
        <xdr:cNvPr id="709" name="テキスト ボックス 708"/>
        <xdr:cNvSpPr txBox="1"/>
      </xdr:nvSpPr>
      <xdr:spPr>
        <a:xfrm>
          <a:off x="12514795" y="16170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38</xdr:row>
      <xdr:rowOff>139700</xdr:rowOff>
    </xdr:to>
    <xdr:cxnSp macro="">
      <xdr:nvCxnSpPr>
        <xdr:cNvPr id="731" name="直線コネクタ 730"/>
        <xdr:cNvCxnSpPr/>
      </xdr:nvCxnSpPr>
      <xdr:spPr>
        <a:xfrm flipV="1">
          <a:off x="22159595" y="5217820"/>
          <a:ext cx="1269" cy="143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144721</xdr:rowOff>
    </xdr:from>
    <xdr:ext cx="249299" cy="259045"/>
    <xdr:sp macro="" textlink="">
      <xdr:nvSpPr>
        <xdr:cNvPr id="732" name="諸支出金最小値テキスト"/>
        <xdr:cNvSpPr txBox="1"/>
      </xdr:nvSpPr>
      <xdr:spPr>
        <a:xfrm>
          <a:off x="22212300" y="6659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469744" cy="259045"/>
    <xdr:sp macro="" textlink="">
      <xdr:nvSpPr>
        <xdr:cNvPr id="734" name="諸支出金最大値テキスト"/>
        <xdr:cNvSpPr txBox="1"/>
      </xdr:nvSpPr>
      <xdr:spPr>
        <a:xfrm>
          <a:off x="22212300" y="499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5" name="直線コネクタ 734"/>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62171</xdr:rowOff>
    </xdr:from>
    <xdr:ext cx="378565" cy="259045"/>
    <xdr:sp macro="" textlink="">
      <xdr:nvSpPr>
        <xdr:cNvPr id="737" name="諸支出金平均値テキスト"/>
        <xdr:cNvSpPr txBox="1"/>
      </xdr:nvSpPr>
      <xdr:spPr>
        <a:xfrm>
          <a:off x="22212300" y="64058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39294</xdr:rowOff>
    </xdr:from>
    <xdr:to>
      <xdr:col>116</xdr:col>
      <xdr:colOff>114300</xdr:colOff>
      <xdr:row>38</xdr:row>
      <xdr:rowOff>140894</xdr:rowOff>
    </xdr:to>
    <xdr:sp macro="" textlink="">
      <xdr:nvSpPr>
        <xdr:cNvPr id="738" name="フローチャート: 判断 737"/>
        <xdr:cNvSpPr/>
      </xdr:nvSpPr>
      <xdr:spPr>
        <a:xfrm>
          <a:off x="22110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33579</xdr:rowOff>
    </xdr:from>
    <xdr:to>
      <xdr:col>112</xdr:col>
      <xdr:colOff>38100</xdr:colOff>
      <xdr:row>38</xdr:row>
      <xdr:rowOff>135179</xdr:rowOff>
    </xdr:to>
    <xdr:sp macro="" textlink="">
      <xdr:nvSpPr>
        <xdr:cNvPr id="740" name="フローチャート: 判断 739"/>
        <xdr:cNvSpPr/>
      </xdr:nvSpPr>
      <xdr:spPr>
        <a:xfrm>
          <a:off x="21272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151706</xdr:rowOff>
    </xdr:from>
    <xdr:ext cx="378565" cy="259045"/>
    <xdr:sp macro="" textlink="">
      <xdr:nvSpPr>
        <xdr:cNvPr id="741" name="テキスト ボックス 740"/>
        <xdr:cNvSpPr txBox="1"/>
      </xdr:nvSpPr>
      <xdr:spPr>
        <a:xfrm>
          <a:off x="21134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43409</xdr:rowOff>
    </xdr:from>
    <xdr:to>
      <xdr:col>107</xdr:col>
      <xdr:colOff>101600</xdr:colOff>
      <xdr:row>38</xdr:row>
      <xdr:rowOff>145009</xdr:rowOff>
    </xdr:to>
    <xdr:sp macro="" textlink="">
      <xdr:nvSpPr>
        <xdr:cNvPr id="743" name="フローチャート: 判断 742"/>
        <xdr:cNvSpPr/>
      </xdr:nvSpPr>
      <xdr:spPr>
        <a:xfrm>
          <a:off x="20383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161536</xdr:rowOff>
    </xdr:from>
    <xdr:ext cx="378565" cy="259045"/>
    <xdr:sp macro="" textlink="">
      <xdr:nvSpPr>
        <xdr:cNvPr id="744" name="テキスト ボックス 743"/>
        <xdr:cNvSpPr txBox="1"/>
      </xdr:nvSpPr>
      <xdr:spPr>
        <a:xfrm>
          <a:off x="20245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52324</xdr:rowOff>
    </xdr:from>
    <xdr:to>
      <xdr:col>102</xdr:col>
      <xdr:colOff>165100</xdr:colOff>
      <xdr:row>38</xdr:row>
      <xdr:rowOff>153924</xdr:rowOff>
    </xdr:to>
    <xdr:sp macro="" textlink="">
      <xdr:nvSpPr>
        <xdr:cNvPr id="746" name="フローチャート: 判断 745"/>
        <xdr:cNvSpPr/>
      </xdr:nvSpPr>
      <xdr:spPr>
        <a:xfrm>
          <a:off x="19494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170451</xdr:rowOff>
    </xdr:from>
    <xdr:ext cx="378565" cy="259045"/>
    <xdr:sp macro="" textlink="">
      <xdr:nvSpPr>
        <xdr:cNvPr id="747" name="テキスト ボックス 746"/>
        <xdr:cNvSpPr txBox="1"/>
      </xdr:nvSpPr>
      <xdr:spPr>
        <a:xfrm>
          <a:off x="19356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34951</xdr:rowOff>
    </xdr:from>
    <xdr:to>
      <xdr:col>98</xdr:col>
      <xdr:colOff>38100</xdr:colOff>
      <xdr:row>37</xdr:row>
      <xdr:rowOff>136551</xdr:rowOff>
    </xdr:to>
    <xdr:sp macro="" textlink="">
      <xdr:nvSpPr>
        <xdr:cNvPr id="748" name="フローチャート: 判断 747"/>
        <xdr:cNvSpPr/>
      </xdr:nvSpPr>
      <xdr:spPr>
        <a:xfrm>
          <a:off x="18605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153078</xdr:rowOff>
    </xdr:from>
    <xdr:ext cx="378565" cy="259045"/>
    <xdr:sp macro="" textlink="">
      <xdr:nvSpPr>
        <xdr:cNvPr id="749" name="テキスト ボックス 748"/>
        <xdr:cNvSpPr txBox="1"/>
      </xdr:nvSpPr>
      <xdr:spPr>
        <a:xfrm>
          <a:off x="18467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17721</xdr:rowOff>
    </xdr:from>
    <xdr:ext cx="249299" cy="259045"/>
    <xdr:sp macro="" textlink="">
      <xdr:nvSpPr>
        <xdr:cNvPr id="756" name="諸支出金該当値テキスト"/>
        <xdr:cNvSpPr txBox="1"/>
      </xdr:nvSpPr>
      <xdr:spPr>
        <a:xfrm>
          <a:off x="22212300" y="6532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議会費、消防費については、類似団体平均を下回っているが全体のバランスは取れているものと考える。</a:t>
          </a:r>
        </a:p>
        <a:p>
          <a:r>
            <a:rPr kumimoji="1" lang="ja-JP" altLang="en-US" sz="1100">
              <a:latin typeface="ＭＳ Ｐゴシック" panose="020B0600070205080204" pitchFamily="50" charset="-128"/>
              <a:ea typeface="ＭＳ Ｐゴシック" panose="020B0600070205080204" pitchFamily="50" charset="-128"/>
            </a:rPr>
            <a:t>総務費は、光情報網維持費、基金積立金、広域行政組合負担金、町営バス運行費が主な固定費となっている。広域行政組合、バス運行費の予算執行がカギとなる。</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と比較して、普通建設事業費及び基金積立金が減少した。</a:t>
          </a:r>
        </a:p>
        <a:p>
          <a:r>
            <a:rPr kumimoji="1" lang="ja-JP" altLang="en-US" sz="1100">
              <a:latin typeface="ＭＳ Ｐゴシック" panose="020B0600070205080204" pitchFamily="50" charset="-128"/>
              <a:ea typeface="ＭＳ Ｐゴシック" panose="020B0600070205080204" pitchFamily="50" charset="-128"/>
            </a:rPr>
            <a:t>民生費は、保育所が統合され児童福祉費は減少したが、障害者福祉サービスを主とする社会福祉費が増加した。</a:t>
          </a:r>
        </a:p>
        <a:p>
          <a:r>
            <a:rPr kumimoji="1" lang="ja-JP" altLang="en-US" sz="1100">
              <a:latin typeface="ＭＳ Ｐゴシック" panose="020B0600070205080204" pitchFamily="50" charset="-128"/>
              <a:ea typeface="ＭＳ Ｐゴシック" panose="020B0600070205080204" pitchFamily="50" charset="-128"/>
            </a:rPr>
            <a:t>衛生費は、簡易水道特別会計操出金、国保特別会計操出金は、特別会計の運営の効率化が求められる。</a:t>
          </a:r>
        </a:p>
        <a:p>
          <a:r>
            <a:rPr kumimoji="1" lang="ja-JP" altLang="en-US" sz="1100">
              <a:latin typeface="ＭＳ Ｐゴシック" panose="020B0600070205080204" pitchFamily="50" charset="-128"/>
              <a:ea typeface="ＭＳ Ｐゴシック" panose="020B0600070205080204" pitchFamily="50" charset="-128"/>
            </a:rPr>
            <a:t>教育費は、小学校改修工事費が一時的な増加の要因である。</a:t>
          </a:r>
        </a:p>
        <a:p>
          <a:r>
            <a:rPr kumimoji="1" lang="ja-JP" altLang="en-US" sz="1100">
              <a:latin typeface="ＭＳ Ｐゴシック" panose="020B0600070205080204" pitchFamily="50" charset="-128"/>
              <a:ea typeface="ＭＳ Ｐゴシック" panose="020B0600070205080204" pitchFamily="50" charset="-128"/>
            </a:rPr>
            <a:t>公債費は、合併特例事業債の起債は</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をもって終了した。過疎対策事業債は過疎計画に基づき、今後も計画的に活用する。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農林水産業費は、農道水路改良事業が増加の要因である。商工費は、温泉施設改修費及びプレミアム商品券発行事業が一時的な増加の要因である。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山梨県南部町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が高い比率で推移しているが、普通地方交付税の縮減に対応するための一つの方策としている。標準財政規模は昨年度より減少し、人口減少も進むことから、行政サービスの事務事業の再構築が急務となっている。</a:t>
          </a:r>
        </a:p>
        <a:p>
          <a:r>
            <a:rPr kumimoji="1" lang="ja-JP" altLang="en-US" sz="1400">
              <a:latin typeface="ＭＳ ゴシック" pitchFamily="49" charset="-128"/>
              <a:ea typeface="ＭＳ ゴシック" pitchFamily="49" charset="-128"/>
            </a:rPr>
            <a:t>　財政調整基金は、毎年積み立てており標準財政規模比率が高くなっている。これも普通地方交付税の減縮への対応策の一環である。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山梨県南部町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全体としては、黒字で推移しているが、国民健康保険特別会計、簡易水道事業特別会計の財政安定化に努める必要がある。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2">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5666769</v>
      </c>
      <c r="BO4" s="431"/>
      <c r="BP4" s="431"/>
      <c r="BQ4" s="431"/>
      <c r="BR4" s="431"/>
      <c r="BS4" s="431"/>
      <c r="BT4" s="431"/>
      <c r="BU4" s="432"/>
      <c r="BV4" s="430">
        <v>5973410</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14.8</v>
      </c>
      <c r="CU4" s="437"/>
      <c r="CV4" s="437"/>
      <c r="CW4" s="437"/>
      <c r="CX4" s="437"/>
      <c r="CY4" s="437"/>
      <c r="CZ4" s="437"/>
      <c r="DA4" s="438"/>
      <c r="DB4" s="436">
        <v>11.5</v>
      </c>
      <c r="DC4" s="437"/>
      <c r="DD4" s="437"/>
      <c r="DE4" s="437"/>
      <c r="DF4" s="437"/>
      <c r="DG4" s="437"/>
      <c r="DH4" s="437"/>
      <c r="DI4" s="438"/>
      <c r="DJ4" s="186"/>
      <c r="DK4" s="186"/>
      <c r="DL4" s="186"/>
      <c r="DM4" s="186"/>
      <c r="DN4" s="186"/>
      <c r="DO4" s="186"/>
    </row>
    <row r="5" spans="1:119" ht="18.75" customHeight="1" x14ac:dyDescent="0.2">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5098230</v>
      </c>
      <c r="BO5" s="468"/>
      <c r="BP5" s="468"/>
      <c r="BQ5" s="468"/>
      <c r="BR5" s="468"/>
      <c r="BS5" s="468"/>
      <c r="BT5" s="468"/>
      <c r="BU5" s="469"/>
      <c r="BV5" s="467">
        <v>5507886</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82.1</v>
      </c>
      <c r="CU5" s="465"/>
      <c r="CV5" s="465"/>
      <c r="CW5" s="465"/>
      <c r="CX5" s="465"/>
      <c r="CY5" s="465"/>
      <c r="CZ5" s="465"/>
      <c r="DA5" s="466"/>
      <c r="DB5" s="464">
        <v>83</v>
      </c>
      <c r="DC5" s="465"/>
      <c r="DD5" s="465"/>
      <c r="DE5" s="465"/>
      <c r="DF5" s="465"/>
      <c r="DG5" s="465"/>
      <c r="DH5" s="465"/>
      <c r="DI5" s="466"/>
      <c r="DJ5" s="186"/>
      <c r="DK5" s="186"/>
      <c r="DL5" s="186"/>
      <c r="DM5" s="186"/>
      <c r="DN5" s="186"/>
      <c r="DO5" s="186"/>
    </row>
    <row r="6" spans="1:119" ht="18.75" customHeight="1" x14ac:dyDescent="0.2">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568539</v>
      </c>
      <c r="BO6" s="468"/>
      <c r="BP6" s="468"/>
      <c r="BQ6" s="468"/>
      <c r="BR6" s="468"/>
      <c r="BS6" s="468"/>
      <c r="BT6" s="468"/>
      <c r="BU6" s="469"/>
      <c r="BV6" s="467">
        <v>465524</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82.1</v>
      </c>
      <c r="CU6" s="505"/>
      <c r="CV6" s="505"/>
      <c r="CW6" s="505"/>
      <c r="CX6" s="505"/>
      <c r="CY6" s="505"/>
      <c r="CZ6" s="505"/>
      <c r="DA6" s="506"/>
      <c r="DB6" s="504">
        <v>83</v>
      </c>
      <c r="DC6" s="505"/>
      <c r="DD6" s="505"/>
      <c r="DE6" s="505"/>
      <c r="DF6" s="505"/>
      <c r="DG6" s="505"/>
      <c r="DH6" s="505"/>
      <c r="DI6" s="506"/>
      <c r="DJ6" s="186"/>
      <c r="DK6" s="186"/>
      <c r="DL6" s="186"/>
      <c r="DM6" s="186"/>
      <c r="DN6" s="186"/>
      <c r="DO6" s="186"/>
    </row>
    <row r="7" spans="1:119" ht="18.75" customHeight="1" x14ac:dyDescent="0.2">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94</v>
      </c>
      <c r="AV7" s="500"/>
      <c r="AW7" s="500"/>
      <c r="AX7" s="500"/>
      <c r="AY7" s="501" t="s">
        <v>105</v>
      </c>
      <c r="AZ7" s="502"/>
      <c r="BA7" s="502"/>
      <c r="BB7" s="502"/>
      <c r="BC7" s="502"/>
      <c r="BD7" s="502"/>
      <c r="BE7" s="502"/>
      <c r="BF7" s="502"/>
      <c r="BG7" s="502"/>
      <c r="BH7" s="502"/>
      <c r="BI7" s="502"/>
      <c r="BJ7" s="502"/>
      <c r="BK7" s="502"/>
      <c r="BL7" s="502"/>
      <c r="BM7" s="503"/>
      <c r="BN7" s="467">
        <v>18293</v>
      </c>
      <c r="BO7" s="468"/>
      <c r="BP7" s="468"/>
      <c r="BQ7" s="468"/>
      <c r="BR7" s="468"/>
      <c r="BS7" s="468"/>
      <c r="BT7" s="468"/>
      <c r="BU7" s="469"/>
      <c r="BV7" s="467">
        <v>26163</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3709728</v>
      </c>
      <c r="CU7" s="468"/>
      <c r="CV7" s="468"/>
      <c r="CW7" s="468"/>
      <c r="CX7" s="468"/>
      <c r="CY7" s="468"/>
      <c r="CZ7" s="468"/>
      <c r="DA7" s="469"/>
      <c r="DB7" s="467">
        <v>3804732</v>
      </c>
      <c r="DC7" s="468"/>
      <c r="DD7" s="468"/>
      <c r="DE7" s="468"/>
      <c r="DF7" s="468"/>
      <c r="DG7" s="468"/>
      <c r="DH7" s="468"/>
      <c r="DI7" s="469"/>
      <c r="DJ7" s="186"/>
      <c r="DK7" s="186"/>
      <c r="DL7" s="186"/>
      <c r="DM7" s="186"/>
      <c r="DN7" s="186"/>
      <c r="DO7" s="186"/>
    </row>
    <row r="8" spans="1:119" ht="18.75" customHeight="1" thickBot="1" x14ac:dyDescent="0.25">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108</v>
      </c>
      <c r="AV8" s="500"/>
      <c r="AW8" s="500"/>
      <c r="AX8" s="500"/>
      <c r="AY8" s="501" t="s">
        <v>109</v>
      </c>
      <c r="AZ8" s="502"/>
      <c r="BA8" s="502"/>
      <c r="BB8" s="502"/>
      <c r="BC8" s="502"/>
      <c r="BD8" s="502"/>
      <c r="BE8" s="502"/>
      <c r="BF8" s="502"/>
      <c r="BG8" s="502"/>
      <c r="BH8" s="502"/>
      <c r="BI8" s="502"/>
      <c r="BJ8" s="502"/>
      <c r="BK8" s="502"/>
      <c r="BL8" s="502"/>
      <c r="BM8" s="503"/>
      <c r="BN8" s="467">
        <v>550246</v>
      </c>
      <c r="BO8" s="468"/>
      <c r="BP8" s="468"/>
      <c r="BQ8" s="468"/>
      <c r="BR8" s="468"/>
      <c r="BS8" s="468"/>
      <c r="BT8" s="468"/>
      <c r="BU8" s="469"/>
      <c r="BV8" s="467">
        <v>439361</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0.28000000000000003</v>
      </c>
      <c r="CU8" s="508"/>
      <c r="CV8" s="508"/>
      <c r="CW8" s="508"/>
      <c r="CX8" s="508"/>
      <c r="CY8" s="508"/>
      <c r="CZ8" s="508"/>
      <c r="DA8" s="509"/>
      <c r="DB8" s="507">
        <v>0.27</v>
      </c>
      <c r="DC8" s="508"/>
      <c r="DD8" s="508"/>
      <c r="DE8" s="508"/>
      <c r="DF8" s="508"/>
      <c r="DG8" s="508"/>
      <c r="DH8" s="508"/>
      <c r="DI8" s="509"/>
      <c r="DJ8" s="186"/>
      <c r="DK8" s="186"/>
      <c r="DL8" s="186"/>
      <c r="DM8" s="186"/>
      <c r="DN8" s="186"/>
      <c r="DO8" s="186"/>
    </row>
    <row r="9" spans="1:119" ht="18.75" customHeight="1" thickBot="1" x14ac:dyDescent="0.25">
      <c r="A9" s="187"/>
      <c r="B9" s="461" t="s">
        <v>111</v>
      </c>
      <c r="C9" s="462"/>
      <c r="D9" s="462"/>
      <c r="E9" s="462"/>
      <c r="F9" s="462"/>
      <c r="G9" s="462"/>
      <c r="H9" s="462"/>
      <c r="I9" s="462"/>
      <c r="J9" s="462"/>
      <c r="K9" s="510"/>
      <c r="L9" s="511" t="s">
        <v>112</v>
      </c>
      <c r="M9" s="512"/>
      <c r="N9" s="512"/>
      <c r="O9" s="512"/>
      <c r="P9" s="512"/>
      <c r="Q9" s="513"/>
      <c r="R9" s="514">
        <v>8067</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94</v>
      </c>
      <c r="AV9" s="500"/>
      <c r="AW9" s="500"/>
      <c r="AX9" s="500"/>
      <c r="AY9" s="501" t="s">
        <v>115</v>
      </c>
      <c r="AZ9" s="502"/>
      <c r="BA9" s="502"/>
      <c r="BB9" s="502"/>
      <c r="BC9" s="502"/>
      <c r="BD9" s="502"/>
      <c r="BE9" s="502"/>
      <c r="BF9" s="502"/>
      <c r="BG9" s="502"/>
      <c r="BH9" s="502"/>
      <c r="BI9" s="502"/>
      <c r="BJ9" s="502"/>
      <c r="BK9" s="502"/>
      <c r="BL9" s="502"/>
      <c r="BM9" s="503"/>
      <c r="BN9" s="467">
        <v>110885</v>
      </c>
      <c r="BO9" s="468"/>
      <c r="BP9" s="468"/>
      <c r="BQ9" s="468"/>
      <c r="BR9" s="468"/>
      <c r="BS9" s="468"/>
      <c r="BT9" s="468"/>
      <c r="BU9" s="469"/>
      <c r="BV9" s="467">
        <v>-56094</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15.3</v>
      </c>
      <c r="CU9" s="465"/>
      <c r="CV9" s="465"/>
      <c r="CW9" s="465"/>
      <c r="CX9" s="465"/>
      <c r="CY9" s="465"/>
      <c r="CZ9" s="465"/>
      <c r="DA9" s="466"/>
      <c r="DB9" s="464">
        <v>16.7</v>
      </c>
      <c r="DC9" s="465"/>
      <c r="DD9" s="465"/>
      <c r="DE9" s="465"/>
      <c r="DF9" s="465"/>
      <c r="DG9" s="465"/>
      <c r="DH9" s="465"/>
      <c r="DI9" s="466"/>
      <c r="DJ9" s="186"/>
      <c r="DK9" s="186"/>
      <c r="DL9" s="186"/>
      <c r="DM9" s="186"/>
      <c r="DN9" s="186"/>
      <c r="DO9" s="186"/>
    </row>
    <row r="10" spans="1:119" ht="18.75" customHeight="1" thickBot="1" x14ac:dyDescent="0.25">
      <c r="A10" s="187"/>
      <c r="B10" s="461"/>
      <c r="C10" s="462"/>
      <c r="D10" s="462"/>
      <c r="E10" s="462"/>
      <c r="F10" s="462"/>
      <c r="G10" s="462"/>
      <c r="H10" s="462"/>
      <c r="I10" s="462"/>
      <c r="J10" s="462"/>
      <c r="K10" s="510"/>
      <c r="L10" s="517" t="s">
        <v>117</v>
      </c>
      <c r="M10" s="497"/>
      <c r="N10" s="497"/>
      <c r="O10" s="497"/>
      <c r="P10" s="497"/>
      <c r="Q10" s="498"/>
      <c r="R10" s="518">
        <v>9011</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119</v>
      </c>
      <c r="AV10" s="500"/>
      <c r="AW10" s="500"/>
      <c r="AX10" s="500"/>
      <c r="AY10" s="501" t="s">
        <v>120</v>
      </c>
      <c r="AZ10" s="502"/>
      <c r="BA10" s="502"/>
      <c r="BB10" s="502"/>
      <c r="BC10" s="502"/>
      <c r="BD10" s="502"/>
      <c r="BE10" s="502"/>
      <c r="BF10" s="502"/>
      <c r="BG10" s="502"/>
      <c r="BH10" s="502"/>
      <c r="BI10" s="502"/>
      <c r="BJ10" s="502"/>
      <c r="BK10" s="502"/>
      <c r="BL10" s="502"/>
      <c r="BM10" s="503"/>
      <c r="BN10" s="467">
        <v>700</v>
      </c>
      <c r="BO10" s="468"/>
      <c r="BP10" s="468"/>
      <c r="BQ10" s="468"/>
      <c r="BR10" s="468"/>
      <c r="BS10" s="468"/>
      <c r="BT10" s="468"/>
      <c r="BU10" s="469"/>
      <c r="BV10" s="467">
        <v>188282</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125</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2">
      <c r="A12" s="187"/>
      <c r="B12" s="527" t="s">
        <v>130</v>
      </c>
      <c r="C12" s="528"/>
      <c r="D12" s="528"/>
      <c r="E12" s="528"/>
      <c r="F12" s="528"/>
      <c r="G12" s="528"/>
      <c r="H12" s="528"/>
      <c r="I12" s="528"/>
      <c r="J12" s="528"/>
      <c r="K12" s="529"/>
      <c r="L12" s="536" t="s">
        <v>131</v>
      </c>
      <c r="M12" s="537"/>
      <c r="N12" s="537"/>
      <c r="O12" s="537"/>
      <c r="P12" s="537"/>
      <c r="Q12" s="538"/>
      <c r="R12" s="539">
        <v>7644</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94</v>
      </c>
      <c r="AV12" s="500"/>
      <c r="AW12" s="500"/>
      <c r="AX12" s="500"/>
      <c r="AY12" s="501" t="s">
        <v>135</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0</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137</v>
      </c>
      <c r="CU12" s="508"/>
      <c r="CV12" s="508"/>
      <c r="CW12" s="508"/>
      <c r="CX12" s="508"/>
      <c r="CY12" s="508"/>
      <c r="CZ12" s="508"/>
      <c r="DA12" s="509"/>
      <c r="DB12" s="507" t="s">
        <v>138</v>
      </c>
      <c r="DC12" s="508"/>
      <c r="DD12" s="508"/>
      <c r="DE12" s="508"/>
      <c r="DF12" s="508"/>
      <c r="DG12" s="508"/>
      <c r="DH12" s="508"/>
      <c r="DI12" s="509"/>
      <c r="DJ12" s="186"/>
      <c r="DK12" s="186"/>
      <c r="DL12" s="186"/>
      <c r="DM12" s="186"/>
      <c r="DN12" s="186"/>
      <c r="DO12" s="186"/>
    </row>
    <row r="13" spans="1:119" ht="18.75" customHeight="1" x14ac:dyDescent="0.2">
      <c r="A13" s="187"/>
      <c r="B13" s="530"/>
      <c r="C13" s="531"/>
      <c r="D13" s="531"/>
      <c r="E13" s="531"/>
      <c r="F13" s="531"/>
      <c r="G13" s="531"/>
      <c r="H13" s="531"/>
      <c r="I13" s="531"/>
      <c r="J13" s="531"/>
      <c r="K13" s="532"/>
      <c r="L13" s="197"/>
      <c r="M13" s="558" t="s">
        <v>139</v>
      </c>
      <c r="N13" s="559"/>
      <c r="O13" s="559"/>
      <c r="P13" s="559"/>
      <c r="Q13" s="560"/>
      <c r="R13" s="551">
        <v>7572</v>
      </c>
      <c r="S13" s="552"/>
      <c r="T13" s="552"/>
      <c r="U13" s="552"/>
      <c r="V13" s="553"/>
      <c r="W13" s="483" t="s">
        <v>140</v>
      </c>
      <c r="X13" s="484"/>
      <c r="Y13" s="484"/>
      <c r="Z13" s="484"/>
      <c r="AA13" s="484"/>
      <c r="AB13" s="474"/>
      <c r="AC13" s="518">
        <v>137</v>
      </c>
      <c r="AD13" s="519"/>
      <c r="AE13" s="519"/>
      <c r="AF13" s="519"/>
      <c r="AG13" s="561"/>
      <c r="AH13" s="518">
        <v>71</v>
      </c>
      <c r="AI13" s="519"/>
      <c r="AJ13" s="519"/>
      <c r="AK13" s="519"/>
      <c r="AL13" s="520"/>
      <c r="AM13" s="496" t="s">
        <v>141</v>
      </c>
      <c r="AN13" s="497"/>
      <c r="AO13" s="497"/>
      <c r="AP13" s="497"/>
      <c r="AQ13" s="497"/>
      <c r="AR13" s="497"/>
      <c r="AS13" s="497"/>
      <c r="AT13" s="498"/>
      <c r="AU13" s="499" t="s">
        <v>125</v>
      </c>
      <c r="AV13" s="500"/>
      <c r="AW13" s="500"/>
      <c r="AX13" s="500"/>
      <c r="AY13" s="501" t="s">
        <v>142</v>
      </c>
      <c r="AZ13" s="502"/>
      <c r="BA13" s="502"/>
      <c r="BB13" s="502"/>
      <c r="BC13" s="502"/>
      <c r="BD13" s="502"/>
      <c r="BE13" s="502"/>
      <c r="BF13" s="502"/>
      <c r="BG13" s="502"/>
      <c r="BH13" s="502"/>
      <c r="BI13" s="502"/>
      <c r="BJ13" s="502"/>
      <c r="BK13" s="502"/>
      <c r="BL13" s="502"/>
      <c r="BM13" s="503"/>
      <c r="BN13" s="467">
        <v>111585</v>
      </c>
      <c r="BO13" s="468"/>
      <c r="BP13" s="468"/>
      <c r="BQ13" s="468"/>
      <c r="BR13" s="468"/>
      <c r="BS13" s="468"/>
      <c r="BT13" s="468"/>
      <c r="BU13" s="469"/>
      <c r="BV13" s="467">
        <v>132188</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2.5</v>
      </c>
      <c r="CU13" s="465"/>
      <c r="CV13" s="465"/>
      <c r="CW13" s="465"/>
      <c r="CX13" s="465"/>
      <c r="CY13" s="465"/>
      <c r="CZ13" s="465"/>
      <c r="DA13" s="466"/>
      <c r="DB13" s="464">
        <v>3.4</v>
      </c>
      <c r="DC13" s="465"/>
      <c r="DD13" s="465"/>
      <c r="DE13" s="465"/>
      <c r="DF13" s="465"/>
      <c r="DG13" s="465"/>
      <c r="DH13" s="465"/>
      <c r="DI13" s="466"/>
      <c r="DJ13" s="186"/>
      <c r="DK13" s="186"/>
      <c r="DL13" s="186"/>
      <c r="DM13" s="186"/>
      <c r="DN13" s="186"/>
      <c r="DO13" s="186"/>
    </row>
    <row r="14" spans="1:119" ht="18.75" customHeight="1" thickBot="1" x14ac:dyDescent="0.25">
      <c r="A14" s="187"/>
      <c r="B14" s="530"/>
      <c r="C14" s="531"/>
      <c r="D14" s="531"/>
      <c r="E14" s="531"/>
      <c r="F14" s="531"/>
      <c r="G14" s="531"/>
      <c r="H14" s="531"/>
      <c r="I14" s="531"/>
      <c r="J14" s="531"/>
      <c r="K14" s="532"/>
      <c r="L14" s="548" t="s">
        <v>144</v>
      </c>
      <c r="M14" s="549"/>
      <c r="N14" s="549"/>
      <c r="O14" s="549"/>
      <c r="P14" s="549"/>
      <c r="Q14" s="550"/>
      <c r="R14" s="551">
        <v>7805</v>
      </c>
      <c r="S14" s="552"/>
      <c r="T14" s="552"/>
      <c r="U14" s="552"/>
      <c r="V14" s="553"/>
      <c r="W14" s="457"/>
      <c r="X14" s="458"/>
      <c r="Y14" s="458"/>
      <c r="Z14" s="458"/>
      <c r="AA14" s="458"/>
      <c r="AB14" s="447"/>
      <c r="AC14" s="554">
        <v>3.6</v>
      </c>
      <c r="AD14" s="555"/>
      <c r="AE14" s="555"/>
      <c r="AF14" s="555"/>
      <c r="AG14" s="556"/>
      <c r="AH14" s="554">
        <v>1.8</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t="s">
        <v>128</v>
      </c>
      <c r="CU14" s="566"/>
      <c r="CV14" s="566"/>
      <c r="CW14" s="566"/>
      <c r="CX14" s="566"/>
      <c r="CY14" s="566"/>
      <c r="CZ14" s="566"/>
      <c r="DA14" s="567"/>
      <c r="DB14" s="565" t="s">
        <v>137</v>
      </c>
      <c r="DC14" s="566"/>
      <c r="DD14" s="566"/>
      <c r="DE14" s="566"/>
      <c r="DF14" s="566"/>
      <c r="DG14" s="566"/>
      <c r="DH14" s="566"/>
      <c r="DI14" s="567"/>
      <c r="DJ14" s="186"/>
      <c r="DK14" s="186"/>
      <c r="DL14" s="186"/>
      <c r="DM14" s="186"/>
      <c r="DN14" s="186"/>
      <c r="DO14" s="186"/>
    </row>
    <row r="15" spans="1:119" ht="18.75" customHeight="1" x14ac:dyDescent="0.2">
      <c r="A15" s="187"/>
      <c r="B15" s="530"/>
      <c r="C15" s="531"/>
      <c r="D15" s="531"/>
      <c r="E15" s="531"/>
      <c r="F15" s="531"/>
      <c r="G15" s="531"/>
      <c r="H15" s="531"/>
      <c r="I15" s="531"/>
      <c r="J15" s="531"/>
      <c r="K15" s="532"/>
      <c r="L15" s="197"/>
      <c r="M15" s="558" t="s">
        <v>146</v>
      </c>
      <c r="N15" s="559"/>
      <c r="O15" s="559"/>
      <c r="P15" s="559"/>
      <c r="Q15" s="560"/>
      <c r="R15" s="551">
        <v>7755</v>
      </c>
      <c r="S15" s="552"/>
      <c r="T15" s="552"/>
      <c r="U15" s="552"/>
      <c r="V15" s="553"/>
      <c r="W15" s="483" t="s">
        <v>147</v>
      </c>
      <c r="X15" s="484"/>
      <c r="Y15" s="484"/>
      <c r="Z15" s="484"/>
      <c r="AA15" s="484"/>
      <c r="AB15" s="474"/>
      <c r="AC15" s="518">
        <v>1468</v>
      </c>
      <c r="AD15" s="519"/>
      <c r="AE15" s="519"/>
      <c r="AF15" s="519"/>
      <c r="AG15" s="561"/>
      <c r="AH15" s="518">
        <v>1570</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926697</v>
      </c>
      <c r="BO15" s="431"/>
      <c r="BP15" s="431"/>
      <c r="BQ15" s="431"/>
      <c r="BR15" s="431"/>
      <c r="BS15" s="431"/>
      <c r="BT15" s="431"/>
      <c r="BU15" s="432"/>
      <c r="BV15" s="430">
        <v>956103</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38.799999999999997</v>
      </c>
      <c r="AD16" s="555"/>
      <c r="AE16" s="555"/>
      <c r="AF16" s="555"/>
      <c r="AG16" s="556"/>
      <c r="AH16" s="554">
        <v>39.6</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3352608</v>
      </c>
      <c r="BO16" s="468"/>
      <c r="BP16" s="468"/>
      <c r="BQ16" s="468"/>
      <c r="BR16" s="468"/>
      <c r="BS16" s="468"/>
      <c r="BT16" s="468"/>
      <c r="BU16" s="469"/>
      <c r="BV16" s="467">
        <v>3390548</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5">
      <c r="A17" s="187"/>
      <c r="B17" s="533"/>
      <c r="C17" s="534"/>
      <c r="D17" s="534"/>
      <c r="E17" s="534"/>
      <c r="F17" s="534"/>
      <c r="G17" s="534"/>
      <c r="H17" s="534"/>
      <c r="I17" s="534"/>
      <c r="J17" s="534"/>
      <c r="K17" s="535"/>
      <c r="L17" s="202"/>
      <c r="M17" s="574" t="s">
        <v>153</v>
      </c>
      <c r="N17" s="575"/>
      <c r="O17" s="575"/>
      <c r="P17" s="575"/>
      <c r="Q17" s="576"/>
      <c r="R17" s="571" t="s">
        <v>154</v>
      </c>
      <c r="S17" s="572"/>
      <c r="T17" s="572"/>
      <c r="U17" s="572"/>
      <c r="V17" s="573"/>
      <c r="W17" s="483" t="s">
        <v>155</v>
      </c>
      <c r="X17" s="484"/>
      <c r="Y17" s="484"/>
      <c r="Z17" s="484"/>
      <c r="AA17" s="484"/>
      <c r="AB17" s="474"/>
      <c r="AC17" s="518">
        <v>2181</v>
      </c>
      <c r="AD17" s="519"/>
      <c r="AE17" s="519"/>
      <c r="AF17" s="519"/>
      <c r="AG17" s="561"/>
      <c r="AH17" s="518">
        <v>2326</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1164875</v>
      </c>
      <c r="BO17" s="468"/>
      <c r="BP17" s="468"/>
      <c r="BQ17" s="468"/>
      <c r="BR17" s="468"/>
      <c r="BS17" s="468"/>
      <c r="BT17" s="468"/>
      <c r="BU17" s="469"/>
      <c r="BV17" s="467">
        <v>1208625</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5">
      <c r="A18" s="187"/>
      <c r="B18" s="581" t="s">
        <v>157</v>
      </c>
      <c r="C18" s="510"/>
      <c r="D18" s="510"/>
      <c r="E18" s="582"/>
      <c r="F18" s="582"/>
      <c r="G18" s="582"/>
      <c r="H18" s="582"/>
      <c r="I18" s="582"/>
      <c r="J18" s="582"/>
      <c r="K18" s="582"/>
      <c r="L18" s="583">
        <v>200.87</v>
      </c>
      <c r="M18" s="583"/>
      <c r="N18" s="583"/>
      <c r="O18" s="583"/>
      <c r="P18" s="583"/>
      <c r="Q18" s="583"/>
      <c r="R18" s="584"/>
      <c r="S18" s="584"/>
      <c r="T18" s="584"/>
      <c r="U18" s="584"/>
      <c r="V18" s="585"/>
      <c r="W18" s="485"/>
      <c r="X18" s="486"/>
      <c r="Y18" s="486"/>
      <c r="Z18" s="486"/>
      <c r="AA18" s="486"/>
      <c r="AB18" s="477"/>
      <c r="AC18" s="586">
        <v>57.6</v>
      </c>
      <c r="AD18" s="587"/>
      <c r="AE18" s="587"/>
      <c r="AF18" s="587"/>
      <c r="AG18" s="588"/>
      <c r="AH18" s="586">
        <v>58.6</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2997244</v>
      </c>
      <c r="BO18" s="468"/>
      <c r="BP18" s="468"/>
      <c r="BQ18" s="468"/>
      <c r="BR18" s="468"/>
      <c r="BS18" s="468"/>
      <c r="BT18" s="468"/>
      <c r="BU18" s="469"/>
      <c r="BV18" s="467">
        <v>3025243</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5">
      <c r="A19" s="187"/>
      <c r="B19" s="581" t="s">
        <v>159</v>
      </c>
      <c r="C19" s="510"/>
      <c r="D19" s="510"/>
      <c r="E19" s="582"/>
      <c r="F19" s="582"/>
      <c r="G19" s="582"/>
      <c r="H19" s="582"/>
      <c r="I19" s="582"/>
      <c r="J19" s="582"/>
      <c r="K19" s="582"/>
      <c r="L19" s="590">
        <v>40</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4539939</v>
      </c>
      <c r="BO19" s="468"/>
      <c r="BP19" s="468"/>
      <c r="BQ19" s="468"/>
      <c r="BR19" s="468"/>
      <c r="BS19" s="468"/>
      <c r="BT19" s="468"/>
      <c r="BU19" s="469"/>
      <c r="BV19" s="467">
        <v>4550604</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5">
      <c r="A20" s="187"/>
      <c r="B20" s="581" t="s">
        <v>161</v>
      </c>
      <c r="C20" s="510"/>
      <c r="D20" s="510"/>
      <c r="E20" s="582"/>
      <c r="F20" s="582"/>
      <c r="G20" s="582"/>
      <c r="H20" s="582"/>
      <c r="I20" s="582"/>
      <c r="J20" s="582"/>
      <c r="K20" s="582"/>
      <c r="L20" s="590">
        <v>3006</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2">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5">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2">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3647030</v>
      </c>
      <c r="BO23" s="468"/>
      <c r="BP23" s="468"/>
      <c r="BQ23" s="468"/>
      <c r="BR23" s="468"/>
      <c r="BS23" s="468"/>
      <c r="BT23" s="468"/>
      <c r="BU23" s="469"/>
      <c r="BV23" s="467">
        <v>3977774</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5">
      <c r="A24" s="187"/>
      <c r="B24" s="607"/>
      <c r="C24" s="608"/>
      <c r="D24" s="609"/>
      <c r="E24" s="517" t="s">
        <v>170</v>
      </c>
      <c r="F24" s="497"/>
      <c r="G24" s="497"/>
      <c r="H24" s="497"/>
      <c r="I24" s="497"/>
      <c r="J24" s="497"/>
      <c r="K24" s="498"/>
      <c r="L24" s="518">
        <v>1</v>
      </c>
      <c r="M24" s="519"/>
      <c r="N24" s="519"/>
      <c r="O24" s="519"/>
      <c r="P24" s="561"/>
      <c r="Q24" s="518">
        <v>6910</v>
      </c>
      <c r="R24" s="519"/>
      <c r="S24" s="519"/>
      <c r="T24" s="519"/>
      <c r="U24" s="519"/>
      <c r="V24" s="561"/>
      <c r="W24" s="620"/>
      <c r="X24" s="608"/>
      <c r="Y24" s="609"/>
      <c r="Z24" s="517" t="s">
        <v>171</v>
      </c>
      <c r="AA24" s="497"/>
      <c r="AB24" s="497"/>
      <c r="AC24" s="497"/>
      <c r="AD24" s="497"/>
      <c r="AE24" s="497"/>
      <c r="AF24" s="497"/>
      <c r="AG24" s="498"/>
      <c r="AH24" s="518">
        <v>96</v>
      </c>
      <c r="AI24" s="519"/>
      <c r="AJ24" s="519"/>
      <c r="AK24" s="519"/>
      <c r="AL24" s="561"/>
      <c r="AM24" s="518">
        <v>291840</v>
      </c>
      <c r="AN24" s="519"/>
      <c r="AO24" s="519"/>
      <c r="AP24" s="519"/>
      <c r="AQ24" s="519"/>
      <c r="AR24" s="561"/>
      <c r="AS24" s="518">
        <v>3040</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2558898</v>
      </c>
      <c r="BO24" s="468"/>
      <c r="BP24" s="468"/>
      <c r="BQ24" s="468"/>
      <c r="BR24" s="468"/>
      <c r="BS24" s="468"/>
      <c r="BT24" s="468"/>
      <c r="BU24" s="469"/>
      <c r="BV24" s="467">
        <v>2593059</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2">
      <c r="A25" s="187"/>
      <c r="B25" s="607"/>
      <c r="C25" s="608"/>
      <c r="D25" s="609"/>
      <c r="E25" s="517" t="s">
        <v>173</v>
      </c>
      <c r="F25" s="497"/>
      <c r="G25" s="497"/>
      <c r="H25" s="497"/>
      <c r="I25" s="497"/>
      <c r="J25" s="497"/>
      <c r="K25" s="498"/>
      <c r="L25" s="518" t="s">
        <v>128</v>
      </c>
      <c r="M25" s="519"/>
      <c r="N25" s="519"/>
      <c r="O25" s="519"/>
      <c r="P25" s="561"/>
      <c r="Q25" s="518" t="s">
        <v>138</v>
      </c>
      <c r="R25" s="519"/>
      <c r="S25" s="519"/>
      <c r="T25" s="519"/>
      <c r="U25" s="519"/>
      <c r="V25" s="561"/>
      <c r="W25" s="620"/>
      <c r="X25" s="608"/>
      <c r="Y25" s="609"/>
      <c r="Z25" s="517" t="s">
        <v>174</v>
      </c>
      <c r="AA25" s="497"/>
      <c r="AB25" s="497"/>
      <c r="AC25" s="497"/>
      <c r="AD25" s="497"/>
      <c r="AE25" s="497"/>
      <c r="AF25" s="497"/>
      <c r="AG25" s="498"/>
      <c r="AH25" s="518" t="s">
        <v>138</v>
      </c>
      <c r="AI25" s="519"/>
      <c r="AJ25" s="519"/>
      <c r="AK25" s="519"/>
      <c r="AL25" s="561"/>
      <c r="AM25" s="518" t="s">
        <v>138</v>
      </c>
      <c r="AN25" s="519"/>
      <c r="AO25" s="519"/>
      <c r="AP25" s="519"/>
      <c r="AQ25" s="519"/>
      <c r="AR25" s="561"/>
      <c r="AS25" s="518" t="s">
        <v>138</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t="s">
        <v>128</v>
      </c>
      <c r="BO25" s="431"/>
      <c r="BP25" s="431"/>
      <c r="BQ25" s="431"/>
      <c r="BR25" s="431"/>
      <c r="BS25" s="431"/>
      <c r="BT25" s="431"/>
      <c r="BU25" s="432"/>
      <c r="BV25" s="430" t="s">
        <v>138</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2">
      <c r="A26" s="187"/>
      <c r="B26" s="607"/>
      <c r="C26" s="608"/>
      <c r="D26" s="609"/>
      <c r="E26" s="517" t="s">
        <v>176</v>
      </c>
      <c r="F26" s="497"/>
      <c r="G26" s="497"/>
      <c r="H26" s="497"/>
      <c r="I26" s="497"/>
      <c r="J26" s="497"/>
      <c r="K26" s="498"/>
      <c r="L26" s="518">
        <v>1</v>
      </c>
      <c r="M26" s="519"/>
      <c r="N26" s="519"/>
      <c r="O26" s="519"/>
      <c r="P26" s="561"/>
      <c r="Q26" s="518">
        <v>5540</v>
      </c>
      <c r="R26" s="519"/>
      <c r="S26" s="519"/>
      <c r="T26" s="519"/>
      <c r="U26" s="519"/>
      <c r="V26" s="561"/>
      <c r="W26" s="620"/>
      <c r="X26" s="608"/>
      <c r="Y26" s="609"/>
      <c r="Z26" s="517" t="s">
        <v>177</v>
      </c>
      <c r="AA26" s="630"/>
      <c r="AB26" s="630"/>
      <c r="AC26" s="630"/>
      <c r="AD26" s="630"/>
      <c r="AE26" s="630"/>
      <c r="AF26" s="630"/>
      <c r="AG26" s="631"/>
      <c r="AH26" s="518">
        <v>1</v>
      </c>
      <c r="AI26" s="519"/>
      <c r="AJ26" s="519"/>
      <c r="AK26" s="519"/>
      <c r="AL26" s="561"/>
      <c r="AM26" s="518" t="s">
        <v>178</v>
      </c>
      <c r="AN26" s="519"/>
      <c r="AO26" s="519"/>
      <c r="AP26" s="519"/>
      <c r="AQ26" s="519"/>
      <c r="AR26" s="561"/>
      <c r="AS26" s="518" t="s">
        <v>178</v>
      </c>
      <c r="AT26" s="519"/>
      <c r="AU26" s="519"/>
      <c r="AV26" s="519"/>
      <c r="AW26" s="519"/>
      <c r="AX26" s="520"/>
      <c r="AY26" s="470" t="s">
        <v>179</v>
      </c>
      <c r="AZ26" s="471"/>
      <c r="BA26" s="471"/>
      <c r="BB26" s="471"/>
      <c r="BC26" s="471"/>
      <c r="BD26" s="471"/>
      <c r="BE26" s="471"/>
      <c r="BF26" s="471"/>
      <c r="BG26" s="471"/>
      <c r="BH26" s="471"/>
      <c r="BI26" s="471"/>
      <c r="BJ26" s="471"/>
      <c r="BK26" s="471"/>
      <c r="BL26" s="471"/>
      <c r="BM26" s="472"/>
      <c r="BN26" s="467" t="s">
        <v>137</v>
      </c>
      <c r="BO26" s="468"/>
      <c r="BP26" s="468"/>
      <c r="BQ26" s="468"/>
      <c r="BR26" s="468"/>
      <c r="BS26" s="468"/>
      <c r="BT26" s="468"/>
      <c r="BU26" s="469"/>
      <c r="BV26" s="467" t="s">
        <v>128</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5">
      <c r="A27" s="187"/>
      <c r="B27" s="607"/>
      <c r="C27" s="608"/>
      <c r="D27" s="609"/>
      <c r="E27" s="517" t="s">
        <v>180</v>
      </c>
      <c r="F27" s="497"/>
      <c r="G27" s="497"/>
      <c r="H27" s="497"/>
      <c r="I27" s="497"/>
      <c r="J27" s="497"/>
      <c r="K27" s="498"/>
      <c r="L27" s="518">
        <v>1</v>
      </c>
      <c r="M27" s="519"/>
      <c r="N27" s="519"/>
      <c r="O27" s="519"/>
      <c r="P27" s="561"/>
      <c r="Q27" s="518">
        <v>2200</v>
      </c>
      <c r="R27" s="519"/>
      <c r="S27" s="519"/>
      <c r="T27" s="519"/>
      <c r="U27" s="519"/>
      <c r="V27" s="561"/>
      <c r="W27" s="620"/>
      <c r="X27" s="608"/>
      <c r="Y27" s="609"/>
      <c r="Z27" s="517" t="s">
        <v>181</v>
      </c>
      <c r="AA27" s="497"/>
      <c r="AB27" s="497"/>
      <c r="AC27" s="497"/>
      <c r="AD27" s="497"/>
      <c r="AE27" s="497"/>
      <c r="AF27" s="497"/>
      <c r="AG27" s="498"/>
      <c r="AH27" s="518" t="s">
        <v>128</v>
      </c>
      <c r="AI27" s="519"/>
      <c r="AJ27" s="519"/>
      <c r="AK27" s="519"/>
      <c r="AL27" s="561"/>
      <c r="AM27" s="518" t="s">
        <v>138</v>
      </c>
      <c r="AN27" s="519"/>
      <c r="AO27" s="519"/>
      <c r="AP27" s="519"/>
      <c r="AQ27" s="519"/>
      <c r="AR27" s="561"/>
      <c r="AS27" s="518" t="s">
        <v>138</v>
      </c>
      <c r="AT27" s="519"/>
      <c r="AU27" s="519"/>
      <c r="AV27" s="519"/>
      <c r="AW27" s="519"/>
      <c r="AX27" s="520"/>
      <c r="AY27" s="562" t="s">
        <v>182</v>
      </c>
      <c r="AZ27" s="563"/>
      <c r="BA27" s="563"/>
      <c r="BB27" s="563"/>
      <c r="BC27" s="563"/>
      <c r="BD27" s="563"/>
      <c r="BE27" s="563"/>
      <c r="BF27" s="563"/>
      <c r="BG27" s="563"/>
      <c r="BH27" s="563"/>
      <c r="BI27" s="563"/>
      <c r="BJ27" s="563"/>
      <c r="BK27" s="563"/>
      <c r="BL27" s="563"/>
      <c r="BM27" s="564"/>
      <c r="BN27" s="643">
        <v>174496</v>
      </c>
      <c r="BO27" s="644"/>
      <c r="BP27" s="644"/>
      <c r="BQ27" s="644"/>
      <c r="BR27" s="644"/>
      <c r="BS27" s="644"/>
      <c r="BT27" s="644"/>
      <c r="BU27" s="645"/>
      <c r="BV27" s="643">
        <v>174496</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2">
      <c r="A28" s="187"/>
      <c r="B28" s="607"/>
      <c r="C28" s="608"/>
      <c r="D28" s="609"/>
      <c r="E28" s="517" t="s">
        <v>183</v>
      </c>
      <c r="F28" s="497"/>
      <c r="G28" s="497"/>
      <c r="H28" s="497"/>
      <c r="I28" s="497"/>
      <c r="J28" s="497"/>
      <c r="K28" s="498"/>
      <c r="L28" s="518">
        <v>1</v>
      </c>
      <c r="M28" s="519"/>
      <c r="N28" s="519"/>
      <c r="O28" s="519"/>
      <c r="P28" s="561"/>
      <c r="Q28" s="518">
        <v>1760</v>
      </c>
      <c r="R28" s="519"/>
      <c r="S28" s="519"/>
      <c r="T28" s="519"/>
      <c r="U28" s="519"/>
      <c r="V28" s="561"/>
      <c r="W28" s="620"/>
      <c r="X28" s="608"/>
      <c r="Y28" s="609"/>
      <c r="Z28" s="517" t="s">
        <v>184</v>
      </c>
      <c r="AA28" s="497"/>
      <c r="AB28" s="497"/>
      <c r="AC28" s="497"/>
      <c r="AD28" s="497"/>
      <c r="AE28" s="497"/>
      <c r="AF28" s="497"/>
      <c r="AG28" s="498"/>
      <c r="AH28" s="518" t="s">
        <v>138</v>
      </c>
      <c r="AI28" s="519"/>
      <c r="AJ28" s="519"/>
      <c r="AK28" s="519"/>
      <c r="AL28" s="561"/>
      <c r="AM28" s="518" t="s">
        <v>138</v>
      </c>
      <c r="AN28" s="519"/>
      <c r="AO28" s="519"/>
      <c r="AP28" s="519"/>
      <c r="AQ28" s="519"/>
      <c r="AR28" s="561"/>
      <c r="AS28" s="518" t="s">
        <v>138</v>
      </c>
      <c r="AT28" s="519"/>
      <c r="AU28" s="519"/>
      <c r="AV28" s="519"/>
      <c r="AW28" s="519"/>
      <c r="AX28" s="520"/>
      <c r="AY28" s="646" t="s">
        <v>185</v>
      </c>
      <c r="AZ28" s="647"/>
      <c r="BA28" s="647"/>
      <c r="BB28" s="648"/>
      <c r="BC28" s="427" t="s">
        <v>48</v>
      </c>
      <c r="BD28" s="428"/>
      <c r="BE28" s="428"/>
      <c r="BF28" s="428"/>
      <c r="BG28" s="428"/>
      <c r="BH28" s="428"/>
      <c r="BI28" s="428"/>
      <c r="BJ28" s="428"/>
      <c r="BK28" s="428"/>
      <c r="BL28" s="428"/>
      <c r="BM28" s="429"/>
      <c r="BN28" s="430">
        <v>2297009</v>
      </c>
      <c r="BO28" s="431"/>
      <c r="BP28" s="431"/>
      <c r="BQ28" s="431"/>
      <c r="BR28" s="431"/>
      <c r="BS28" s="431"/>
      <c r="BT28" s="431"/>
      <c r="BU28" s="432"/>
      <c r="BV28" s="430">
        <v>2296309</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2">
      <c r="A29" s="187"/>
      <c r="B29" s="607"/>
      <c r="C29" s="608"/>
      <c r="D29" s="609"/>
      <c r="E29" s="517" t="s">
        <v>186</v>
      </c>
      <c r="F29" s="497"/>
      <c r="G29" s="497"/>
      <c r="H29" s="497"/>
      <c r="I29" s="497"/>
      <c r="J29" s="497"/>
      <c r="K29" s="498"/>
      <c r="L29" s="518">
        <v>10</v>
      </c>
      <c r="M29" s="519"/>
      <c r="N29" s="519"/>
      <c r="O29" s="519"/>
      <c r="P29" s="561"/>
      <c r="Q29" s="518">
        <v>1580</v>
      </c>
      <c r="R29" s="519"/>
      <c r="S29" s="519"/>
      <c r="T29" s="519"/>
      <c r="U29" s="519"/>
      <c r="V29" s="561"/>
      <c r="W29" s="621"/>
      <c r="X29" s="622"/>
      <c r="Y29" s="623"/>
      <c r="Z29" s="517" t="s">
        <v>187</v>
      </c>
      <c r="AA29" s="497"/>
      <c r="AB29" s="497"/>
      <c r="AC29" s="497"/>
      <c r="AD29" s="497"/>
      <c r="AE29" s="497"/>
      <c r="AF29" s="497"/>
      <c r="AG29" s="498"/>
      <c r="AH29" s="518">
        <v>96</v>
      </c>
      <c r="AI29" s="519"/>
      <c r="AJ29" s="519"/>
      <c r="AK29" s="519"/>
      <c r="AL29" s="561"/>
      <c r="AM29" s="518">
        <v>291840</v>
      </c>
      <c r="AN29" s="519"/>
      <c r="AO29" s="519"/>
      <c r="AP29" s="519"/>
      <c r="AQ29" s="519"/>
      <c r="AR29" s="561"/>
      <c r="AS29" s="518">
        <v>3040</v>
      </c>
      <c r="AT29" s="519"/>
      <c r="AU29" s="519"/>
      <c r="AV29" s="519"/>
      <c r="AW29" s="519"/>
      <c r="AX29" s="520"/>
      <c r="AY29" s="649"/>
      <c r="AZ29" s="650"/>
      <c r="BA29" s="650"/>
      <c r="BB29" s="651"/>
      <c r="BC29" s="501" t="s">
        <v>188</v>
      </c>
      <c r="BD29" s="502"/>
      <c r="BE29" s="502"/>
      <c r="BF29" s="502"/>
      <c r="BG29" s="502"/>
      <c r="BH29" s="502"/>
      <c r="BI29" s="502"/>
      <c r="BJ29" s="502"/>
      <c r="BK29" s="502"/>
      <c r="BL29" s="502"/>
      <c r="BM29" s="503"/>
      <c r="BN29" s="467">
        <v>590573</v>
      </c>
      <c r="BO29" s="468"/>
      <c r="BP29" s="468"/>
      <c r="BQ29" s="468"/>
      <c r="BR29" s="468"/>
      <c r="BS29" s="468"/>
      <c r="BT29" s="468"/>
      <c r="BU29" s="469"/>
      <c r="BV29" s="467">
        <v>590488</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5">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189</v>
      </c>
      <c r="X30" s="628"/>
      <c r="Y30" s="628"/>
      <c r="Z30" s="628"/>
      <c r="AA30" s="628"/>
      <c r="AB30" s="628"/>
      <c r="AC30" s="628"/>
      <c r="AD30" s="628"/>
      <c r="AE30" s="628"/>
      <c r="AF30" s="628"/>
      <c r="AG30" s="629"/>
      <c r="AH30" s="586">
        <v>96.6</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3406482</v>
      </c>
      <c r="BO30" s="644"/>
      <c r="BP30" s="644"/>
      <c r="BQ30" s="644"/>
      <c r="BR30" s="644"/>
      <c r="BS30" s="644"/>
      <c r="BT30" s="644"/>
      <c r="BU30" s="645"/>
      <c r="BV30" s="643">
        <v>3178237</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1" t="s">
        <v>196</v>
      </c>
      <c r="D33" s="491"/>
      <c r="E33" s="456" t="s">
        <v>197</v>
      </c>
      <c r="F33" s="456"/>
      <c r="G33" s="456"/>
      <c r="H33" s="456"/>
      <c r="I33" s="456"/>
      <c r="J33" s="456"/>
      <c r="K33" s="456"/>
      <c r="L33" s="456"/>
      <c r="M33" s="456"/>
      <c r="N33" s="456"/>
      <c r="O33" s="456"/>
      <c r="P33" s="456"/>
      <c r="Q33" s="456"/>
      <c r="R33" s="456"/>
      <c r="S33" s="456"/>
      <c r="T33" s="216"/>
      <c r="U33" s="491" t="s">
        <v>196</v>
      </c>
      <c r="V33" s="491"/>
      <c r="W33" s="456" t="s">
        <v>197</v>
      </c>
      <c r="X33" s="456"/>
      <c r="Y33" s="456"/>
      <c r="Z33" s="456"/>
      <c r="AA33" s="456"/>
      <c r="AB33" s="456"/>
      <c r="AC33" s="456"/>
      <c r="AD33" s="456"/>
      <c r="AE33" s="456"/>
      <c r="AF33" s="456"/>
      <c r="AG33" s="456"/>
      <c r="AH33" s="456"/>
      <c r="AI33" s="456"/>
      <c r="AJ33" s="456"/>
      <c r="AK33" s="456"/>
      <c r="AL33" s="216"/>
      <c r="AM33" s="491" t="s">
        <v>196</v>
      </c>
      <c r="AN33" s="491"/>
      <c r="AO33" s="456" t="s">
        <v>198</v>
      </c>
      <c r="AP33" s="456"/>
      <c r="AQ33" s="456"/>
      <c r="AR33" s="456"/>
      <c r="AS33" s="456"/>
      <c r="AT33" s="456"/>
      <c r="AU33" s="456"/>
      <c r="AV33" s="456"/>
      <c r="AW33" s="456"/>
      <c r="AX33" s="456"/>
      <c r="AY33" s="456"/>
      <c r="AZ33" s="456"/>
      <c r="BA33" s="456"/>
      <c r="BB33" s="456"/>
      <c r="BC33" s="456"/>
      <c r="BD33" s="217"/>
      <c r="BE33" s="456" t="s">
        <v>199</v>
      </c>
      <c r="BF33" s="456"/>
      <c r="BG33" s="456" t="s">
        <v>200</v>
      </c>
      <c r="BH33" s="456"/>
      <c r="BI33" s="456"/>
      <c r="BJ33" s="456"/>
      <c r="BK33" s="456"/>
      <c r="BL33" s="456"/>
      <c r="BM33" s="456"/>
      <c r="BN33" s="456"/>
      <c r="BO33" s="456"/>
      <c r="BP33" s="456"/>
      <c r="BQ33" s="456"/>
      <c r="BR33" s="456"/>
      <c r="BS33" s="456"/>
      <c r="BT33" s="456"/>
      <c r="BU33" s="456"/>
      <c r="BV33" s="217"/>
      <c r="BW33" s="491" t="s">
        <v>199</v>
      </c>
      <c r="BX33" s="491"/>
      <c r="BY33" s="456" t="s">
        <v>201</v>
      </c>
      <c r="BZ33" s="456"/>
      <c r="CA33" s="456"/>
      <c r="CB33" s="456"/>
      <c r="CC33" s="456"/>
      <c r="CD33" s="456"/>
      <c r="CE33" s="456"/>
      <c r="CF33" s="456"/>
      <c r="CG33" s="456"/>
      <c r="CH33" s="456"/>
      <c r="CI33" s="456"/>
      <c r="CJ33" s="456"/>
      <c r="CK33" s="456"/>
      <c r="CL33" s="456"/>
      <c r="CM33" s="456"/>
      <c r="CN33" s="216"/>
      <c r="CO33" s="491" t="s">
        <v>196</v>
      </c>
      <c r="CP33" s="491"/>
      <c r="CQ33" s="456" t="s">
        <v>202</v>
      </c>
      <c r="CR33" s="456"/>
      <c r="CS33" s="456"/>
      <c r="CT33" s="456"/>
      <c r="CU33" s="456"/>
      <c r="CV33" s="456"/>
      <c r="CW33" s="456"/>
      <c r="CX33" s="456"/>
      <c r="CY33" s="456"/>
      <c r="CZ33" s="456"/>
      <c r="DA33" s="456"/>
      <c r="DB33" s="456"/>
      <c r="DC33" s="456"/>
      <c r="DD33" s="456"/>
      <c r="DE33" s="456"/>
      <c r="DF33" s="216"/>
      <c r="DG33" s="655" t="s">
        <v>203</v>
      </c>
      <c r="DH33" s="655"/>
      <c r="DI33" s="218"/>
      <c r="DJ33" s="186"/>
      <c r="DK33" s="186"/>
      <c r="DL33" s="186"/>
      <c r="DM33" s="186"/>
      <c r="DN33" s="186"/>
      <c r="DO33" s="186"/>
    </row>
    <row r="34" spans="1:119" ht="32.25" customHeight="1" x14ac:dyDescent="0.2">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t="str">
        <f>IF(AO34="","",MAX(C34:D43,U34:V43)+1)</f>
        <v/>
      </c>
      <c r="AN34" s="656"/>
      <c r="AO34" s="657"/>
      <c r="AP34" s="657"/>
      <c r="AQ34" s="657"/>
      <c r="AR34" s="657"/>
      <c r="AS34" s="657"/>
      <c r="AT34" s="657"/>
      <c r="AU34" s="657"/>
      <c r="AV34" s="657"/>
      <c r="AW34" s="657"/>
      <c r="AX34" s="657"/>
      <c r="AY34" s="657"/>
      <c r="AZ34" s="657"/>
      <c r="BA34" s="657"/>
      <c r="BB34" s="657"/>
      <c r="BC34" s="657"/>
      <c r="BD34" s="214"/>
      <c r="BE34" s="656">
        <f>IF(BG34="","",MAX(C34:D43,U34:V43,AM34:AN43)+1)</f>
        <v>6</v>
      </c>
      <c r="BF34" s="656"/>
      <c r="BG34" s="657" t="str">
        <f>IF('各会計、関係団体の財政状況及び健全化判断比率'!B32="","",'各会計、関係団体の財政状況及び健全化判断比率'!B32)</f>
        <v>簡易水道事業特別会計</v>
      </c>
      <c r="BH34" s="657"/>
      <c r="BI34" s="657"/>
      <c r="BJ34" s="657"/>
      <c r="BK34" s="657"/>
      <c r="BL34" s="657"/>
      <c r="BM34" s="657"/>
      <c r="BN34" s="657"/>
      <c r="BO34" s="657"/>
      <c r="BP34" s="657"/>
      <c r="BQ34" s="657"/>
      <c r="BR34" s="657"/>
      <c r="BS34" s="657"/>
      <c r="BT34" s="657"/>
      <c r="BU34" s="657"/>
      <c r="BV34" s="214"/>
      <c r="BW34" s="656">
        <f>IF(BY34="","",MAX(C34:D43,U34:V43,AM34:AN43,BE34:BF43)+1)</f>
        <v>7</v>
      </c>
      <c r="BX34" s="656"/>
      <c r="BY34" s="657" t="str">
        <f>IF('各会計、関係団体の財政状況及び健全化判断比率'!B68="","",'各会計、関係団体の財政状況及び健全化判断比率'!B68)</f>
        <v>峡南広域行政組合（一般会計）</v>
      </c>
      <c r="BZ34" s="657"/>
      <c r="CA34" s="657"/>
      <c r="CB34" s="657"/>
      <c r="CC34" s="657"/>
      <c r="CD34" s="657"/>
      <c r="CE34" s="657"/>
      <c r="CF34" s="657"/>
      <c r="CG34" s="657"/>
      <c r="CH34" s="657"/>
      <c r="CI34" s="657"/>
      <c r="CJ34" s="657"/>
      <c r="CK34" s="657"/>
      <c r="CL34" s="657"/>
      <c r="CM34" s="657"/>
      <c r="CN34" s="214"/>
      <c r="CO34" s="656" t="str">
        <f>IF(CQ34="","",MAX(C34:D43,U34:V43,AM34:AN43,BE34:BF43,BW34:BX43)+1)</f>
        <v/>
      </c>
      <c r="CP34" s="656"/>
      <c r="CQ34" s="657" t="str">
        <f>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2">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8</v>
      </c>
      <c r="BX35" s="656"/>
      <c r="BY35" s="657" t="str">
        <f>IF('各会計、関係団体の財政状況及び健全化判断比率'!B69="","",'各会計、関係団体の財政状況及び健全化判断比率'!B69)</f>
        <v>峡南広域行政組合（ふるさと市町村圏特別会計）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2">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9</v>
      </c>
      <c r="BX36" s="656"/>
      <c r="BY36" s="657" t="str">
        <f>IF('各会計、関係団体の財政状況及び健全化判断比率'!B70="","",'各会計、関係団体の財政状況及び健全化判断比率'!B70)</f>
        <v>峡南広域行政組合（介護保険特別会計）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2">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5</v>
      </c>
      <c r="V37" s="656"/>
      <c r="W37" s="657" t="str">
        <f>IF('各会計、関係団体の財政状況及び健全化判断比率'!B31="","",'各会計、関係団体の財政状況及び健全化判断比率'!B31)</f>
        <v>指定居宅サービス特別会計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10</v>
      </c>
      <c r="BX37" s="656"/>
      <c r="BY37" s="657" t="str">
        <f>IF('各会計、関係団体の財政状況及び健全化判断比率'!B71="","",'各会計、関係団体の財政状況及び健全化判断比率'!B71)</f>
        <v>山梨県後期高齢医療広域連合（一般会計）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2">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11</v>
      </c>
      <c r="BX38" s="656"/>
      <c r="BY38" s="657" t="str">
        <f>IF('各会計、関係団体の財政状況及び健全化判断比率'!B72="","",'各会計、関係団体の財政状況及び健全化判断比率'!B72)</f>
        <v>山梨県後期高齢医療広域連合（後期高齢者医療特別会計）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2">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12</v>
      </c>
      <c r="BX39" s="656"/>
      <c r="BY39" s="657" t="str">
        <f>IF('各会計、関係団体の財政状況及び健全化判断比率'!B73="","",'各会計、関係団体の財政状況及び健全化判断比率'!B73)</f>
        <v>山梨県市町村総合事務組合（一般会計）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2">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13</v>
      </c>
      <c r="BX40" s="656"/>
      <c r="BY40" s="657" t="str">
        <f>IF('各会計、関係団体の財政状況及び健全化判断比率'!B74="","",'各会計、関係団体の財政状況及び健全化判断比率'!B74)</f>
        <v>山梨県市町村総合事務組合（電子化事業及び会館管理・研修事業特別会計）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2">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14</v>
      </c>
      <c r="BX41" s="656"/>
      <c r="BY41" s="657" t="str">
        <f>IF('各会計、関係団体の財政状況及び健全化判断比率'!B75="","",'各会計、関係団体の財政状況及び健全化判断比率'!B75)</f>
        <v>山梨県市町村総合事務組合（一般廃棄物最終処分場事業特別会計）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2">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15</v>
      </c>
      <c r="BX42" s="656"/>
      <c r="BY42" s="657" t="str">
        <f>IF('各会計、関係団体の財政状況及び健全化判断比率'!B76="","",'各会計、関係団体の財政状況及び健全化判断比率'!B76)</f>
        <v>山梨県市町村総合事務組合（入札参加資格審査事業費特別会計）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2">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16</v>
      </c>
      <c r="BX43" s="656"/>
      <c r="BY43" s="657" t="str">
        <f>IF('各会計、関係団体の財政状況及び健全化判断比率'!B77="","",'各会計、関係団体の財政状況及び健全化判断比率'!B77)</f>
        <v>山梨県市町村総合事務組合（交通災害共済事業費特別会計）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208</v>
      </c>
    </row>
    <row r="50" spans="5:5" x14ac:dyDescent="0.2">
      <c r="E50" s="188" t="s">
        <v>209</v>
      </c>
    </row>
    <row r="51" spans="5:5" x14ac:dyDescent="0.2">
      <c r="E51" s="188" t="s">
        <v>210</v>
      </c>
    </row>
    <row r="52" spans="5:5" x14ac:dyDescent="0.2">
      <c r="E52" s="188" t="s">
        <v>211</v>
      </c>
    </row>
    <row r="53" spans="5:5" x14ac:dyDescent="0.2"/>
    <row r="54" spans="5:5" x14ac:dyDescent="0.2"/>
    <row r="55" spans="5:5" x14ac:dyDescent="0.2"/>
    <row r="56" spans="5:5" x14ac:dyDescent="0.2"/>
  </sheetData>
  <sheetProtection algorithmName="SHA-512" hashValue="7jqs3V8L1h0Xp36QZ6Cy18Vpm75+gUF9tOd7XCT7NdGsqU1gEeyIXv8QV183sPkI4GOB5X2beYWEQn7J/jkVmg==" saltValue="41XGY0WpLwBEQyC1B1Yus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2">
      <c r="A34" s="22"/>
      <c r="B34" s="31"/>
      <c r="C34" s="1248" t="s">
        <v>561</v>
      </c>
      <c r="D34" s="1248"/>
      <c r="E34" s="1249"/>
      <c r="F34" s="32">
        <v>14.49</v>
      </c>
      <c r="G34" s="33">
        <v>13.09</v>
      </c>
      <c r="H34" s="33">
        <v>12.97</v>
      </c>
      <c r="I34" s="33">
        <v>11.54</v>
      </c>
      <c r="J34" s="34">
        <v>14.83</v>
      </c>
      <c r="K34" s="22"/>
      <c r="L34" s="22"/>
      <c r="M34" s="22"/>
      <c r="N34" s="22"/>
      <c r="O34" s="22"/>
      <c r="P34" s="22"/>
    </row>
    <row r="35" spans="1:16" ht="39" customHeight="1" x14ac:dyDescent="0.2">
      <c r="A35" s="22"/>
      <c r="B35" s="35"/>
      <c r="C35" s="1242" t="s">
        <v>562</v>
      </c>
      <c r="D35" s="1243"/>
      <c r="E35" s="1244"/>
      <c r="F35" s="36">
        <v>3.37</v>
      </c>
      <c r="G35" s="37">
        <v>4.55</v>
      </c>
      <c r="H35" s="37">
        <v>4.2</v>
      </c>
      <c r="I35" s="37">
        <v>1.87</v>
      </c>
      <c r="J35" s="38">
        <v>1.72</v>
      </c>
      <c r="K35" s="22"/>
      <c r="L35" s="22"/>
      <c r="M35" s="22"/>
      <c r="N35" s="22"/>
      <c r="O35" s="22"/>
      <c r="P35" s="22"/>
    </row>
    <row r="36" spans="1:16" ht="39" customHeight="1" x14ac:dyDescent="0.2">
      <c r="A36" s="22"/>
      <c r="B36" s="35"/>
      <c r="C36" s="1242" t="s">
        <v>563</v>
      </c>
      <c r="D36" s="1243"/>
      <c r="E36" s="1244"/>
      <c r="F36" s="36">
        <v>2.92</v>
      </c>
      <c r="G36" s="37">
        <v>1.54</v>
      </c>
      <c r="H36" s="37">
        <v>1.81</v>
      </c>
      <c r="I36" s="37">
        <v>1.87</v>
      </c>
      <c r="J36" s="38">
        <v>1.34</v>
      </c>
      <c r="K36" s="22"/>
      <c r="L36" s="22"/>
      <c r="M36" s="22"/>
      <c r="N36" s="22"/>
      <c r="O36" s="22"/>
      <c r="P36" s="22"/>
    </row>
    <row r="37" spans="1:16" ht="39" customHeight="1" x14ac:dyDescent="0.2">
      <c r="A37" s="22"/>
      <c r="B37" s="35"/>
      <c r="C37" s="1242" t="s">
        <v>564</v>
      </c>
      <c r="D37" s="1243"/>
      <c r="E37" s="1244"/>
      <c r="F37" s="36">
        <v>0.13</v>
      </c>
      <c r="G37" s="37">
        <v>0.14000000000000001</v>
      </c>
      <c r="H37" s="37">
        <v>0.16</v>
      </c>
      <c r="I37" s="37">
        <v>0.1</v>
      </c>
      <c r="J37" s="38">
        <v>0.17</v>
      </c>
      <c r="K37" s="22"/>
      <c r="L37" s="22"/>
      <c r="M37" s="22"/>
      <c r="N37" s="22"/>
      <c r="O37" s="22"/>
      <c r="P37" s="22"/>
    </row>
    <row r="38" spans="1:16" ht="39" customHeight="1" x14ac:dyDescent="0.2">
      <c r="A38" s="22"/>
      <c r="B38" s="35"/>
      <c r="C38" s="1242" t="s">
        <v>565</v>
      </c>
      <c r="D38" s="1243"/>
      <c r="E38" s="1244"/>
      <c r="F38" s="36">
        <v>0.42</v>
      </c>
      <c r="G38" s="37">
        <v>0.37</v>
      </c>
      <c r="H38" s="37">
        <v>0.55000000000000004</v>
      </c>
      <c r="I38" s="37">
        <v>0.46</v>
      </c>
      <c r="J38" s="38">
        <v>0.12</v>
      </c>
      <c r="K38" s="22"/>
      <c r="L38" s="22"/>
      <c r="M38" s="22"/>
      <c r="N38" s="22"/>
      <c r="O38" s="22"/>
      <c r="P38" s="22"/>
    </row>
    <row r="39" spans="1:16" ht="39" customHeight="1" x14ac:dyDescent="0.2">
      <c r="A39" s="22"/>
      <c r="B39" s="35"/>
      <c r="C39" s="1242" t="s">
        <v>566</v>
      </c>
      <c r="D39" s="1243"/>
      <c r="E39" s="1244"/>
      <c r="F39" s="36">
        <v>0.04</v>
      </c>
      <c r="G39" s="37">
        <v>0.08</v>
      </c>
      <c r="H39" s="37">
        <v>0.08</v>
      </c>
      <c r="I39" s="37">
        <v>0.06</v>
      </c>
      <c r="J39" s="38">
        <v>0.05</v>
      </c>
      <c r="K39" s="22"/>
      <c r="L39" s="22"/>
      <c r="M39" s="22"/>
      <c r="N39" s="22"/>
      <c r="O39" s="22"/>
      <c r="P39" s="22"/>
    </row>
    <row r="40" spans="1:16" ht="39" customHeight="1" x14ac:dyDescent="0.2">
      <c r="A40" s="22"/>
      <c r="B40" s="35"/>
      <c r="C40" s="1242"/>
      <c r="D40" s="1243"/>
      <c r="E40" s="1244"/>
      <c r="F40" s="36"/>
      <c r="G40" s="37"/>
      <c r="H40" s="37"/>
      <c r="I40" s="37"/>
      <c r="J40" s="38"/>
      <c r="K40" s="22"/>
      <c r="L40" s="22"/>
      <c r="M40" s="22"/>
      <c r="N40" s="22"/>
      <c r="O40" s="22"/>
      <c r="P40" s="22"/>
    </row>
    <row r="41" spans="1:16" ht="39" customHeight="1" x14ac:dyDescent="0.2">
      <c r="A41" s="22"/>
      <c r="B41" s="35"/>
      <c r="C41" s="1242"/>
      <c r="D41" s="1243"/>
      <c r="E41" s="1244"/>
      <c r="F41" s="36"/>
      <c r="G41" s="37"/>
      <c r="H41" s="37"/>
      <c r="I41" s="37"/>
      <c r="J41" s="38"/>
      <c r="K41" s="22"/>
      <c r="L41" s="22"/>
      <c r="M41" s="22"/>
      <c r="N41" s="22"/>
      <c r="O41" s="22"/>
      <c r="P41" s="22"/>
    </row>
    <row r="42" spans="1:16" ht="39" customHeight="1" x14ac:dyDescent="0.2">
      <c r="A42" s="22"/>
      <c r="B42" s="39"/>
      <c r="C42" s="1242" t="s">
        <v>567</v>
      </c>
      <c r="D42" s="1243"/>
      <c r="E42" s="1244"/>
      <c r="F42" s="36" t="s">
        <v>514</v>
      </c>
      <c r="G42" s="37" t="s">
        <v>514</v>
      </c>
      <c r="H42" s="37" t="s">
        <v>514</v>
      </c>
      <c r="I42" s="37" t="s">
        <v>514</v>
      </c>
      <c r="J42" s="38" t="s">
        <v>514</v>
      </c>
      <c r="K42" s="22"/>
      <c r="L42" s="22"/>
      <c r="M42" s="22"/>
      <c r="N42" s="22"/>
      <c r="O42" s="22"/>
      <c r="P42" s="22"/>
    </row>
    <row r="43" spans="1:16" ht="39" customHeight="1" thickBot="1" x14ac:dyDescent="0.25">
      <c r="A43" s="22"/>
      <c r="B43" s="40"/>
      <c r="C43" s="1245" t="s">
        <v>568</v>
      </c>
      <c r="D43" s="1246"/>
      <c r="E43" s="1247"/>
      <c r="F43" s="41" t="s">
        <v>514</v>
      </c>
      <c r="G43" s="42" t="s">
        <v>514</v>
      </c>
      <c r="H43" s="42" t="s">
        <v>514</v>
      </c>
      <c r="I43" s="42" t="s">
        <v>514</v>
      </c>
      <c r="J43" s="43" t="s">
        <v>514</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eqjFlJfbX9fKQVU3OWj3YZzWlTkwKjqGEb/Dl9ZPhM8G9a4D9Wvbsx3b6RYhHQpUVwmAajudd3FdNnBZdDI9kA==" saltValue="E2b5vNwey8iklTIU6hyRr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2">
      <c r="A45" s="48"/>
      <c r="B45" s="1250" t="s">
        <v>11</v>
      </c>
      <c r="C45" s="1251"/>
      <c r="D45" s="58"/>
      <c r="E45" s="1256" t="s">
        <v>12</v>
      </c>
      <c r="F45" s="1256"/>
      <c r="G45" s="1256"/>
      <c r="H45" s="1256"/>
      <c r="I45" s="1256"/>
      <c r="J45" s="1257"/>
      <c r="K45" s="59">
        <v>910</v>
      </c>
      <c r="L45" s="60">
        <v>951</v>
      </c>
      <c r="M45" s="60">
        <v>765</v>
      </c>
      <c r="N45" s="60">
        <v>761</v>
      </c>
      <c r="O45" s="61">
        <v>696</v>
      </c>
      <c r="P45" s="48"/>
      <c r="Q45" s="48"/>
      <c r="R45" s="48"/>
      <c r="S45" s="48"/>
      <c r="T45" s="48"/>
      <c r="U45" s="48"/>
    </row>
    <row r="46" spans="1:21" ht="30.75" customHeight="1" x14ac:dyDescent="0.2">
      <c r="A46" s="48"/>
      <c r="B46" s="1252"/>
      <c r="C46" s="1253"/>
      <c r="D46" s="62"/>
      <c r="E46" s="1258" t="s">
        <v>13</v>
      </c>
      <c r="F46" s="1258"/>
      <c r="G46" s="1258"/>
      <c r="H46" s="1258"/>
      <c r="I46" s="1258"/>
      <c r="J46" s="1259"/>
      <c r="K46" s="63" t="s">
        <v>514</v>
      </c>
      <c r="L46" s="64" t="s">
        <v>514</v>
      </c>
      <c r="M46" s="64" t="s">
        <v>514</v>
      </c>
      <c r="N46" s="64" t="s">
        <v>514</v>
      </c>
      <c r="O46" s="65" t="s">
        <v>514</v>
      </c>
      <c r="P46" s="48"/>
      <c r="Q46" s="48"/>
      <c r="R46" s="48"/>
      <c r="S46" s="48"/>
      <c r="T46" s="48"/>
      <c r="U46" s="48"/>
    </row>
    <row r="47" spans="1:21" ht="30.75" customHeight="1" x14ac:dyDescent="0.2">
      <c r="A47" s="48"/>
      <c r="B47" s="1252"/>
      <c r="C47" s="1253"/>
      <c r="D47" s="62"/>
      <c r="E47" s="1258" t="s">
        <v>14</v>
      </c>
      <c r="F47" s="1258"/>
      <c r="G47" s="1258"/>
      <c r="H47" s="1258"/>
      <c r="I47" s="1258"/>
      <c r="J47" s="1259"/>
      <c r="K47" s="63" t="s">
        <v>514</v>
      </c>
      <c r="L47" s="64" t="s">
        <v>514</v>
      </c>
      <c r="M47" s="64" t="s">
        <v>514</v>
      </c>
      <c r="N47" s="64" t="s">
        <v>514</v>
      </c>
      <c r="O47" s="65" t="s">
        <v>514</v>
      </c>
      <c r="P47" s="48"/>
      <c r="Q47" s="48"/>
      <c r="R47" s="48"/>
      <c r="S47" s="48"/>
      <c r="T47" s="48"/>
      <c r="U47" s="48"/>
    </row>
    <row r="48" spans="1:21" ht="30.75" customHeight="1" x14ac:dyDescent="0.2">
      <c r="A48" s="48"/>
      <c r="B48" s="1252"/>
      <c r="C48" s="1253"/>
      <c r="D48" s="62"/>
      <c r="E48" s="1258" t="s">
        <v>15</v>
      </c>
      <c r="F48" s="1258"/>
      <c r="G48" s="1258"/>
      <c r="H48" s="1258"/>
      <c r="I48" s="1258"/>
      <c r="J48" s="1259"/>
      <c r="K48" s="63">
        <v>158</v>
      </c>
      <c r="L48" s="64">
        <v>157</v>
      </c>
      <c r="M48" s="64">
        <v>136</v>
      </c>
      <c r="N48" s="64">
        <v>108</v>
      </c>
      <c r="O48" s="65">
        <v>103</v>
      </c>
      <c r="P48" s="48"/>
      <c r="Q48" s="48"/>
      <c r="R48" s="48"/>
      <c r="S48" s="48"/>
      <c r="T48" s="48"/>
      <c r="U48" s="48"/>
    </row>
    <row r="49" spans="1:21" ht="30.75" customHeight="1" x14ac:dyDescent="0.2">
      <c r="A49" s="48"/>
      <c r="B49" s="1252"/>
      <c r="C49" s="1253"/>
      <c r="D49" s="62"/>
      <c r="E49" s="1258" t="s">
        <v>16</v>
      </c>
      <c r="F49" s="1258"/>
      <c r="G49" s="1258"/>
      <c r="H49" s="1258"/>
      <c r="I49" s="1258"/>
      <c r="J49" s="1259"/>
      <c r="K49" s="63">
        <v>10</v>
      </c>
      <c r="L49" s="64">
        <v>9</v>
      </c>
      <c r="M49" s="64">
        <v>11</v>
      </c>
      <c r="N49" s="64">
        <v>7</v>
      </c>
      <c r="O49" s="65">
        <v>7</v>
      </c>
      <c r="P49" s="48"/>
      <c r="Q49" s="48"/>
      <c r="R49" s="48"/>
      <c r="S49" s="48"/>
      <c r="T49" s="48"/>
      <c r="U49" s="48"/>
    </row>
    <row r="50" spans="1:21" ht="30.75" customHeight="1" x14ac:dyDescent="0.2">
      <c r="A50" s="48"/>
      <c r="B50" s="1252"/>
      <c r="C50" s="1253"/>
      <c r="D50" s="62"/>
      <c r="E50" s="1258" t="s">
        <v>17</v>
      </c>
      <c r="F50" s="1258"/>
      <c r="G50" s="1258"/>
      <c r="H50" s="1258"/>
      <c r="I50" s="1258"/>
      <c r="J50" s="1259"/>
      <c r="K50" s="63" t="s">
        <v>514</v>
      </c>
      <c r="L50" s="64" t="s">
        <v>514</v>
      </c>
      <c r="M50" s="64" t="s">
        <v>514</v>
      </c>
      <c r="N50" s="64" t="s">
        <v>514</v>
      </c>
      <c r="O50" s="65" t="s">
        <v>514</v>
      </c>
      <c r="P50" s="48"/>
      <c r="Q50" s="48"/>
      <c r="R50" s="48"/>
      <c r="S50" s="48"/>
      <c r="T50" s="48"/>
      <c r="U50" s="48"/>
    </row>
    <row r="51" spans="1:21" ht="30.75" customHeight="1" x14ac:dyDescent="0.2">
      <c r="A51" s="48"/>
      <c r="B51" s="1254"/>
      <c r="C51" s="1255"/>
      <c r="D51" s="66"/>
      <c r="E51" s="1258" t="s">
        <v>18</v>
      </c>
      <c r="F51" s="1258"/>
      <c r="G51" s="1258"/>
      <c r="H51" s="1258"/>
      <c r="I51" s="1258"/>
      <c r="J51" s="1259"/>
      <c r="K51" s="63" t="s">
        <v>514</v>
      </c>
      <c r="L51" s="64" t="s">
        <v>514</v>
      </c>
      <c r="M51" s="64" t="s">
        <v>514</v>
      </c>
      <c r="N51" s="64" t="s">
        <v>514</v>
      </c>
      <c r="O51" s="65" t="s">
        <v>514</v>
      </c>
      <c r="P51" s="48"/>
      <c r="Q51" s="48"/>
      <c r="R51" s="48"/>
      <c r="S51" s="48"/>
      <c r="T51" s="48"/>
      <c r="U51" s="48"/>
    </row>
    <row r="52" spans="1:21" ht="30.75" customHeight="1" x14ac:dyDescent="0.2">
      <c r="A52" s="48"/>
      <c r="B52" s="1260" t="s">
        <v>19</v>
      </c>
      <c r="C52" s="1261"/>
      <c r="D52" s="66"/>
      <c r="E52" s="1258" t="s">
        <v>20</v>
      </c>
      <c r="F52" s="1258"/>
      <c r="G52" s="1258"/>
      <c r="H52" s="1258"/>
      <c r="I52" s="1258"/>
      <c r="J52" s="1259"/>
      <c r="K52" s="63">
        <v>920</v>
      </c>
      <c r="L52" s="64">
        <v>961</v>
      </c>
      <c r="M52" s="64">
        <v>818</v>
      </c>
      <c r="N52" s="64">
        <v>808</v>
      </c>
      <c r="O52" s="65">
        <v>741</v>
      </c>
      <c r="P52" s="48"/>
      <c r="Q52" s="48"/>
      <c r="R52" s="48"/>
      <c r="S52" s="48"/>
      <c r="T52" s="48"/>
      <c r="U52" s="48"/>
    </row>
    <row r="53" spans="1:21" ht="30.75" customHeight="1" thickBot="1" x14ac:dyDescent="0.25">
      <c r="A53" s="48"/>
      <c r="B53" s="1262" t="s">
        <v>21</v>
      </c>
      <c r="C53" s="1263"/>
      <c r="D53" s="67"/>
      <c r="E53" s="1264" t="s">
        <v>22</v>
      </c>
      <c r="F53" s="1264"/>
      <c r="G53" s="1264"/>
      <c r="H53" s="1264"/>
      <c r="I53" s="1264"/>
      <c r="J53" s="1265"/>
      <c r="K53" s="68">
        <v>158</v>
      </c>
      <c r="L53" s="69">
        <v>156</v>
      </c>
      <c r="M53" s="69">
        <v>94</v>
      </c>
      <c r="N53" s="69">
        <v>68</v>
      </c>
      <c r="O53" s="70">
        <v>65</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5">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2">
      <c r="B57" s="1266" t="s">
        <v>25</v>
      </c>
      <c r="C57" s="1267"/>
      <c r="D57" s="1270" t="s">
        <v>26</v>
      </c>
      <c r="E57" s="1271"/>
      <c r="F57" s="1271"/>
      <c r="G57" s="1271"/>
      <c r="H57" s="1271"/>
      <c r="I57" s="1271"/>
      <c r="J57" s="1272"/>
      <c r="K57" s="83" t="s">
        <v>596</v>
      </c>
      <c r="L57" s="84" t="s">
        <v>514</v>
      </c>
      <c r="M57" s="84" t="s">
        <v>514</v>
      </c>
      <c r="N57" s="84" t="s">
        <v>514</v>
      </c>
      <c r="O57" s="85" t="s">
        <v>514</v>
      </c>
    </row>
    <row r="58" spans="1:21" ht="31.5" customHeight="1" thickBot="1" x14ac:dyDescent="0.25">
      <c r="B58" s="1268"/>
      <c r="C58" s="1269"/>
      <c r="D58" s="1273" t="s">
        <v>27</v>
      </c>
      <c r="E58" s="1274"/>
      <c r="F58" s="1274"/>
      <c r="G58" s="1274"/>
      <c r="H58" s="1274"/>
      <c r="I58" s="1274"/>
      <c r="J58" s="1275"/>
      <c r="K58" s="86" t="s">
        <v>514</v>
      </c>
      <c r="L58" s="87" t="s">
        <v>514</v>
      </c>
      <c r="M58" s="87" t="s">
        <v>514</v>
      </c>
      <c r="N58" s="87" t="s">
        <v>514</v>
      </c>
      <c r="O58" s="88" t="s">
        <v>514</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0f+P5tfsIKQT3WLqEP5kFaPy0le5Wo5qJJM3Xi2RHd4qrmm7N5ex66EumrOVz8nMmx2WlHlJHCpyEL8FUdbq8Q==" saltValue="WuZVx4Nf5+YR2t3XPuJdl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556</v>
      </c>
      <c r="J40" s="100" t="s">
        <v>557</v>
      </c>
      <c r="K40" s="100" t="s">
        <v>558</v>
      </c>
      <c r="L40" s="100" t="s">
        <v>559</v>
      </c>
      <c r="M40" s="101" t="s">
        <v>560</v>
      </c>
    </row>
    <row r="41" spans="2:13" ht="27.75" customHeight="1" x14ac:dyDescent="0.2">
      <c r="B41" s="1276" t="s">
        <v>30</v>
      </c>
      <c r="C41" s="1277"/>
      <c r="D41" s="102"/>
      <c r="E41" s="1282" t="s">
        <v>31</v>
      </c>
      <c r="F41" s="1282"/>
      <c r="G41" s="1282"/>
      <c r="H41" s="1283"/>
      <c r="I41" s="103">
        <v>4870</v>
      </c>
      <c r="J41" s="104">
        <v>4345</v>
      </c>
      <c r="K41" s="104">
        <v>4434</v>
      </c>
      <c r="L41" s="104">
        <v>3978</v>
      </c>
      <c r="M41" s="105">
        <v>3647</v>
      </c>
    </row>
    <row r="42" spans="2:13" ht="27.75" customHeight="1" x14ac:dyDescent="0.2">
      <c r="B42" s="1278"/>
      <c r="C42" s="1279"/>
      <c r="D42" s="106"/>
      <c r="E42" s="1284" t="s">
        <v>32</v>
      </c>
      <c r="F42" s="1284"/>
      <c r="G42" s="1284"/>
      <c r="H42" s="1285"/>
      <c r="I42" s="107" t="s">
        <v>514</v>
      </c>
      <c r="J42" s="108" t="s">
        <v>514</v>
      </c>
      <c r="K42" s="108" t="s">
        <v>514</v>
      </c>
      <c r="L42" s="108" t="s">
        <v>514</v>
      </c>
      <c r="M42" s="109" t="s">
        <v>514</v>
      </c>
    </row>
    <row r="43" spans="2:13" ht="27.75" customHeight="1" x14ac:dyDescent="0.2">
      <c r="B43" s="1278"/>
      <c r="C43" s="1279"/>
      <c r="D43" s="106"/>
      <c r="E43" s="1284" t="s">
        <v>33</v>
      </c>
      <c r="F43" s="1284"/>
      <c r="G43" s="1284"/>
      <c r="H43" s="1285"/>
      <c r="I43" s="107">
        <v>1626</v>
      </c>
      <c r="J43" s="108">
        <v>1713</v>
      </c>
      <c r="K43" s="108">
        <v>1671</v>
      </c>
      <c r="L43" s="108">
        <v>1532</v>
      </c>
      <c r="M43" s="109">
        <v>1417</v>
      </c>
    </row>
    <row r="44" spans="2:13" ht="27.75" customHeight="1" x14ac:dyDescent="0.2">
      <c r="B44" s="1278"/>
      <c r="C44" s="1279"/>
      <c r="D44" s="106"/>
      <c r="E44" s="1284" t="s">
        <v>34</v>
      </c>
      <c r="F44" s="1284"/>
      <c r="G44" s="1284"/>
      <c r="H44" s="1285"/>
      <c r="I44" s="107">
        <v>54</v>
      </c>
      <c r="J44" s="108">
        <v>57</v>
      </c>
      <c r="K44" s="108">
        <v>47</v>
      </c>
      <c r="L44" s="108">
        <v>48</v>
      </c>
      <c r="M44" s="109">
        <v>48</v>
      </c>
    </row>
    <row r="45" spans="2:13" ht="27.75" customHeight="1" x14ac:dyDescent="0.2">
      <c r="B45" s="1278"/>
      <c r="C45" s="1279"/>
      <c r="D45" s="106"/>
      <c r="E45" s="1284" t="s">
        <v>35</v>
      </c>
      <c r="F45" s="1284"/>
      <c r="G45" s="1284"/>
      <c r="H45" s="1285"/>
      <c r="I45" s="107">
        <v>1307</v>
      </c>
      <c r="J45" s="108">
        <v>1334</v>
      </c>
      <c r="K45" s="108">
        <v>1327</v>
      </c>
      <c r="L45" s="108">
        <v>1322</v>
      </c>
      <c r="M45" s="109">
        <v>1312</v>
      </c>
    </row>
    <row r="46" spans="2:13" ht="27.75" customHeight="1" x14ac:dyDescent="0.2">
      <c r="B46" s="1278"/>
      <c r="C46" s="1279"/>
      <c r="D46" s="110"/>
      <c r="E46" s="1284" t="s">
        <v>36</v>
      </c>
      <c r="F46" s="1284"/>
      <c r="G46" s="1284"/>
      <c r="H46" s="1285"/>
      <c r="I46" s="107" t="s">
        <v>514</v>
      </c>
      <c r="J46" s="108" t="s">
        <v>514</v>
      </c>
      <c r="K46" s="108" t="s">
        <v>514</v>
      </c>
      <c r="L46" s="108" t="s">
        <v>514</v>
      </c>
      <c r="M46" s="109" t="s">
        <v>514</v>
      </c>
    </row>
    <row r="47" spans="2:13" ht="27.75" customHeight="1" x14ac:dyDescent="0.2">
      <c r="B47" s="1278"/>
      <c r="C47" s="1279"/>
      <c r="D47" s="111"/>
      <c r="E47" s="1286" t="s">
        <v>37</v>
      </c>
      <c r="F47" s="1287"/>
      <c r="G47" s="1287"/>
      <c r="H47" s="1288"/>
      <c r="I47" s="107" t="s">
        <v>514</v>
      </c>
      <c r="J47" s="108" t="s">
        <v>514</v>
      </c>
      <c r="K47" s="108" t="s">
        <v>514</v>
      </c>
      <c r="L47" s="108" t="s">
        <v>514</v>
      </c>
      <c r="M47" s="109" t="s">
        <v>514</v>
      </c>
    </row>
    <row r="48" spans="2:13" ht="27.75" customHeight="1" x14ac:dyDescent="0.2">
      <c r="B48" s="1278"/>
      <c r="C48" s="1279"/>
      <c r="D48" s="106"/>
      <c r="E48" s="1284" t="s">
        <v>38</v>
      </c>
      <c r="F48" s="1284"/>
      <c r="G48" s="1284"/>
      <c r="H48" s="1285"/>
      <c r="I48" s="107" t="s">
        <v>514</v>
      </c>
      <c r="J48" s="108" t="s">
        <v>514</v>
      </c>
      <c r="K48" s="108" t="s">
        <v>514</v>
      </c>
      <c r="L48" s="108" t="s">
        <v>514</v>
      </c>
      <c r="M48" s="109" t="s">
        <v>514</v>
      </c>
    </row>
    <row r="49" spans="2:13" ht="27.75" customHeight="1" x14ac:dyDescent="0.2">
      <c r="B49" s="1280"/>
      <c r="C49" s="1281"/>
      <c r="D49" s="106"/>
      <c r="E49" s="1284" t="s">
        <v>39</v>
      </c>
      <c r="F49" s="1284"/>
      <c r="G49" s="1284"/>
      <c r="H49" s="1285"/>
      <c r="I49" s="107" t="s">
        <v>514</v>
      </c>
      <c r="J49" s="108" t="s">
        <v>514</v>
      </c>
      <c r="K49" s="108" t="s">
        <v>514</v>
      </c>
      <c r="L49" s="108" t="s">
        <v>514</v>
      </c>
      <c r="M49" s="109" t="s">
        <v>514</v>
      </c>
    </row>
    <row r="50" spans="2:13" ht="27.75" customHeight="1" x14ac:dyDescent="0.2">
      <c r="B50" s="1289" t="s">
        <v>40</v>
      </c>
      <c r="C50" s="1290"/>
      <c r="D50" s="112"/>
      <c r="E50" s="1284" t="s">
        <v>41</v>
      </c>
      <c r="F50" s="1284"/>
      <c r="G50" s="1284"/>
      <c r="H50" s="1285"/>
      <c r="I50" s="107">
        <v>3642</v>
      </c>
      <c r="J50" s="108">
        <v>4137</v>
      </c>
      <c r="K50" s="108">
        <v>4555</v>
      </c>
      <c r="L50" s="108">
        <v>5498</v>
      </c>
      <c r="M50" s="109">
        <v>5730</v>
      </c>
    </row>
    <row r="51" spans="2:13" ht="27.75" customHeight="1" x14ac:dyDescent="0.2">
      <c r="B51" s="1278"/>
      <c r="C51" s="1279"/>
      <c r="D51" s="106"/>
      <c r="E51" s="1284" t="s">
        <v>42</v>
      </c>
      <c r="F51" s="1284"/>
      <c r="G51" s="1284"/>
      <c r="H51" s="1285"/>
      <c r="I51" s="107" t="s">
        <v>514</v>
      </c>
      <c r="J51" s="108" t="s">
        <v>514</v>
      </c>
      <c r="K51" s="108" t="s">
        <v>514</v>
      </c>
      <c r="L51" s="108" t="s">
        <v>514</v>
      </c>
      <c r="M51" s="109" t="s">
        <v>514</v>
      </c>
    </row>
    <row r="52" spans="2:13" ht="27.75" customHeight="1" x14ac:dyDescent="0.2">
      <c r="B52" s="1280"/>
      <c r="C52" s="1281"/>
      <c r="D52" s="106"/>
      <c r="E52" s="1284" t="s">
        <v>43</v>
      </c>
      <c r="F52" s="1284"/>
      <c r="G52" s="1284"/>
      <c r="H52" s="1285"/>
      <c r="I52" s="107">
        <v>6564</v>
      </c>
      <c r="J52" s="108">
        <v>6232</v>
      </c>
      <c r="K52" s="108">
        <v>6218</v>
      </c>
      <c r="L52" s="108">
        <v>5705</v>
      </c>
      <c r="M52" s="109">
        <v>5354</v>
      </c>
    </row>
    <row r="53" spans="2:13" ht="27.75" customHeight="1" thickBot="1" x14ac:dyDescent="0.25">
      <c r="B53" s="1291" t="s">
        <v>44</v>
      </c>
      <c r="C53" s="1292"/>
      <c r="D53" s="113"/>
      <c r="E53" s="1293" t="s">
        <v>45</v>
      </c>
      <c r="F53" s="1293"/>
      <c r="G53" s="1293"/>
      <c r="H53" s="1294"/>
      <c r="I53" s="114">
        <v>-2348</v>
      </c>
      <c r="J53" s="115">
        <v>-2921</v>
      </c>
      <c r="K53" s="115">
        <v>-3294</v>
      </c>
      <c r="L53" s="115">
        <v>-4324</v>
      </c>
      <c r="M53" s="116">
        <v>-4660</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AO0ZVCVhYlURzIH12G4raiWqSTH/RahqSoJp0mZ7I14yzymrdB6kQBekj4X9fXk7Jocn5KLxV3ElrxsLzKEhEg==" saltValue="z9PUs8QNv1ejFymMLKpQl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558</v>
      </c>
      <c r="G54" s="125" t="s">
        <v>559</v>
      </c>
      <c r="H54" s="126" t="s">
        <v>560</v>
      </c>
    </row>
    <row r="55" spans="2:8" ht="52.5" customHeight="1" x14ac:dyDescent="0.2">
      <c r="B55" s="127"/>
      <c r="C55" s="1303" t="s">
        <v>48</v>
      </c>
      <c r="D55" s="1303"/>
      <c r="E55" s="1304"/>
      <c r="F55" s="128">
        <v>2108</v>
      </c>
      <c r="G55" s="128">
        <v>2296</v>
      </c>
      <c r="H55" s="129">
        <v>2297</v>
      </c>
    </row>
    <row r="56" spans="2:8" ht="52.5" customHeight="1" x14ac:dyDescent="0.2">
      <c r="B56" s="130"/>
      <c r="C56" s="1305" t="s">
        <v>49</v>
      </c>
      <c r="D56" s="1305"/>
      <c r="E56" s="1306"/>
      <c r="F56" s="131">
        <v>590</v>
      </c>
      <c r="G56" s="131">
        <v>590</v>
      </c>
      <c r="H56" s="132">
        <v>591</v>
      </c>
    </row>
    <row r="57" spans="2:8" ht="53.25" customHeight="1" x14ac:dyDescent="0.2">
      <c r="B57" s="130"/>
      <c r="C57" s="1307" t="s">
        <v>50</v>
      </c>
      <c r="D57" s="1307"/>
      <c r="E57" s="1308"/>
      <c r="F57" s="133">
        <v>2562</v>
      </c>
      <c r="G57" s="133">
        <v>3178</v>
      </c>
      <c r="H57" s="134">
        <v>3406</v>
      </c>
    </row>
    <row r="58" spans="2:8" ht="45.75" customHeight="1" x14ac:dyDescent="0.2">
      <c r="B58" s="135"/>
      <c r="C58" s="1295" t="s">
        <v>591</v>
      </c>
      <c r="D58" s="1296"/>
      <c r="E58" s="1297"/>
      <c r="F58" s="136">
        <v>1244</v>
      </c>
      <c r="G58" s="136">
        <v>1444</v>
      </c>
      <c r="H58" s="137">
        <v>1665</v>
      </c>
    </row>
    <row r="59" spans="2:8" ht="45.75" customHeight="1" x14ac:dyDescent="0.2">
      <c r="B59" s="135"/>
      <c r="C59" s="1295" t="s">
        <v>592</v>
      </c>
      <c r="D59" s="1296"/>
      <c r="E59" s="1297"/>
      <c r="F59" s="136">
        <v>1044</v>
      </c>
      <c r="G59" s="136">
        <v>1044</v>
      </c>
      <c r="H59" s="137">
        <v>1044</v>
      </c>
    </row>
    <row r="60" spans="2:8" ht="45.75" customHeight="1" x14ac:dyDescent="0.2">
      <c r="B60" s="135"/>
      <c r="C60" s="1295" t="s">
        <v>593</v>
      </c>
      <c r="D60" s="1296"/>
      <c r="E60" s="1297"/>
      <c r="F60" s="136" t="s">
        <v>514</v>
      </c>
      <c r="G60" s="136">
        <v>414</v>
      </c>
      <c r="H60" s="137">
        <v>414</v>
      </c>
    </row>
    <row r="61" spans="2:8" ht="45.75" customHeight="1" x14ac:dyDescent="0.2">
      <c r="B61" s="135"/>
      <c r="C61" s="1295" t="s">
        <v>594</v>
      </c>
      <c r="D61" s="1296"/>
      <c r="E61" s="1297"/>
      <c r="F61" s="136">
        <v>168</v>
      </c>
      <c r="G61" s="136">
        <v>162</v>
      </c>
      <c r="H61" s="137">
        <v>158</v>
      </c>
    </row>
    <row r="62" spans="2:8" ht="45.75" customHeight="1" thickBot="1" x14ac:dyDescent="0.25">
      <c r="B62" s="138"/>
      <c r="C62" s="1298" t="s">
        <v>595</v>
      </c>
      <c r="D62" s="1299"/>
      <c r="E62" s="1300"/>
      <c r="F62" s="139" t="s">
        <v>514</v>
      </c>
      <c r="G62" s="139">
        <v>80</v>
      </c>
      <c r="H62" s="140">
        <v>80</v>
      </c>
    </row>
    <row r="63" spans="2:8" ht="52.5" customHeight="1" thickBot="1" x14ac:dyDescent="0.25">
      <c r="B63" s="141"/>
      <c r="C63" s="1301" t="s">
        <v>51</v>
      </c>
      <c r="D63" s="1301"/>
      <c r="E63" s="1302"/>
      <c r="F63" s="142">
        <v>5261</v>
      </c>
      <c r="G63" s="142">
        <v>6065</v>
      </c>
      <c r="H63" s="143">
        <v>6294</v>
      </c>
    </row>
    <row r="64" spans="2:8" ht="15" customHeight="1" x14ac:dyDescent="0.2"/>
  </sheetData>
  <sheetProtection algorithmName="SHA-512" hashValue="OIgdcnuhvOcjDXsKz26Ei327YcfOHCG1UOCP2VPFjGapejEBeYZaQFQNw8Ic8poYocdDiuukY5muQU6CbAQPRg==" saltValue="Zj2Hv3Hk5yWacH/nUUUuH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13.5" customHeight="1" zeroHeight="1" x14ac:dyDescent="0.2"/>
  <cols>
    <col min="1" max="1" width="6.33203125" style="388" customWidth="1"/>
    <col min="2" max="107" width="2.44140625" style="388" customWidth="1"/>
    <col min="108" max="108" width="6.109375" style="396" customWidth="1"/>
    <col min="109" max="109" width="5.88671875" style="395" customWidth="1"/>
    <col min="110" max="110" width="19.109375" style="388" hidden="1"/>
    <col min="111" max="115" width="12.6640625" style="388" hidden="1"/>
    <col min="116" max="349" width="8.6640625" style="388" hidden="1"/>
    <col min="350" max="355" width="14.88671875" style="388" hidden="1"/>
    <col min="356" max="357" width="15.88671875" style="388" hidden="1"/>
    <col min="358" max="363" width="16.109375" style="388" hidden="1"/>
    <col min="364" max="364" width="6.109375" style="388" hidden="1"/>
    <col min="365" max="365" width="3" style="388" hidden="1"/>
    <col min="366" max="605" width="8.6640625" style="388" hidden="1"/>
    <col min="606" max="611" width="14.88671875" style="388" hidden="1"/>
    <col min="612" max="613" width="15.88671875" style="388" hidden="1"/>
    <col min="614" max="619" width="16.109375" style="388" hidden="1"/>
    <col min="620" max="620" width="6.109375" style="388" hidden="1"/>
    <col min="621" max="621" width="3" style="388" hidden="1"/>
    <col min="622" max="861" width="8.6640625" style="388" hidden="1"/>
    <col min="862" max="867" width="14.88671875" style="388" hidden="1"/>
    <col min="868" max="869" width="15.88671875" style="388" hidden="1"/>
    <col min="870" max="875" width="16.109375" style="388" hidden="1"/>
    <col min="876" max="876" width="6.109375" style="388" hidden="1"/>
    <col min="877" max="877" width="3" style="388" hidden="1"/>
    <col min="878" max="1117" width="8.6640625" style="388" hidden="1"/>
    <col min="1118" max="1123" width="14.88671875" style="388" hidden="1"/>
    <col min="1124" max="1125" width="15.88671875" style="388" hidden="1"/>
    <col min="1126" max="1131" width="16.109375" style="388" hidden="1"/>
    <col min="1132" max="1132" width="6.109375" style="388" hidden="1"/>
    <col min="1133" max="1133" width="3" style="388" hidden="1"/>
    <col min="1134" max="1373" width="8.6640625" style="388" hidden="1"/>
    <col min="1374" max="1379" width="14.88671875" style="388" hidden="1"/>
    <col min="1380" max="1381" width="15.88671875" style="388" hidden="1"/>
    <col min="1382" max="1387" width="16.109375" style="388" hidden="1"/>
    <col min="1388" max="1388" width="6.109375" style="388" hidden="1"/>
    <col min="1389" max="1389" width="3" style="388" hidden="1"/>
    <col min="1390" max="1629" width="8.6640625" style="388" hidden="1"/>
    <col min="1630" max="1635" width="14.88671875" style="388" hidden="1"/>
    <col min="1636" max="1637" width="15.88671875" style="388" hidden="1"/>
    <col min="1638" max="1643" width="16.109375" style="388" hidden="1"/>
    <col min="1644" max="1644" width="6.109375" style="388" hidden="1"/>
    <col min="1645" max="1645" width="3" style="388" hidden="1"/>
    <col min="1646" max="1885" width="8.6640625" style="388" hidden="1"/>
    <col min="1886" max="1891" width="14.88671875" style="388" hidden="1"/>
    <col min="1892" max="1893" width="15.88671875" style="388" hidden="1"/>
    <col min="1894" max="1899" width="16.109375" style="388" hidden="1"/>
    <col min="1900" max="1900" width="6.109375" style="388" hidden="1"/>
    <col min="1901" max="1901" width="3" style="388" hidden="1"/>
    <col min="1902" max="2141" width="8.6640625" style="388" hidden="1"/>
    <col min="2142" max="2147" width="14.88671875" style="388" hidden="1"/>
    <col min="2148" max="2149" width="15.88671875" style="388" hidden="1"/>
    <col min="2150" max="2155" width="16.109375" style="388" hidden="1"/>
    <col min="2156" max="2156" width="6.109375" style="388" hidden="1"/>
    <col min="2157" max="2157" width="3" style="388" hidden="1"/>
    <col min="2158" max="2397" width="8.6640625" style="388" hidden="1"/>
    <col min="2398" max="2403" width="14.88671875" style="388" hidden="1"/>
    <col min="2404" max="2405" width="15.88671875" style="388" hidden="1"/>
    <col min="2406" max="2411" width="16.109375" style="388" hidden="1"/>
    <col min="2412" max="2412" width="6.109375" style="388" hidden="1"/>
    <col min="2413" max="2413" width="3" style="388" hidden="1"/>
    <col min="2414" max="2653" width="8.6640625" style="388" hidden="1"/>
    <col min="2654" max="2659" width="14.88671875" style="388" hidden="1"/>
    <col min="2660" max="2661" width="15.88671875" style="388" hidden="1"/>
    <col min="2662" max="2667" width="16.109375" style="388" hidden="1"/>
    <col min="2668" max="2668" width="6.109375" style="388" hidden="1"/>
    <col min="2669" max="2669" width="3" style="388" hidden="1"/>
    <col min="2670" max="2909" width="8.6640625" style="388" hidden="1"/>
    <col min="2910" max="2915" width="14.88671875" style="388" hidden="1"/>
    <col min="2916" max="2917" width="15.88671875" style="388" hidden="1"/>
    <col min="2918" max="2923" width="16.109375" style="388" hidden="1"/>
    <col min="2924" max="2924" width="6.109375" style="388" hidden="1"/>
    <col min="2925" max="2925" width="3" style="388" hidden="1"/>
    <col min="2926" max="3165" width="8.6640625" style="388" hidden="1"/>
    <col min="3166" max="3171" width="14.88671875" style="388" hidden="1"/>
    <col min="3172" max="3173" width="15.88671875" style="388" hidden="1"/>
    <col min="3174" max="3179" width="16.109375" style="388" hidden="1"/>
    <col min="3180" max="3180" width="6.109375" style="388" hidden="1"/>
    <col min="3181" max="3181" width="3" style="388" hidden="1"/>
    <col min="3182" max="3421" width="8.6640625" style="388" hidden="1"/>
    <col min="3422" max="3427" width="14.88671875" style="388" hidden="1"/>
    <col min="3428" max="3429" width="15.88671875" style="388" hidden="1"/>
    <col min="3430" max="3435" width="16.109375" style="388" hidden="1"/>
    <col min="3436" max="3436" width="6.109375" style="388" hidden="1"/>
    <col min="3437" max="3437" width="3" style="388" hidden="1"/>
    <col min="3438" max="3677" width="8.6640625" style="388" hidden="1"/>
    <col min="3678" max="3683" width="14.88671875" style="388" hidden="1"/>
    <col min="3684" max="3685" width="15.88671875" style="388" hidden="1"/>
    <col min="3686" max="3691" width="16.109375" style="388" hidden="1"/>
    <col min="3692" max="3692" width="6.109375" style="388" hidden="1"/>
    <col min="3693" max="3693" width="3" style="388" hidden="1"/>
    <col min="3694" max="3933" width="8.6640625" style="388" hidden="1"/>
    <col min="3934" max="3939" width="14.88671875" style="388" hidden="1"/>
    <col min="3940" max="3941" width="15.88671875" style="388" hidden="1"/>
    <col min="3942" max="3947" width="16.109375" style="388" hidden="1"/>
    <col min="3948" max="3948" width="6.109375" style="388" hidden="1"/>
    <col min="3949" max="3949" width="3" style="388" hidden="1"/>
    <col min="3950" max="4189" width="8.6640625" style="388" hidden="1"/>
    <col min="4190" max="4195" width="14.88671875" style="388" hidden="1"/>
    <col min="4196" max="4197" width="15.88671875" style="388" hidden="1"/>
    <col min="4198" max="4203" width="16.109375" style="388" hidden="1"/>
    <col min="4204" max="4204" width="6.109375" style="388" hidden="1"/>
    <col min="4205" max="4205" width="3" style="388" hidden="1"/>
    <col min="4206" max="4445" width="8.6640625" style="388" hidden="1"/>
    <col min="4446" max="4451" width="14.88671875" style="388" hidden="1"/>
    <col min="4452" max="4453" width="15.88671875" style="388" hidden="1"/>
    <col min="4454" max="4459" width="16.109375" style="388" hidden="1"/>
    <col min="4460" max="4460" width="6.109375" style="388" hidden="1"/>
    <col min="4461" max="4461" width="3" style="388" hidden="1"/>
    <col min="4462" max="4701" width="8.6640625" style="388" hidden="1"/>
    <col min="4702" max="4707" width="14.88671875" style="388" hidden="1"/>
    <col min="4708" max="4709" width="15.88671875" style="388" hidden="1"/>
    <col min="4710" max="4715" width="16.109375" style="388" hidden="1"/>
    <col min="4716" max="4716" width="6.109375" style="388" hidden="1"/>
    <col min="4717" max="4717" width="3" style="388" hidden="1"/>
    <col min="4718" max="4957" width="8.6640625" style="388" hidden="1"/>
    <col min="4958" max="4963" width="14.88671875" style="388" hidden="1"/>
    <col min="4964" max="4965" width="15.88671875" style="388" hidden="1"/>
    <col min="4966" max="4971" width="16.109375" style="388" hidden="1"/>
    <col min="4972" max="4972" width="6.109375" style="388" hidden="1"/>
    <col min="4973" max="4973" width="3" style="388" hidden="1"/>
    <col min="4974" max="5213" width="8.6640625" style="388" hidden="1"/>
    <col min="5214" max="5219" width="14.88671875" style="388" hidden="1"/>
    <col min="5220" max="5221" width="15.88671875" style="388" hidden="1"/>
    <col min="5222" max="5227" width="16.109375" style="388" hidden="1"/>
    <col min="5228" max="5228" width="6.109375" style="388" hidden="1"/>
    <col min="5229" max="5229" width="3" style="388" hidden="1"/>
    <col min="5230" max="5469" width="8.6640625" style="388" hidden="1"/>
    <col min="5470" max="5475" width="14.88671875" style="388" hidden="1"/>
    <col min="5476" max="5477" width="15.88671875" style="388" hidden="1"/>
    <col min="5478" max="5483" width="16.109375" style="388" hidden="1"/>
    <col min="5484" max="5484" width="6.109375" style="388" hidden="1"/>
    <col min="5485" max="5485" width="3" style="388" hidden="1"/>
    <col min="5486" max="5725" width="8.6640625" style="388" hidden="1"/>
    <col min="5726" max="5731" width="14.88671875" style="388" hidden="1"/>
    <col min="5732" max="5733" width="15.88671875" style="388" hidden="1"/>
    <col min="5734" max="5739" width="16.109375" style="388" hidden="1"/>
    <col min="5740" max="5740" width="6.109375" style="388" hidden="1"/>
    <col min="5741" max="5741" width="3" style="388" hidden="1"/>
    <col min="5742" max="5981" width="8.6640625" style="388" hidden="1"/>
    <col min="5982" max="5987" width="14.88671875" style="388" hidden="1"/>
    <col min="5988" max="5989" width="15.88671875" style="388" hidden="1"/>
    <col min="5990" max="5995" width="16.109375" style="388" hidden="1"/>
    <col min="5996" max="5996" width="6.109375" style="388" hidden="1"/>
    <col min="5997" max="5997" width="3" style="388" hidden="1"/>
    <col min="5998" max="6237" width="8.6640625" style="388" hidden="1"/>
    <col min="6238" max="6243" width="14.88671875" style="388" hidden="1"/>
    <col min="6244" max="6245" width="15.88671875" style="388" hidden="1"/>
    <col min="6246" max="6251" width="16.109375" style="388" hidden="1"/>
    <col min="6252" max="6252" width="6.109375" style="388" hidden="1"/>
    <col min="6253" max="6253" width="3" style="388" hidden="1"/>
    <col min="6254" max="6493" width="8.6640625" style="388" hidden="1"/>
    <col min="6494" max="6499" width="14.88671875" style="388" hidden="1"/>
    <col min="6500" max="6501" width="15.88671875" style="388" hidden="1"/>
    <col min="6502" max="6507" width="16.109375" style="388" hidden="1"/>
    <col min="6508" max="6508" width="6.109375" style="388" hidden="1"/>
    <col min="6509" max="6509" width="3" style="388" hidden="1"/>
    <col min="6510" max="6749" width="8.6640625" style="388" hidden="1"/>
    <col min="6750" max="6755" width="14.88671875" style="388" hidden="1"/>
    <col min="6756" max="6757" width="15.88671875" style="388" hidden="1"/>
    <col min="6758" max="6763" width="16.109375" style="388" hidden="1"/>
    <col min="6764" max="6764" width="6.109375" style="388" hidden="1"/>
    <col min="6765" max="6765" width="3" style="388" hidden="1"/>
    <col min="6766" max="7005" width="8.6640625" style="388" hidden="1"/>
    <col min="7006" max="7011" width="14.88671875" style="388" hidden="1"/>
    <col min="7012" max="7013" width="15.88671875" style="388" hidden="1"/>
    <col min="7014" max="7019" width="16.109375" style="388" hidden="1"/>
    <col min="7020" max="7020" width="6.109375" style="388" hidden="1"/>
    <col min="7021" max="7021" width="3" style="388" hidden="1"/>
    <col min="7022" max="7261" width="8.6640625" style="388" hidden="1"/>
    <col min="7262" max="7267" width="14.88671875" style="388" hidden="1"/>
    <col min="7268" max="7269" width="15.88671875" style="388" hidden="1"/>
    <col min="7270" max="7275" width="16.109375" style="388" hidden="1"/>
    <col min="7276" max="7276" width="6.109375" style="388" hidden="1"/>
    <col min="7277" max="7277" width="3" style="388" hidden="1"/>
    <col min="7278" max="7517" width="8.6640625" style="388" hidden="1"/>
    <col min="7518" max="7523" width="14.88671875" style="388" hidden="1"/>
    <col min="7524" max="7525" width="15.88671875" style="388" hidden="1"/>
    <col min="7526" max="7531" width="16.109375" style="388" hidden="1"/>
    <col min="7532" max="7532" width="6.109375" style="388" hidden="1"/>
    <col min="7533" max="7533" width="3" style="388" hidden="1"/>
    <col min="7534" max="7773" width="8.6640625" style="388" hidden="1"/>
    <col min="7774" max="7779" width="14.88671875" style="388" hidden="1"/>
    <col min="7780" max="7781" width="15.88671875" style="388" hidden="1"/>
    <col min="7782" max="7787" width="16.109375" style="388" hidden="1"/>
    <col min="7788" max="7788" width="6.109375" style="388" hidden="1"/>
    <col min="7789" max="7789" width="3" style="388" hidden="1"/>
    <col min="7790" max="8029" width="8.6640625" style="388" hidden="1"/>
    <col min="8030" max="8035" width="14.88671875" style="388" hidden="1"/>
    <col min="8036" max="8037" width="15.88671875" style="388" hidden="1"/>
    <col min="8038" max="8043" width="16.109375" style="388" hidden="1"/>
    <col min="8044" max="8044" width="6.109375" style="388" hidden="1"/>
    <col min="8045" max="8045" width="3" style="388" hidden="1"/>
    <col min="8046" max="8285" width="8.6640625" style="388" hidden="1"/>
    <col min="8286" max="8291" width="14.88671875" style="388" hidden="1"/>
    <col min="8292" max="8293" width="15.88671875" style="388" hidden="1"/>
    <col min="8294" max="8299" width="16.109375" style="388" hidden="1"/>
    <col min="8300" max="8300" width="6.109375" style="388" hidden="1"/>
    <col min="8301" max="8301" width="3" style="388" hidden="1"/>
    <col min="8302" max="8541" width="8.6640625" style="388" hidden="1"/>
    <col min="8542" max="8547" width="14.88671875" style="388" hidden="1"/>
    <col min="8548" max="8549" width="15.88671875" style="388" hidden="1"/>
    <col min="8550" max="8555" width="16.109375" style="388" hidden="1"/>
    <col min="8556" max="8556" width="6.109375" style="388" hidden="1"/>
    <col min="8557" max="8557" width="3" style="388" hidden="1"/>
    <col min="8558" max="8797" width="8.6640625" style="388" hidden="1"/>
    <col min="8798" max="8803" width="14.88671875" style="388" hidden="1"/>
    <col min="8804" max="8805" width="15.88671875" style="388" hidden="1"/>
    <col min="8806" max="8811" width="16.109375" style="388" hidden="1"/>
    <col min="8812" max="8812" width="6.109375" style="388" hidden="1"/>
    <col min="8813" max="8813" width="3" style="388" hidden="1"/>
    <col min="8814" max="9053" width="8.6640625" style="388" hidden="1"/>
    <col min="9054" max="9059" width="14.88671875" style="388" hidden="1"/>
    <col min="9060" max="9061" width="15.88671875" style="388" hidden="1"/>
    <col min="9062" max="9067" width="16.109375" style="388" hidden="1"/>
    <col min="9068" max="9068" width="6.109375" style="388" hidden="1"/>
    <col min="9069" max="9069" width="3" style="388" hidden="1"/>
    <col min="9070" max="9309" width="8.6640625" style="388" hidden="1"/>
    <col min="9310" max="9315" width="14.88671875" style="388" hidden="1"/>
    <col min="9316" max="9317" width="15.88671875" style="388" hidden="1"/>
    <col min="9318" max="9323" width="16.109375" style="388" hidden="1"/>
    <col min="9324" max="9324" width="6.109375" style="388" hidden="1"/>
    <col min="9325" max="9325" width="3" style="388" hidden="1"/>
    <col min="9326" max="9565" width="8.6640625" style="388" hidden="1"/>
    <col min="9566" max="9571" width="14.88671875" style="388" hidden="1"/>
    <col min="9572" max="9573" width="15.88671875" style="388" hidden="1"/>
    <col min="9574" max="9579" width="16.109375" style="388" hidden="1"/>
    <col min="9580" max="9580" width="6.109375" style="388" hidden="1"/>
    <col min="9581" max="9581" width="3" style="388" hidden="1"/>
    <col min="9582" max="9821" width="8.6640625" style="388" hidden="1"/>
    <col min="9822" max="9827" width="14.88671875" style="388" hidden="1"/>
    <col min="9828" max="9829" width="15.88671875" style="388" hidden="1"/>
    <col min="9830" max="9835" width="16.109375" style="388" hidden="1"/>
    <col min="9836" max="9836" width="6.109375" style="388" hidden="1"/>
    <col min="9837" max="9837" width="3" style="388" hidden="1"/>
    <col min="9838" max="10077" width="8.6640625" style="388" hidden="1"/>
    <col min="10078" max="10083" width="14.88671875" style="388" hidden="1"/>
    <col min="10084" max="10085" width="15.88671875" style="388" hidden="1"/>
    <col min="10086" max="10091" width="16.109375" style="388" hidden="1"/>
    <col min="10092" max="10092" width="6.109375" style="388" hidden="1"/>
    <col min="10093" max="10093" width="3" style="388" hidden="1"/>
    <col min="10094" max="10333" width="8.6640625" style="388" hidden="1"/>
    <col min="10334" max="10339" width="14.88671875" style="388" hidden="1"/>
    <col min="10340" max="10341" width="15.88671875" style="388" hidden="1"/>
    <col min="10342" max="10347" width="16.109375" style="388" hidden="1"/>
    <col min="10348" max="10348" width="6.109375" style="388" hidden="1"/>
    <col min="10349" max="10349" width="3" style="388" hidden="1"/>
    <col min="10350" max="10589" width="8.6640625" style="388" hidden="1"/>
    <col min="10590" max="10595" width="14.88671875" style="388" hidden="1"/>
    <col min="10596" max="10597" width="15.88671875" style="388" hidden="1"/>
    <col min="10598" max="10603" width="16.109375" style="388" hidden="1"/>
    <col min="10604" max="10604" width="6.109375" style="388" hidden="1"/>
    <col min="10605" max="10605" width="3" style="388" hidden="1"/>
    <col min="10606" max="10845" width="8.6640625" style="388" hidden="1"/>
    <col min="10846" max="10851" width="14.88671875" style="388" hidden="1"/>
    <col min="10852" max="10853" width="15.88671875" style="388" hidden="1"/>
    <col min="10854" max="10859" width="16.109375" style="388" hidden="1"/>
    <col min="10860" max="10860" width="6.109375" style="388" hidden="1"/>
    <col min="10861" max="10861" width="3" style="388" hidden="1"/>
    <col min="10862" max="11101" width="8.6640625" style="388" hidden="1"/>
    <col min="11102" max="11107" width="14.88671875" style="388" hidden="1"/>
    <col min="11108" max="11109" width="15.88671875" style="388" hidden="1"/>
    <col min="11110" max="11115" width="16.109375" style="388" hidden="1"/>
    <col min="11116" max="11116" width="6.109375" style="388" hidden="1"/>
    <col min="11117" max="11117" width="3" style="388" hidden="1"/>
    <col min="11118" max="11357" width="8.6640625" style="388" hidden="1"/>
    <col min="11358" max="11363" width="14.88671875" style="388" hidden="1"/>
    <col min="11364" max="11365" width="15.88671875" style="388" hidden="1"/>
    <col min="11366" max="11371" width="16.109375" style="388" hidden="1"/>
    <col min="11372" max="11372" width="6.109375" style="388" hidden="1"/>
    <col min="11373" max="11373" width="3" style="388" hidden="1"/>
    <col min="11374" max="11613" width="8.6640625" style="388" hidden="1"/>
    <col min="11614" max="11619" width="14.88671875" style="388" hidden="1"/>
    <col min="11620" max="11621" width="15.88671875" style="388" hidden="1"/>
    <col min="11622" max="11627" width="16.109375" style="388" hidden="1"/>
    <col min="11628" max="11628" width="6.109375" style="388" hidden="1"/>
    <col min="11629" max="11629" width="3" style="388" hidden="1"/>
    <col min="11630" max="11869" width="8.6640625" style="388" hidden="1"/>
    <col min="11870" max="11875" width="14.88671875" style="388" hidden="1"/>
    <col min="11876" max="11877" width="15.88671875" style="388" hidden="1"/>
    <col min="11878" max="11883" width="16.109375" style="388" hidden="1"/>
    <col min="11884" max="11884" width="6.109375" style="388" hidden="1"/>
    <col min="11885" max="11885" width="3" style="388" hidden="1"/>
    <col min="11886" max="12125" width="8.6640625" style="388" hidden="1"/>
    <col min="12126" max="12131" width="14.88671875" style="388" hidden="1"/>
    <col min="12132" max="12133" width="15.88671875" style="388" hidden="1"/>
    <col min="12134" max="12139" width="16.109375" style="388" hidden="1"/>
    <col min="12140" max="12140" width="6.109375" style="388" hidden="1"/>
    <col min="12141" max="12141" width="3" style="388" hidden="1"/>
    <col min="12142" max="12381" width="8.6640625" style="388" hidden="1"/>
    <col min="12382" max="12387" width="14.88671875" style="388" hidden="1"/>
    <col min="12388" max="12389" width="15.88671875" style="388" hidden="1"/>
    <col min="12390" max="12395" width="16.109375" style="388" hidden="1"/>
    <col min="12396" max="12396" width="6.109375" style="388" hidden="1"/>
    <col min="12397" max="12397" width="3" style="388" hidden="1"/>
    <col min="12398" max="12637" width="8.6640625" style="388" hidden="1"/>
    <col min="12638" max="12643" width="14.88671875" style="388" hidden="1"/>
    <col min="12644" max="12645" width="15.88671875" style="388" hidden="1"/>
    <col min="12646" max="12651" width="16.109375" style="388" hidden="1"/>
    <col min="12652" max="12652" width="6.109375" style="388" hidden="1"/>
    <col min="12653" max="12653" width="3" style="388" hidden="1"/>
    <col min="12654" max="12893" width="8.6640625" style="388" hidden="1"/>
    <col min="12894" max="12899" width="14.88671875" style="388" hidden="1"/>
    <col min="12900" max="12901" width="15.88671875" style="388" hidden="1"/>
    <col min="12902" max="12907" width="16.109375" style="388" hidden="1"/>
    <col min="12908" max="12908" width="6.109375" style="388" hidden="1"/>
    <col min="12909" max="12909" width="3" style="388" hidden="1"/>
    <col min="12910" max="13149" width="8.6640625" style="388" hidden="1"/>
    <col min="13150" max="13155" width="14.88671875" style="388" hidden="1"/>
    <col min="13156" max="13157" width="15.88671875" style="388" hidden="1"/>
    <col min="13158" max="13163" width="16.109375" style="388" hidden="1"/>
    <col min="13164" max="13164" width="6.109375" style="388" hidden="1"/>
    <col min="13165" max="13165" width="3" style="388" hidden="1"/>
    <col min="13166" max="13405" width="8.6640625" style="388" hidden="1"/>
    <col min="13406" max="13411" width="14.88671875" style="388" hidden="1"/>
    <col min="13412" max="13413" width="15.88671875" style="388" hidden="1"/>
    <col min="13414" max="13419" width="16.109375" style="388" hidden="1"/>
    <col min="13420" max="13420" width="6.109375" style="388" hidden="1"/>
    <col min="13421" max="13421" width="3" style="388" hidden="1"/>
    <col min="13422" max="13661" width="8.6640625" style="388" hidden="1"/>
    <col min="13662" max="13667" width="14.88671875" style="388" hidden="1"/>
    <col min="13668" max="13669" width="15.88671875" style="388" hidden="1"/>
    <col min="13670" max="13675" width="16.109375" style="388" hidden="1"/>
    <col min="13676" max="13676" width="6.109375" style="388" hidden="1"/>
    <col min="13677" max="13677" width="3" style="388" hidden="1"/>
    <col min="13678" max="13917" width="8.6640625" style="388" hidden="1"/>
    <col min="13918" max="13923" width="14.88671875" style="388" hidden="1"/>
    <col min="13924" max="13925" width="15.88671875" style="388" hidden="1"/>
    <col min="13926" max="13931" width="16.109375" style="388" hidden="1"/>
    <col min="13932" max="13932" width="6.109375" style="388" hidden="1"/>
    <col min="13933" max="13933" width="3" style="388" hidden="1"/>
    <col min="13934" max="14173" width="8.6640625" style="388" hidden="1"/>
    <col min="14174" max="14179" width="14.88671875" style="388" hidden="1"/>
    <col min="14180" max="14181" width="15.88671875" style="388" hidden="1"/>
    <col min="14182" max="14187" width="16.109375" style="388" hidden="1"/>
    <col min="14188" max="14188" width="6.109375" style="388" hidden="1"/>
    <col min="14189" max="14189" width="3" style="388" hidden="1"/>
    <col min="14190" max="14429" width="8.6640625" style="388" hidden="1"/>
    <col min="14430" max="14435" width="14.88671875" style="388" hidden="1"/>
    <col min="14436" max="14437" width="15.88671875" style="388" hidden="1"/>
    <col min="14438" max="14443" width="16.109375" style="388" hidden="1"/>
    <col min="14444" max="14444" width="6.109375" style="388" hidden="1"/>
    <col min="14445" max="14445" width="3" style="388" hidden="1"/>
    <col min="14446" max="14685" width="8.6640625" style="388" hidden="1"/>
    <col min="14686" max="14691" width="14.88671875" style="388" hidden="1"/>
    <col min="14692" max="14693" width="15.88671875" style="388" hidden="1"/>
    <col min="14694" max="14699" width="16.109375" style="388" hidden="1"/>
    <col min="14700" max="14700" width="6.109375" style="388" hidden="1"/>
    <col min="14701" max="14701" width="3" style="388" hidden="1"/>
    <col min="14702" max="14941" width="8.6640625" style="388" hidden="1"/>
    <col min="14942" max="14947" width="14.88671875" style="388" hidden="1"/>
    <col min="14948" max="14949" width="15.88671875" style="388" hidden="1"/>
    <col min="14950" max="14955" width="16.109375" style="388" hidden="1"/>
    <col min="14956" max="14956" width="6.109375" style="388" hidden="1"/>
    <col min="14957" max="14957" width="3" style="388" hidden="1"/>
    <col min="14958" max="15197" width="8.6640625" style="388" hidden="1"/>
    <col min="15198" max="15203" width="14.88671875" style="388" hidden="1"/>
    <col min="15204" max="15205" width="15.88671875" style="388" hidden="1"/>
    <col min="15206" max="15211" width="16.109375" style="388" hidden="1"/>
    <col min="15212" max="15212" width="6.109375" style="388" hidden="1"/>
    <col min="15213" max="15213" width="3" style="388" hidden="1"/>
    <col min="15214" max="15453" width="8.6640625" style="388" hidden="1"/>
    <col min="15454" max="15459" width="14.88671875" style="388" hidden="1"/>
    <col min="15460" max="15461" width="15.88671875" style="388" hidden="1"/>
    <col min="15462" max="15467" width="16.109375" style="388" hidden="1"/>
    <col min="15468" max="15468" width="6.109375" style="388" hidden="1"/>
    <col min="15469" max="15469" width="3" style="388" hidden="1"/>
    <col min="15470" max="15709" width="8.6640625" style="388" hidden="1"/>
    <col min="15710" max="15715" width="14.88671875" style="388" hidden="1"/>
    <col min="15716" max="15717" width="15.88671875" style="388" hidden="1"/>
    <col min="15718" max="15723" width="16.109375" style="388" hidden="1"/>
    <col min="15724" max="15724" width="6.109375" style="388" hidden="1"/>
    <col min="15725" max="15725" width="3" style="388" hidden="1"/>
    <col min="15726" max="15965" width="8.6640625" style="388" hidden="1"/>
    <col min="15966" max="15971" width="14.88671875" style="388" hidden="1"/>
    <col min="15972" max="15973" width="15.88671875" style="388" hidden="1"/>
    <col min="15974" max="15979" width="16.109375" style="388" hidden="1"/>
    <col min="15980" max="15980" width="6.109375" style="388" hidden="1"/>
    <col min="15981" max="15981" width="3" style="388" hidden="1"/>
    <col min="15982" max="16221" width="8.6640625" style="388" hidden="1"/>
    <col min="16222" max="16227" width="14.88671875" style="388" hidden="1"/>
    <col min="16228" max="16229" width="15.88671875" style="388" hidden="1"/>
    <col min="16230" max="16235" width="16.109375" style="388" hidden="1"/>
    <col min="16236" max="16236" width="6.109375" style="388" hidden="1"/>
    <col min="16237" max="16237" width="3" style="388" hidden="1"/>
    <col min="16238" max="16384" width="8.66406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2"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597</v>
      </c>
    </row>
    <row r="11" spans="1:143" s="291" customFormat="1" ht="13.2"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597</v>
      </c>
    </row>
    <row r="13" spans="1:143" s="291" customFormat="1" ht="13.2"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388"/>
      <c r="DE19" s="388"/>
    </row>
    <row r="20" spans="1:351" ht="13.2" x14ac:dyDescent="0.2">
      <c r="DD20" s="388"/>
      <c r="DE20" s="388"/>
    </row>
    <row r="21" spans="1:351" ht="16.2"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2" x14ac:dyDescent="0.2">
      <c r="B22" s="395"/>
      <c r="MM22" s="394"/>
    </row>
    <row r="23" spans="1:351" ht="13.2" x14ac:dyDescent="0.2">
      <c r="B23" s="395"/>
    </row>
    <row r="24" spans="1:351" ht="13.2" x14ac:dyDescent="0.2">
      <c r="B24" s="395"/>
    </row>
    <row r="25" spans="1:351" ht="13.2" x14ac:dyDescent="0.2">
      <c r="B25" s="395"/>
    </row>
    <row r="26" spans="1:351" ht="13.2" x14ac:dyDescent="0.2">
      <c r="B26" s="395"/>
    </row>
    <row r="27" spans="1:351" ht="13.2" x14ac:dyDescent="0.2">
      <c r="B27" s="395"/>
    </row>
    <row r="28" spans="1:351" ht="13.2" x14ac:dyDescent="0.2">
      <c r="B28" s="395"/>
    </row>
    <row r="29" spans="1:351" ht="13.2" x14ac:dyDescent="0.2">
      <c r="B29" s="395"/>
    </row>
    <row r="30" spans="1:351" ht="13.2" x14ac:dyDescent="0.2">
      <c r="B30" s="395"/>
    </row>
    <row r="31" spans="1:351" ht="13.2" x14ac:dyDescent="0.2">
      <c r="B31" s="395"/>
    </row>
    <row r="32" spans="1:351" ht="13.2" x14ac:dyDescent="0.2">
      <c r="B32" s="395"/>
    </row>
    <row r="33" spans="2:109" ht="13.2" x14ac:dyDescent="0.2">
      <c r="B33" s="395"/>
    </row>
    <row r="34" spans="2:109" ht="13.2" x14ac:dyDescent="0.2">
      <c r="B34" s="395"/>
    </row>
    <row r="35" spans="2:109" ht="13.2" x14ac:dyDescent="0.2">
      <c r="B35" s="395"/>
    </row>
    <row r="36" spans="2:109" ht="13.2" x14ac:dyDescent="0.2">
      <c r="B36" s="395"/>
    </row>
    <row r="37" spans="2:109" ht="13.2" x14ac:dyDescent="0.2">
      <c r="B37" s="395"/>
    </row>
    <row r="38" spans="2:109" ht="13.2" x14ac:dyDescent="0.2">
      <c r="B38" s="395"/>
    </row>
    <row r="39" spans="2:109" ht="13.2"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2" x14ac:dyDescent="0.2">
      <c r="B40" s="400"/>
      <c r="DD40" s="400"/>
      <c r="DE40" s="388"/>
    </row>
    <row r="41" spans="2:109" ht="16.2" x14ac:dyDescent="0.2">
      <c r="B41" s="401" t="s">
        <v>598</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2" x14ac:dyDescent="0.2">
      <c r="B42" s="395"/>
      <c r="G42" s="402"/>
      <c r="I42" s="403"/>
      <c r="J42" s="403"/>
      <c r="K42" s="403"/>
      <c r="AM42" s="402"/>
      <c r="AN42" s="402" t="s">
        <v>599</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22" t="s">
        <v>600</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ht="13.2" x14ac:dyDescent="0.2">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ht="13.2" x14ac:dyDescent="0.2">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ht="13.2" x14ac:dyDescent="0.2">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ht="13.2" x14ac:dyDescent="0.2">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ht="13.2"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2" x14ac:dyDescent="0.2">
      <c r="B49" s="395"/>
      <c r="AN49" s="388" t="s">
        <v>601</v>
      </c>
    </row>
    <row r="50" spans="1:109" ht="13.2" x14ac:dyDescent="0.2">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556</v>
      </c>
      <c r="BQ50" s="1314"/>
      <c r="BR50" s="1314"/>
      <c r="BS50" s="1314"/>
      <c r="BT50" s="1314"/>
      <c r="BU50" s="1314"/>
      <c r="BV50" s="1314"/>
      <c r="BW50" s="1314"/>
      <c r="BX50" s="1314" t="s">
        <v>557</v>
      </c>
      <c r="BY50" s="1314"/>
      <c r="BZ50" s="1314"/>
      <c r="CA50" s="1314"/>
      <c r="CB50" s="1314"/>
      <c r="CC50" s="1314"/>
      <c r="CD50" s="1314"/>
      <c r="CE50" s="1314"/>
      <c r="CF50" s="1314" t="s">
        <v>558</v>
      </c>
      <c r="CG50" s="1314"/>
      <c r="CH50" s="1314"/>
      <c r="CI50" s="1314"/>
      <c r="CJ50" s="1314"/>
      <c r="CK50" s="1314"/>
      <c r="CL50" s="1314"/>
      <c r="CM50" s="1314"/>
      <c r="CN50" s="1314" t="s">
        <v>559</v>
      </c>
      <c r="CO50" s="1314"/>
      <c r="CP50" s="1314"/>
      <c r="CQ50" s="1314"/>
      <c r="CR50" s="1314"/>
      <c r="CS50" s="1314"/>
      <c r="CT50" s="1314"/>
      <c r="CU50" s="1314"/>
      <c r="CV50" s="1314" t="s">
        <v>560</v>
      </c>
      <c r="CW50" s="1314"/>
      <c r="CX50" s="1314"/>
      <c r="CY50" s="1314"/>
      <c r="CZ50" s="1314"/>
      <c r="DA50" s="1314"/>
      <c r="DB50" s="1314"/>
      <c r="DC50" s="1314"/>
    </row>
    <row r="51" spans="1:109" ht="13.5" customHeight="1" x14ac:dyDescent="0.2">
      <c r="B51" s="395"/>
      <c r="G51" s="1317"/>
      <c r="H51" s="1317"/>
      <c r="I51" s="1331"/>
      <c r="J51" s="1331"/>
      <c r="K51" s="1316"/>
      <c r="L51" s="1316"/>
      <c r="M51" s="1316"/>
      <c r="N51" s="1316"/>
      <c r="AM51" s="404"/>
      <c r="AN51" s="1312" t="s">
        <v>602</v>
      </c>
      <c r="AO51" s="1312"/>
      <c r="AP51" s="1312"/>
      <c r="AQ51" s="1312"/>
      <c r="AR51" s="1312"/>
      <c r="AS51" s="1312"/>
      <c r="AT51" s="1312"/>
      <c r="AU51" s="1312"/>
      <c r="AV51" s="1312"/>
      <c r="AW51" s="1312"/>
      <c r="AX51" s="1312"/>
      <c r="AY51" s="1312"/>
      <c r="AZ51" s="1312"/>
      <c r="BA51" s="1312"/>
      <c r="BB51" s="1312" t="s">
        <v>603</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ht="13.2" x14ac:dyDescent="0.2">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ht="13.2" x14ac:dyDescent="0.2">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604</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09">
        <v>63.9</v>
      </c>
      <c r="BY53" s="1309"/>
      <c r="BZ53" s="1309"/>
      <c r="CA53" s="1309"/>
      <c r="CB53" s="1309"/>
      <c r="CC53" s="1309"/>
      <c r="CD53" s="1309"/>
      <c r="CE53" s="1309"/>
      <c r="CF53" s="1309">
        <v>72.3</v>
      </c>
      <c r="CG53" s="1309"/>
      <c r="CH53" s="1309"/>
      <c r="CI53" s="1309"/>
      <c r="CJ53" s="1309"/>
      <c r="CK53" s="1309"/>
      <c r="CL53" s="1309"/>
      <c r="CM53" s="1309"/>
      <c r="CN53" s="1309">
        <v>73.7</v>
      </c>
      <c r="CO53" s="1309"/>
      <c r="CP53" s="1309"/>
      <c r="CQ53" s="1309"/>
      <c r="CR53" s="1309"/>
      <c r="CS53" s="1309"/>
      <c r="CT53" s="1309"/>
      <c r="CU53" s="1309"/>
      <c r="CV53" s="1309">
        <v>74.2</v>
      </c>
      <c r="CW53" s="1309"/>
      <c r="CX53" s="1309"/>
      <c r="CY53" s="1309"/>
      <c r="CZ53" s="1309"/>
      <c r="DA53" s="1309"/>
      <c r="DB53" s="1309"/>
      <c r="DC53" s="1309"/>
    </row>
    <row r="54" spans="1:109" ht="13.2" x14ac:dyDescent="0.2">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ht="13.2" x14ac:dyDescent="0.2">
      <c r="A55" s="403"/>
      <c r="B55" s="395"/>
      <c r="G55" s="1315"/>
      <c r="H55" s="1315"/>
      <c r="I55" s="1315"/>
      <c r="J55" s="1315"/>
      <c r="K55" s="1316"/>
      <c r="L55" s="1316"/>
      <c r="M55" s="1316"/>
      <c r="N55" s="1316"/>
      <c r="AN55" s="1314" t="s">
        <v>605</v>
      </c>
      <c r="AO55" s="1314"/>
      <c r="AP55" s="1314"/>
      <c r="AQ55" s="1314"/>
      <c r="AR55" s="1314"/>
      <c r="AS55" s="1314"/>
      <c r="AT55" s="1314"/>
      <c r="AU55" s="1314"/>
      <c r="AV55" s="1314"/>
      <c r="AW55" s="1314"/>
      <c r="AX55" s="1314"/>
      <c r="AY55" s="1314"/>
      <c r="AZ55" s="1314"/>
      <c r="BA55" s="1314"/>
      <c r="BB55" s="1312" t="s">
        <v>606</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09">
        <v>0</v>
      </c>
      <c r="BY55" s="1309"/>
      <c r="BZ55" s="1309"/>
      <c r="CA55" s="1309"/>
      <c r="CB55" s="1309"/>
      <c r="CC55" s="1309"/>
      <c r="CD55" s="1309"/>
      <c r="CE55" s="1309"/>
      <c r="CF55" s="1309">
        <v>0</v>
      </c>
      <c r="CG55" s="1309"/>
      <c r="CH55" s="1309"/>
      <c r="CI55" s="1309"/>
      <c r="CJ55" s="1309"/>
      <c r="CK55" s="1309"/>
      <c r="CL55" s="1309"/>
      <c r="CM55" s="1309"/>
      <c r="CN55" s="1309">
        <v>0</v>
      </c>
      <c r="CO55" s="1309"/>
      <c r="CP55" s="1309"/>
      <c r="CQ55" s="1309"/>
      <c r="CR55" s="1309"/>
      <c r="CS55" s="1309"/>
      <c r="CT55" s="1309"/>
      <c r="CU55" s="1309"/>
      <c r="CV55" s="1309">
        <v>0</v>
      </c>
      <c r="CW55" s="1309"/>
      <c r="CX55" s="1309"/>
      <c r="CY55" s="1309"/>
      <c r="CZ55" s="1309"/>
      <c r="DA55" s="1309"/>
      <c r="DB55" s="1309"/>
      <c r="DC55" s="1309"/>
    </row>
    <row r="56" spans="1:109" ht="13.2" x14ac:dyDescent="0.2">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ht="13.2" x14ac:dyDescent="0.2">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604</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09">
        <v>58.6</v>
      </c>
      <c r="BY57" s="1309"/>
      <c r="BZ57" s="1309"/>
      <c r="CA57" s="1309"/>
      <c r="CB57" s="1309"/>
      <c r="CC57" s="1309"/>
      <c r="CD57" s="1309"/>
      <c r="CE57" s="1309"/>
      <c r="CF57" s="1309">
        <v>59.1</v>
      </c>
      <c r="CG57" s="1309"/>
      <c r="CH57" s="1309"/>
      <c r="CI57" s="1309"/>
      <c r="CJ57" s="1309"/>
      <c r="CK57" s="1309"/>
      <c r="CL57" s="1309"/>
      <c r="CM57" s="1309"/>
      <c r="CN57" s="1309">
        <v>61.3</v>
      </c>
      <c r="CO57" s="1309"/>
      <c r="CP57" s="1309"/>
      <c r="CQ57" s="1309"/>
      <c r="CR57" s="1309"/>
      <c r="CS57" s="1309"/>
      <c r="CT57" s="1309"/>
      <c r="CU57" s="1309"/>
      <c r="CV57" s="1309">
        <v>62.9</v>
      </c>
      <c r="CW57" s="1309"/>
      <c r="CX57" s="1309"/>
      <c r="CY57" s="1309"/>
      <c r="CZ57" s="1309"/>
      <c r="DA57" s="1309"/>
      <c r="DB57" s="1309"/>
      <c r="DC57" s="1309"/>
      <c r="DD57" s="408"/>
      <c r="DE57" s="407"/>
    </row>
    <row r="58" spans="1:109" s="403" customFormat="1" ht="13.2" x14ac:dyDescent="0.2">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ht="13.2"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2"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2"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2"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2" x14ac:dyDescent="0.2">
      <c r="B63" s="414" t="s">
        <v>607</v>
      </c>
    </row>
    <row r="64" spans="1:109" ht="13.2" x14ac:dyDescent="0.2">
      <c r="B64" s="395"/>
      <c r="G64" s="402"/>
      <c r="I64" s="415"/>
      <c r="J64" s="415"/>
      <c r="K64" s="415"/>
      <c r="L64" s="415"/>
      <c r="M64" s="415"/>
      <c r="N64" s="416"/>
      <c r="AM64" s="402"/>
      <c r="AN64" s="402" t="s">
        <v>599</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2" x14ac:dyDescent="0.2">
      <c r="B65" s="395"/>
      <c r="AN65" s="1322" t="s">
        <v>608</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ht="13.2" x14ac:dyDescent="0.2">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ht="13.2" x14ac:dyDescent="0.2">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ht="13.2" x14ac:dyDescent="0.2">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ht="13.2" x14ac:dyDescent="0.2">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ht="13.2"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2" x14ac:dyDescent="0.2">
      <c r="B71" s="395"/>
      <c r="G71" s="420"/>
      <c r="I71" s="421"/>
      <c r="J71" s="418"/>
      <c r="K71" s="418"/>
      <c r="L71" s="419"/>
      <c r="M71" s="418"/>
      <c r="N71" s="419"/>
      <c r="AM71" s="420"/>
      <c r="AN71" s="388" t="s">
        <v>601</v>
      </c>
    </row>
    <row r="72" spans="2:107" ht="13.2" x14ac:dyDescent="0.2">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556</v>
      </c>
      <c r="BQ72" s="1314"/>
      <c r="BR72" s="1314"/>
      <c r="BS72" s="1314"/>
      <c r="BT72" s="1314"/>
      <c r="BU72" s="1314"/>
      <c r="BV72" s="1314"/>
      <c r="BW72" s="1314"/>
      <c r="BX72" s="1314" t="s">
        <v>557</v>
      </c>
      <c r="BY72" s="1314"/>
      <c r="BZ72" s="1314"/>
      <c r="CA72" s="1314"/>
      <c r="CB72" s="1314"/>
      <c r="CC72" s="1314"/>
      <c r="CD72" s="1314"/>
      <c r="CE72" s="1314"/>
      <c r="CF72" s="1314" t="s">
        <v>558</v>
      </c>
      <c r="CG72" s="1314"/>
      <c r="CH72" s="1314"/>
      <c r="CI72" s="1314"/>
      <c r="CJ72" s="1314"/>
      <c r="CK72" s="1314"/>
      <c r="CL72" s="1314"/>
      <c r="CM72" s="1314"/>
      <c r="CN72" s="1314" t="s">
        <v>559</v>
      </c>
      <c r="CO72" s="1314"/>
      <c r="CP72" s="1314"/>
      <c r="CQ72" s="1314"/>
      <c r="CR72" s="1314"/>
      <c r="CS72" s="1314"/>
      <c r="CT72" s="1314"/>
      <c r="CU72" s="1314"/>
      <c r="CV72" s="1314" t="s">
        <v>560</v>
      </c>
      <c r="CW72" s="1314"/>
      <c r="CX72" s="1314"/>
      <c r="CY72" s="1314"/>
      <c r="CZ72" s="1314"/>
      <c r="DA72" s="1314"/>
      <c r="DB72" s="1314"/>
      <c r="DC72" s="1314"/>
    </row>
    <row r="73" spans="2:107" ht="13.2" x14ac:dyDescent="0.2">
      <c r="B73" s="395"/>
      <c r="G73" s="1317"/>
      <c r="H73" s="1317"/>
      <c r="I73" s="1317"/>
      <c r="J73" s="1317"/>
      <c r="K73" s="1313"/>
      <c r="L73" s="1313"/>
      <c r="M73" s="1313"/>
      <c r="N73" s="1313"/>
      <c r="AM73" s="404"/>
      <c r="AN73" s="1312" t="s">
        <v>602</v>
      </c>
      <c r="AO73" s="1312"/>
      <c r="AP73" s="1312"/>
      <c r="AQ73" s="1312"/>
      <c r="AR73" s="1312"/>
      <c r="AS73" s="1312"/>
      <c r="AT73" s="1312"/>
      <c r="AU73" s="1312"/>
      <c r="AV73" s="1312"/>
      <c r="AW73" s="1312"/>
      <c r="AX73" s="1312"/>
      <c r="AY73" s="1312"/>
      <c r="AZ73" s="1312"/>
      <c r="BA73" s="1312"/>
      <c r="BB73" s="1312" t="s">
        <v>606</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ht="13.2" x14ac:dyDescent="0.2">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ht="13.2" x14ac:dyDescent="0.2">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610</v>
      </c>
      <c r="BC75" s="1312"/>
      <c r="BD75" s="1312"/>
      <c r="BE75" s="1312"/>
      <c r="BF75" s="1312"/>
      <c r="BG75" s="1312"/>
      <c r="BH75" s="1312"/>
      <c r="BI75" s="1312"/>
      <c r="BJ75" s="1312"/>
      <c r="BK75" s="1312"/>
      <c r="BL75" s="1312"/>
      <c r="BM75" s="1312"/>
      <c r="BN75" s="1312"/>
      <c r="BO75" s="1312"/>
      <c r="BP75" s="1309">
        <v>6.1</v>
      </c>
      <c r="BQ75" s="1309"/>
      <c r="BR75" s="1309"/>
      <c r="BS75" s="1309"/>
      <c r="BT75" s="1309"/>
      <c r="BU75" s="1309"/>
      <c r="BV75" s="1309"/>
      <c r="BW75" s="1309"/>
      <c r="BX75" s="1309">
        <v>4.9000000000000004</v>
      </c>
      <c r="BY75" s="1309"/>
      <c r="BZ75" s="1309"/>
      <c r="CA75" s="1309"/>
      <c r="CB75" s="1309"/>
      <c r="CC75" s="1309"/>
      <c r="CD75" s="1309"/>
      <c r="CE75" s="1309"/>
      <c r="CF75" s="1309">
        <v>4.4000000000000004</v>
      </c>
      <c r="CG75" s="1309"/>
      <c r="CH75" s="1309"/>
      <c r="CI75" s="1309"/>
      <c r="CJ75" s="1309"/>
      <c r="CK75" s="1309"/>
      <c r="CL75" s="1309"/>
      <c r="CM75" s="1309"/>
      <c r="CN75" s="1309">
        <v>3.4</v>
      </c>
      <c r="CO75" s="1309"/>
      <c r="CP75" s="1309"/>
      <c r="CQ75" s="1309"/>
      <c r="CR75" s="1309"/>
      <c r="CS75" s="1309"/>
      <c r="CT75" s="1309"/>
      <c r="CU75" s="1309"/>
      <c r="CV75" s="1309">
        <v>2.5</v>
      </c>
      <c r="CW75" s="1309"/>
      <c r="CX75" s="1309"/>
      <c r="CY75" s="1309"/>
      <c r="CZ75" s="1309"/>
      <c r="DA75" s="1309"/>
      <c r="DB75" s="1309"/>
      <c r="DC75" s="1309"/>
    </row>
    <row r="76" spans="2:107" ht="13.2" x14ac:dyDescent="0.2">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ht="13.2" x14ac:dyDescent="0.2">
      <c r="B77" s="395"/>
      <c r="G77" s="1315"/>
      <c r="H77" s="1315"/>
      <c r="I77" s="1315"/>
      <c r="J77" s="1315"/>
      <c r="K77" s="1313"/>
      <c r="L77" s="1313"/>
      <c r="M77" s="1313"/>
      <c r="N77" s="1313"/>
      <c r="AN77" s="1314" t="s">
        <v>611</v>
      </c>
      <c r="AO77" s="1314"/>
      <c r="AP77" s="1314"/>
      <c r="AQ77" s="1314"/>
      <c r="AR77" s="1314"/>
      <c r="AS77" s="1314"/>
      <c r="AT77" s="1314"/>
      <c r="AU77" s="1314"/>
      <c r="AV77" s="1314"/>
      <c r="AW77" s="1314"/>
      <c r="AX77" s="1314"/>
      <c r="AY77" s="1314"/>
      <c r="AZ77" s="1314"/>
      <c r="BA77" s="1314"/>
      <c r="BB77" s="1312" t="s">
        <v>606</v>
      </c>
      <c r="BC77" s="1312"/>
      <c r="BD77" s="1312"/>
      <c r="BE77" s="1312"/>
      <c r="BF77" s="1312"/>
      <c r="BG77" s="1312"/>
      <c r="BH77" s="1312"/>
      <c r="BI77" s="1312"/>
      <c r="BJ77" s="1312"/>
      <c r="BK77" s="1312"/>
      <c r="BL77" s="1312"/>
      <c r="BM77" s="1312"/>
      <c r="BN77" s="1312"/>
      <c r="BO77" s="1312"/>
      <c r="BP77" s="1309">
        <v>0.8</v>
      </c>
      <c r="BQ77" s="1309"/>
      <c r="BR77" s="1309"/>
      <c r="BS77" s="1309"/>
      <c r="BT77" s="1309"/>
      <c r="BU77" s="1309"/>
      <c r="BV77" s="1309"/>
      <c r="BW77" s="1309"/>
      <c r="BX77" s="1309">
        <v>0</v>
      </c>
      <c r="BY77" s="1309"/>
      <c r="BZ77" s="1309"/>
      <c r="CA77" s="1309"/>
      <c r="CB77" s="1309"/>
      <c r="CC77" s="1309"/>
      <c r="CD77" s="1309"/>
      <c r="CE77" s="1309"/>
      <c r="CF77" s="1309">
        <v>0</v>
      </c>
      <c r="CG77" s="1309"/>
      <c r="CH77" s="1309"/>
      <c r="CI77" s="1309"/>
      <c r="CJ77" s="1309"/>
      <c r="CK77" s="1309"/>
      <c r="CL77" s="1309"/>
      <c r="CM77" s="1309"/>
      <c r="CN77" s="1309">
        <v>0</v>
      </c>
      <c r="CO77" s="1309"/>
      <c r="CP77" s="1309"/>
      <c r="CQ77" s="1309"/>
      <c r="CR77" s="1309"/>
      <c r="CS77" s="1309"/>
      <c r="CT77" s="1309"/>
      <c r="CU77" s="1309"/>
      <c r="CV77" s="1309">
        <v>0</v>
      </c>
      <c r="CW77" s="1309"/>
      <c r="CX77" s="1309"/>
      <c r="CY77" s="1309"/>
      <c r="CZ77" s="1309"/>
      <c r="DA77" s="1309"/>
      <c r="DB77" s="1309"/>
      <c r="DC77" s="1309"/>
    </row>
    <row r="78" spans="2:107" ht="13.2" x14ac:dyDescent="0.2">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ht="13.2" x14ac:dyDescent="0.2">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609</v>
      </c>
      <c r="BC79" s="1312"/>
      <c r="BD79" s="1312"/>
      <c r="BE79" s="1312"/>
      <c r="BF79" s="1312"/>
      <c r="BG79" s="1312"/>
      <c r="BH79" s="1312"/>
      <c r="BI79" s="1312"/>
      <c r="BJ79" s="1312"/>
      <c r="BK79" s="1312"/>
      <c r="BL79" s="1312"/>
      <c r="BM79" s="1312"/>
      <c r="BN79" s="1312"/>
      <c r="BO79" s="1312"/>
      <c r="BP79" s="1309">
        <v>8.1</v>
      </c>
      <c r="BQ79" s="1309"/>
      <c r="BR79" s="1309"/>
      <c r="BS79" s="1309"/>
      <c r="BT79" s="1309"/>
      <c r="BU79" s="1309"/>
      <c r="BV79" s="1309"/>
      <c r="BW79" s="1309"/>
      <c r="BX79" s="1309">
        <v>7.3</v>
      </c>
      <c r="BY79" s="1309"/>
      <c r="BZ79" s="1309"/>
      <c r="CA79" s="1309"/>
      <c r="CB79" s="1309"/>
      <c r="CC79" s="1309"/>
      <c r="CD79" s="1309"/>
      <c r="CE79" s="1309"/>
      <c r="CF79" s="1309">
        <v>7.2</v>
      </c>
      <c r="CG79" s="1309"/>
      <c r="CH79" s="1309"/>
      <c r="CI79" s="1309"/>
      <c r="CJ79" s="1309"/>
      <c r="CK79" s="1309"/>
      <c r="CL79" s="1309"/>
      <c r="CM79" s="1309"/>
      <c r="CN79" s="1309">
        <v>7.2</v>
      </c>
      <c r="CO79" s="1309"/>
      <c r="CP79" s="1309"/>
      <c r="CQ79" s="1309"/>
      <c r="CR79" s="1309"/>
      <c r="CS79" s="1309"/>
      <c r="CT79" s="1309"/>
      <c r="CU79" s="1309"/>
      <c r="CV79" s="1309">
        <v>7.7</v>
      </c>
      <c r="CW79" s="1309"/>
      <c r="CX79" s="1309"/>
      <c r="CY79" s="1309"/>
      <c r="CZ79" s="1309"/>
      <c r="DA79" s="1309"/>
      <c r="DB79" s="1309"/>
      <c r="DC79" s="1309"/>
    </row>
    <row r="80" spans="2:107" ht="13.2" x14ac:dyDescent="0.2">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ht="13.2" x14ac:dyDescent="0.2">
      <c r="B81" s="395"/>
    </row>
    <row r="82" spans="2:109" ht="16.2"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2"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2" x14ac:dyDescent="0.2">
      <c r="DD84" s="388"/>
      <c r="DE84" s="388"/>
    </row>
    <row r="85" spans="2:109" ht="13.2" x14ac:dyDescent="0.2">
      <c r="DD85" s="388"/>
      <c r="DE85" s="388"/>
    </row>
    <row r="86" spans="2:109" ht="13.2" hidden="1" x14ac:dyDescent="0.2">
      <c r="DD86" s="388"/>
      <c r="DE86" s="388"/>
    </row>
    <row r="87" spans="2:109" ht="13.2" hidden="1" x14ac:dyDescent="0.2">
      <c r="K87" s="423"/>
      <c r="AQ87" s="423"/>
      <c r="BC87" s="423"/>
      <c r="BO87" s="423"/>
      <c r="CA87" s="423"/>
      <c r="CM87" s="423"/>
      <c r="CY87" s="423"/>
      <c r="DD87" s="388"/>
      <c r="DE87" s="388"/>
    </row>
    <row r="88" spans="2:109" ht="13.2" hidden="1" x14ac:dyDescent="0.2">
      <c r="DD88" s="388"/>
      <c r="DE88" s="388"/>
    </row>
    <row r="89" spans="2:109" ht="13.2" hidden="1" x14ac:dyDescent="0.2">
      <c r="DD89" s="388"/>
      <c r="DE89" s="388"/>
    </row>
    <row r="90" spans="2:109" ht="13.2" hidden="1" x14ac:dyDescent="0.2">
      <c r="DD90" s="388"/>
      <c r="DE90" s="388"/>
    </row>
    <row r="91" spans="2:109" ht="13.2"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0cmnDe3mxzBup/5HWFn18rH1RiOn54UiAKqFMxxkkqkXyxgXusQ33GaP5p1HKeaoZjVo63SgY7mSXhBnddf8XQ==" saltValue="huaTLIHGRdLRV+sN4Umuw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612</v>
      </c>
    </row>
  </sheetData>
  <sheetProtection algorithmName="SHA-512" hashValue="9r2+zGbtFyNUDIn+7RTV0Gfni73W9XkyGdYE4KxC7dx3EM8pMpM4h3py5nnidBiEM00ibsJWjxkGdbu0at41Rw==" saltValue="hqiXVsXuAIiLYlpqEAmOh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502</v>
      </c>
    </row>
  </sheetData>
  <sheetProtection algorithmName="SHA-512" hashValue="F+qsq/G9fo7gPuUMEBuPd0zqlaukdQpQ5LVOvgzw6jkl3odDAigyI3xEEAzRIv4ZjO2vmJVbTy3dDUxtTdumMQ==" saltValue="qynazmFmmOpVhVzJxikzP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553</v>
      </c>
      <c r="G2" s="157"/>
      <c r="H2" s="158"/>
    </row>
    <row r="3" spans="1:8" x14ac:dyDescent="0.2">
      <c r="A3" s="154" t="s">
        <v>546</v>
      </c>
      <c r="B3" s="159"/>
      <c r="C3" s="160"/>
      <c r="D3" s="161">
        <v>77348</v>
      </c>
      <c r="E3" s="162"/>
      <c r="F3" s="163">
        <v>128611</v>
      </c>
      <c r="G3" s="164"/>
      <c r="H3" s="165"/>
    </row>
    <row r="4" spans="1:8" x14ac:dyDescent="0.2">
      <c r="A4" s="166"/>
      <c r="B4" s="167"/>
      <c r="C4" s="168"/>
      <c r="D4" s="169">
        <v>51028</v>
      </c>
      <c r="E4" s="170"/>
      <c r="F4" s="171">
        <v>61552</v>
      </c>
      <c r="G4" s="172"/>
      <c r="H4" s="173"/>
    </row>
    <row r="5" spans="1:8" x14ac:dyDescent="0.2">
      <c r="A5" s="154" t="s">
        <v>548</v>
      </c>
      <c r="B5" s="159"/>
      <c r="C5" s="160"/>
      <c r="D5" s="161">
        <v>95026</v>
      </c>
      <c r="E5" s="162"/>
      <c r="F5" s="163">
        <v>138651</v>
      </c>
      <c r="G5" s="164"/>
      <c r="H5" s="165"/>
    </row>
    <row r="6" spans="1:8" x14ac:dyDescent="0.2">
      <c r="A6" s="166"/>
      <c r="B6" s="167"/>
      <c r="C6" s="168"/>
      <c r="D6" s="169">
        <v>73201</v>
      </c>
      <c r="E6" s="170"/>
      <c r="F6" s="171">
        <v>71211</v>
      </c>
      <c r="G6" s="172"/>
      <c r="H6" s="173"/>
    </row>
    <row r="7" spans="1:8" x14ac:dyDescent="0.2">
      <c r="A7" s="154" t="s">
        <v>549</v>
      </c>
      <c r="B7" s="159"/>
      <c r="C7" s="160"/>
      <c r="D7" s="161">
        <v>154361</v>
      </c>
      <c r="E7" s="162"/>
      <c r="F7" s="163">
        <v>122882</v>
      </c>
      <c r="G7" s="164"/>
      <c r="H7" s="165"/>
    </row>
    <row r="8" spans="1:8" x14ac:dyDescent="0.2">
      <c r="A8" s="166"/>
      <c r="B8" s="167"/>
      <c r="C8" s="168"/>
      <c r="D8" s="169">
        <v>117174</v>
      </c>
      <c r="E8" s="170"/>
      <c r="F8" s="171">
        <v>65785</v>
      </c>
      <c r="G8" s="172"/>
      <c r="H8" s="173"/>
    </row>
    <row r="9" spans="1:8" x14ac:dyDescent="0.2">
      <c r="A9" s="154" t="s">
        <v>550</v>
      </c>
      <c r="B9" s="159"/>
      <c r="C9" s="160"/>
      <c r="D9" s="161">
        <v>78073</v>
      </c>
      <c r="E9" s="162"/>
      <c r="F9" s="163">
        <v>114790</v>
      </c>
      <c r="G9" s="164"/>
      <c r="H9" s="165"/>
    </row>
    <row r="10" spans="1:8" x14ac:dyDescent="0.2">
      <c r="A10" s="166"/>
      <c r="B10" s="167"/>
      <c r="C10" s="168"/>
      <c r="D10" s="169">
        <v>45121</v>
      </c>
      <c r="E10" s="170"/>
      <c r="F10" s="171">
        <v>55601</v>
      </c>
      <c r="G10" s="172"/>
      <c r="H10" s="173"/>
    </row>
    <row r="11" spans="1:8" x14ac:dyDescent="0.2">
      <c r="A11" s="154" t="s">
        <v>551</v>
      </c>
      <c r="B11" s="159"/>
      <c r="C11" s="160"/>
      <c r="D11" s="161">
        <v>112101</v>
      </c>
      <c r="E11" s="162"/>
      <c r="F11" s="163">
        <v>126262</v>
      </c>
      <c r="G11" s="164"/>
      <c r="H11" s="165"/>
    </row>
    <row r="12" spans="1:8" x14ac:dyDescent="0.2">
      <c r="A12" s="166"/>
      <c r="B12" s="167"/>
      <c r="C12" s="174"/>
      <c r="D12" s="169">
        <v>51999</v>
      </c>
      <c r="E12" s="170"/>
      <c r="F12" s="171">
        <v>56769</v>
      </c>
      <c r="G12" s="172"/>
      <c r="H12" s="173"/>
    </row>
    <row r="13" spans="1:8" x14ac:dyDescent="0.2">
      <c r="A13" s="154"/>
      <c r="B13" s="159"/>
      <c r="C13" s="175"/>
      <c r="D13" s="176">
        <v>103382</v>
      </c>
      <c r="E13" s="177"/>
      <c r="F13" s="178">
        <v>126239</v>
      </c>
      <c r="G13" s="179"/>
      <c r="H13" s="165"/>
    </row>
    <row r="14" spans="1:8" x14ac:dyDescent="0.2">
      <c r="A14" s="166"/>
      <c r="B14" s="167"/>
      <c r="C14" s="168"/>
      <c r="D14" s="169">
        <v>67705</v>
      </c>
      <c r="E14" s="170"/>
      <c r="F14" s="171">
        <v>62184</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14.49</v>
      </c>
      <c r="C19" s="180">
        <f>ROUND(VALUE(SUBSTITUTE(実質収支比率等に係る経年分析!G$48,"▲","-")),2)</f>
        <v>13.1</v>
      </c>
      <c r="D19" s="180">
        <f>ROUND(VALUE(SUBSTITUTE(実質収支比率等に係る経年分析!H$48,"▲","-")),2)</f>
        <v>12.98</v>
      </c>
      <c r="E19" s="180">
        <f>ROUND(VALUE(SUBSTITUTE(実質収支比率等に係る経年分析!I$48,"▲","-")),2)</f>
        <v>11.55</v>
      </c>
      <c r="F19" s="180">
        <f>ROUND(VALUE(SUBSTITUTE(実質収支比率等に係る経年分析!J$48,"▲","-")),2)</f>
        <v>14.83</v>
      </c>
    </row>
    <row r="20" spans="1:11" x14ac:dyDescent="0.2">
      <c r="A20" s="180" t="s">
        <v>55</v>
      </c>
      <c r="B20" s="180">
        <f>ROUND(VALUE(SUBSTITUTE(実質収支比率等に係る経年分析!F$47,"▲","-")),2)</f>
        <v>38.159999999999997</v>
      </c>
      <c r="C20" s="180">
        <f>ROUND(VALUE(SUBSTITUTE(実質収支比率等に係る経年分析!G$47,"▲","-")),2)</f>
        <v>47.35</v>
      </c>
      <c r="D20" s="180">
        <f>ROUND(VALUE(SUBSTITUTE(実質収支比率等に係る経年分析!H$47,"▲","-")),2)</f>
        <v>55.21</v>
      </c>
      <c r="E20" s="180">
        <f>ROUND(VALUE(SUBSTITUTE(実質収支比率等に係る経年分析!I$47,"▲","-")),2)</f>
        <v>60.35</v>
      </c>
      <c r="F20" s="180">
        <f>ROUND(VALUE(SUBSTITUTE(実質収支比率等に係る経年分析!J$47,"▲","-")),2)</f>
        <v>61.92</v>
      </c>
    </row>
    <row r="21" spans="1:11" x14ac:dyDescent="0.2">
      <c r="A21" s="180" t="s">
        <v>56</v>
      </c>
      <c r="B21" s="180">
        <f>IF(ISNUMBER(VALUE(SUBSTITUTE(実質収支比率等に係る経年分析!F$49,"▲","-"))),ROUND(VALUE(SUBSTITUTE(実質収支比率等に係る経年分析!F$49,"▲","-")),2),NA())</f>
        <v>6.42</v>
      </c>
      <c r="C21" s="180">
        <f>IF(ISNUMBER(VALUE(SUBSTITUTE(実質収支比率等に係る経年分析!G$49,"▲","-"))),ROUND(VALUE(SUBSTITUTE(実質収支比率等に係る経年分析!G$49,"▲","-")),2),NA())</f>
        <v>7.3</v>
      </c>
      <c r="D21" s="180">
        <f>IF(ISNUMBER(VALUE(SUBSTITUTE(実質収支比率等に係る経年分析!H$49,"▲","-"))),ROUND(VALUE(SUBSTITUTE(実質収支比率等に係る経年分析!H$49,"▲","-")),2),NA())</f>
        <v>4.4000000000000004</v>
      </c>
      <c r="E21" s="180">
        <f>IF(ISNUMBER(VALUE(SUBSTITUTE(実質収支比率等に係る経年分析!I$49,"▲","-"))),ROUND(VALUE(SUBSTITUTE(実質収支比率等に係る経年分析!I$49,"▲","-")),2),NA())</f>
        <v>3.47</v>
      </c>
      <c r="F21" s="180">
        <f>IF(ISNUMBER(VALUE(SUBSTITUTE(実質収支比率等に係る経年分析!J$49,"▲","-"))),ROUND(VALUE(SUBSTITUTE(実質収支比率等に係る経年分析!J$49,"▲","-")),2),NA())</f>
        <v>3.01</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0.05</v>
      </c>
    </row>
    <row r="32" spans="1:11" x14ac:dyDescent="0.2">
      <c r="A32" s="181" t="str">
        <f>IF(連結実質赤字比率に係る赤字・黒字の構成分析!C$38="",NA(),連結実質赤字比率に係る赤字・黒字の構成分析!C$38)</f>
        <v>簡易水道事業特別会計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0.55000000000000004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0.12</v>
      </c>
    </row>
    <row r="33" spans="1:16" x14ac:dyDescent="0.2">
      <c r="A33" s="181" t="str">
        <f>IF(連結実質赤字比率に係る赤字・黒字の構成分析!C$37="",NA(),連結実質赤字比率に係る赤字・黒字の構成分析!C$37)</f>
        <v>指定居宅サービス特別会計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0.14000000000000001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0.17</v>
      </c>
    </row>
    <row r="34" spans="1:16" x14ac:dyDescent="0.2">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2.92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1.54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1.81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1.87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1.34</v>
      </c>
    </row>
    <row r="35" spans="1:16" x14ac:dyDescent="0.2">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3.37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4.55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1.87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1.72</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14.49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13.09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12.97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11.54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14.83</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920</v>
      </c>
      <c r="E42" s="182"/>
      <c r="F42" s="182"/>
      <c r="G42" s="182">
        <f>'実質公債費比率（分子）の構造'!L$52</f>
        <v>961</v>
      </c>
      <c r="H42" s="182"/>
      <c r="I42" s="182"/>
      <c r="J42" s="182">
        <f>'実質公債費比率（分子）の構造'!M$52</f>
        <v>818</v>
      </c>
      <c r="K42" s="182"/>
      <c r="L42" s="182"/>
      <c r="M42" s="182">
        <f>'実質公債費比率（分子）の構造'!N$52</f>
        <v>808</v>
      </c>
      <c r="N42" s="182"/>
      <c r="O42" s="182"/>
      <c r="P42" s="182">
        <f>'実質公債費比率（分子）の構造'!O$52</f>
        <v>741</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66</v>
      </c>
      <c r="B45" s="182">
        <f>'実質公債費比率（分子）の構造'!K$49</f>
        <v>10</v>
      </c>
      <c r="C45" s="182"/>
      <c r="D45" s="182"/>
      <c r="E45" s="182">
        <f>'実質公債費比率（分子）の構造'!L$49</f>
        <v>9</v>
      </c>
      <c r="F45" s="182"/>
      <c r="G45" s="182"/>
      <c r="H45" s="182">
        <f>'実質公債費比率（分子）の構造'!M$49</f>
        <v>11</v>
      </c>
      <c r="I45" s="182"/>
      <c r="J45" s="182"/>
      <c r="K45" s="182">
        <f>'実質公債費比率（分子）の構造'!N$49</f>
        <v>7</v>
      </c>
      <c r="L45" s="182"/>
      <c r="M45" s="182"/>
      <c r="N45" s="182">
        <f>'実質公債費比率（分子）の構造'!O$49</f>
        <v>7</v>
      </c>
      <c r="O45" s="182"/>
      <c r="P45" s="182"/>
    </row>
    <row r="46" spans="1:16" x14ac:dyDescent="0.2">
      <c r="A46" s="182" t="s">
        <v>67</v>
      </c>
      <c r="B46" s="182">
        <f>'実質公債費比率（分子）の構造'!K$48</f>
        <v>158</v>
      </c>
      <c r="C46" s="182"/>
      <c r="D46" s="182"/>
      <c r="E46" s="182">
        <f>'実質公債費比率（分子）の構造'!L$48</f>
        <v>157</v>
      </c>
      <c r="F46" s="182"/>
      <c r="G46" s="182"/>
      <c r="H46" s="182">
        <f>'実質公債費比率（分子）の構造'!M$48</f>
        <v>136</v>
      </c>
      <c r="I46" s="182"/>
      <c r="J46" s="182"/>
      <c r="K46" s="182">
        <f>'実質公債費比率（分子）の構造'!N$48</f>
        <v>108</v>
      </c>
      <c r="L46" s="182"/>
      <c r="M46" s="182"/>
      <c r="N46" s="182">
        <f>'実質公債費比率（分子）の構造'!O$48</f>
        <v>103</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910</v>
      </c>
      <c r="C49" s="182"/>
      <c r="D49" s="182"/>
      <c r="E49" s="182">
        <f>'実質公債費比率（分子）の構造'!L$45</f>
        <v>951</v>
      </c>
      <c r="F49" s="182"/>
      <c r="G49" s="182"/>
      <c r="H49" s="182">
        <f>'実質公債費比率（分子）の構造'!M$45</f>
        <v>765</v>
      </c>
      <c r="I49" s="182"/>
      <c r="J49" s="182"/>
      <c r="K49" s="182">
        <f>'実質公債費比率（分子）の構造'!N$45</f>
        <v>761</v>
      </c>
      <c r="L49" s="182"/>
      <c r="M49" s="182"/>
      <c r="N49" s="182">
        <f>'実質公債費比率（分子）の構造'!O$45</f>
        <v>696</v>
      </c>
      <c r="O49" s="182"/>
      <c r="P49" s="182"/>
    </row>
    <row r="50" spans="1:16" x14ac:dyDescent="0.2">
      <c r="A50" s="182" t="s">
        <v>71</v>
      </c>
      <c r="B50" s="182" t="e">
        <f>NA()</f>
        <v>#N/A</v>
      </c>
      <c r="C50" s="182">
        <f>IF(ISNUMBER('実質公債費比率（分子）の構造'!K$53),'実質公債費比率（分子）の構造'!K$53,NA())</f>
        <v>158</v>
      </c>
      <c r="D50" s="182" t="e">
        <f>NA()</f>
        <v>#N/A</v>
      </c>
      <c r="E50" s="182" t="e">
        <f>NA()</f>
        <v>#N/A</v>
      </c>
      <c r="F50" s="182">
        <f>IF(ISNUMBER('実質公債費比率（分子）の構造'!L$53),'実質公債費比率（分子）の構造'!L$53,NA())</f>
        <v>156</v>
      </c>
      <c r="G50" s="182" t="e">
        <f>NA()</f>
        <v>#N/A</v>
      </c>
      <c r="H50" s="182" t="e">
        <f>NA()</f>
        <v>#N/A</v>
      </c>
      <c r="I50" s="182">
        <f>IF(ISNUMBER('実質公債費比率（分子）の構造'!M$53),'実質公債費比率（分子）の構造'!M$53,NA())</f>
        <v>94</v>
      </c>
      <c r="J50" s="182" t="e">
        <f>NA()</f>
        <v>#N/A</v>
      </c>
      <c r="K50" s="182" t="e">
        <f>NA()</f>
        <v>#N/A</v>
      </c>
      <c r="L50" s="182">
        <f>IF(ISNUMBER('実質公債費比率（分子）の構造'!N$53),'実質公債費比率（分子）の構造'!N$53,NA())</f>
        <v>68</v>
      </c>
      <c r="M50" s="182" t="e">
        <f>NA()</f>
        <v>#N/A</v>
      </c>
      <c r="N50" s="182" t="e">
        <f>NA()</f>
        <v>#N/A</v>
      </c>
      <c r="O50" s="182">
        <f>IF(ISNUMBER('実質公債費比率（分子）の構造'!O$53),'実質公債費比率（分子）の構造'!O$53,NA())</f>
        <v>65</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6564</v>
      </c>
      <c r="E56" s="181"/>
      <c r="F56" s="181"/>
      <c r="G56" s="181">
        <f>'将来負担比率（分子）の構造'!J$52</f>
        <v>6232</v>
      </c>
      <c r="H56" s="181"/>
      <c r="I56" s="181"/>
      <c r="J56" s="181">
        <f>'将来負担比率（分子）の構造'!K$52</f>
        <v>6218</v>
      </c>
      <c r="K56" s="181"/>
      <c r="L56" s="181"/>
      <c r="M56" s="181">
        <f>'将来負担比率（分子）の構造'!L$52</f>
        <v>5705</v>
      </c>
      <c r="N56" s="181"/>
      <c r="O56" s="181"/>
      <c r="P56" s="181">
        <f>'将来負担比率（分子）の構造'!M$52</f>
        <v>5354</v>
      </c>
    </row>
    <row r="57" spans="1:16" x14ac:dyDescent="0.2">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2">
      <c r="A58" s="181" t="s">
        <v>41</v>
      </c>
      <c r="B58" s="181"/>
      <c r="C58" s="181"/>
      <c r="D58" s="181">
        <f>'将来負担比率（分子）の構造'!I$50</f>
        <v>3642</v>
      </c>
      <c r="E58" s="181"/>
      <c r="F58" s="181"/>
      <c r="G58" s="181">
        <f>'将来負担比率（分子）の構造'!J$50</f>
        <v>4137</v>
      </c>
      <c r="H58" s="181"/>
      <c r="I58" s="181"/>
      <c r="J58" s="181">
        <f>'将来負担比率（分子）の構造'!K$50</f>
        <v>4555</v>
      </c>
      <c r="K58" s="181"/>
      <c r="L58" s="181"/>
      <c r="M58" s="181">
        <f>'将来負担比率（分子）の構造'!L$50</f>
        <v>5498</v>
      </c>
      <c r="N58" s="181"/>
      <c r="O58" s="181"/>
      <c r="P58" s="181">
        <f>'将来負担比率（分子）の構造'!M$50</f>
        <v>5730</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1307</v>
      </c>
      <c r="C62" s="181"/>
      <c r="D62" s="181"/>
      <c r="E62" s="181">
        <f>'将来負担比率（分子）の構造'!J$45</f>
        <v>1334</v>
      </c>
      <c r="F62" s="181"/>
      <c r="G62" s="181"/>
      <c r="H62" s="181">
        <f>'将来負担比率（分子）の構造'!K$45</f>
        <v>1327</v>
      </c>
      <c r="I62" s="181"/>
      <c r="J62" s="181"/>
      <c r="K62" s="181">
        <f>'将来負担比率（分子）の構造'!L$45</f>
        <v>1322</v>
      </c>
      <c r="L62" s="181"/>
      <c r="M62" s="181"/>
      <c r="N62" s="181">
        <f>'将来負担比率（分子）の構造'!M$45</f>
        <v>1312</v>
      </c>
      <c r="O62" s="181"/>
      <c r="P62" s="181"/>
    </row>
    <row r="63" spans="1:16" x14ac:dyDescent="0.2">
      <c r="A63" s="181" t="s">
        <v>34</v>
      </c>
      <c r="B63" s="181">
        <f>'将来負担比率（分子）の構造'!I$44</f>
        <v>54</v>
      </c>
      <c r="C63" s="181"/>
      <c r="D63" s="181"/>
      <c r="E63" s="181">
        <f>'将来負担比率（分子）の構造'!J$44</f>
        <v>57</v>
      </c>
      <c r="F63" s="181"/>
      <c r="G63" s="181"/>
      <c r="H63" s="181">
        <f>'将来負担比率（分子）の構造'!K$44</f>
        <v>47</v>
      </c>
      <c r="I63" s="181"/>
      <c r="J63" s="181"/>
      <c r="K63" s="181">
        <f>'将来負担比率（分子）の構造'!L$44</f>
        <v>48</v>
      </c>
      <c r="L63" s="181"/>
      <c r="M63" s="181"/>
      <c r="N63" s="181">
        <f>'将来負担比率（分子）の構造'!M$44</f>
        <v>48</v>
      </c>
      <c r="O63" s="181"/>
      <c r="P63" s="181"/>
    </row>
    <row r="64" spans="1:16" x14ac:dyDescent="0.2">
      <c r="A64" s="181" t="s">
        <v>33</v>
      </c>
      <c r="B64" s="181">
        <f>'将来負担比率（分子）の構造'!I$43</f>
        <v>1626</v>
      </c>
      <c r="C64" s="181"/>
      <c r="D64" s="181"/>
      <c r="E64" s="181">
        <f>'将来負担比率（分子）の構造'!J$43</f>
        <v>1713</v>
      </c>
      <c r="F64" s="181"/>
      <c r="G64" s="181"/>
      <c r="H64" s="181">
        <f>'将来負担比率（分子）の構造'!K$43</f>
        <v>1671</v>
      </c>
      <c r="I64" s="181"/>
      <c r="J64" s="181"/>
      <c r="K64" s="181">
        <f>'将来負担比率（分子）の構造'!L$43</f>
        <v>1532</v>
      </c>
      <c r="L64" s="181"/>
      <c r="M64" s="181"/>
      <c r="N64" s="181">
        <f>'将来負担比率（分子）の構造'!M$43</f>
        <v>1417</v>
      </c>
      <c r="O64" s="181"/>
      <c r="P64" s="181"/>
    </row>
    <row r="65" spans="1:16" x14ac:dyDescent="0.2">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4870</v>
      </c>
      <c r="C66" s="181"/>
      <c r="D66" s="181"/>
      <c r="E66" s="181">
        <f>'将来負担比率（分子）の構造'!J$41</f>
        <v>4345</v>
      </c>
      <c r="F66" s="181"/>
      <c r="G66" s="181"/>
      <c r="H66" s="181">
        <f>'将来負担比率（分子）の構造'!K$41</f>
        <v>4434</v>
      </c>
      <c r="I66" s="181"/>
      <c r="J66" s="181"/>
      <c r="K66" s="181">
        <f>'将来負担比率（分子）の構造'!L$41</f>
        <v>3978</v>
      </c>
      <c r="L66" s="181"/>
      <c r="M66" s="181"/>
      <c r="N66" s="181">
        <f>'将来負担比率（分子）の構造'!M$41</f>
        <v>3647</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2108</v>
      </c>
      <c r="C72" s="185">
        <f>基金残高に係る経年分析!G55</f>
        <v>2296</v>
      </c>
      <c r="D72" s="185">
        <f>基金残高に係る経年分析!H55</f>
        <v>2297</v>
      </c>
    </row>
    <row r="73" spans="1:16" x14ac:dyDescent="0.2">
      <c r="A73" s="184" t="s">
        <v>78</v>
      </c>
      <c r="B73" s="185">
        <f>基金残高に係る経年分析!F56</f>
        <v>590</v>
      </c>
      <c r="C73" s="185">
        <f>基金残高に係る経年分析!G56</f>
        <v>590</v>
      </c>
      <c r="D73" s="185">
        <f>基金残高に係る経年分析!H56</f>
        <v>591</v>
      </c>
    </row>
    <row r="74" spans="1:16" x14ac:dyDescent="0.2">
      <c r="A74" s="184" t="s">
        <v>79</v>
      </c>
      <c r="B74" s="185">
        <f>基金残高に係る経年分析!F57</f>
        <v>2562</v>
      </c>
      <c r="C74" s="185">
        <f>基金残高に係る経年分析!G57</f>
        <v>3178</v>
      </c>
      <c r="D74" s="185">
        <f>基金残高に係る経年分析!H57</f>
        <v>3406</v>
      </c>
    </row>
  </sheetData>
  <sheetProtection algorithmName="SHA-512" hashValue="3/iVfHfw6GUWoOA6V12cJI8nYHJfjRPnt8rsJnIw7h3VNwDfgMlT4Nxj6ogpvYnZWXXrbJedOfCBNRq0qp1p/g==" saltValue="y1EGuulG40ezmztZX0AGH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212</v>
      </c>
      <c r="DI1" s="660"/>
      <c r="DJ1" s="660"/>
      <c r="DK1" s="660"/>
      <c r="DL1" s="660"/>
      <c r="DM1" s="660"/>
      <c r="DN1" s="661"/>
      <c r="DO1" s="226"/>
      <c r="DP1" s="659" t="s">
        <v>213</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2">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2" t="s">
        <v>215</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216</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217</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2">
      <c r="B4" s="662" t="s">
        <v>1</v>
      </c>
      <c r="C4" s="663"/>
      <c r="D4" s="663"/>
      <c r="E4" s="663"/>
      <c r="F4" s="663"/>
      <c r="G4" s="663"/>
      <c r="H4" s="663"/>
      <c r="I4" s="663"/>
      <c r="J4" s="663"/>
      <c r="K4" s="663"/>
      <c r="L4" s="663"/>
      <c r="M4" s="663"/>
      <c r="N4" s="663"/>
      <c r="O4" s="663"/>
      <c r="P4" s="663"/>
      <c r="Q4" s="664"/>
      <c r="R4" s="662" t="s">
        <v>218</v>
      </c>
      <c r="S4" s="663"/>
      <c r="T4" s="663"/>
      <c r="U4" s="663"/>
      <c r="V4" s="663"/>
      <c r="W4" s="663"/>
      <c r="X4" s="663"/>
      <c r="Y4" s="664"/>
      <c r="Z4" s="662" t="s">
        <v>219</v>
      </c>
      <c r="AA4" s="663"/>
      <c r="AB4" s="663"/>
      <c r="AC4" s="664"/>
      <c r="AD4" s="662" t="s">
        <v>220</v>
      </c>
      <c r="AE4" s="663"/>
      <c r="AF4" s="663"/>
      <c r="AG4" s="663"/>
      <c r="AH4" s="663"/>
      <c r="AI4" s="663"/>
      <c r="AJ4" s="663"/>
      <c r="AK4" s="664"/>
      <c r="AL4" s="662" t="s">
        <v>219</v>
      </c>
      <c r="AM4" s="663"/>
      <c r="AN4" s="663"/>
      <c r="AO4" s="664"/>
      <c r="AP4" s="668" t="s">
        <v>221</v>
      </c>
      <c r="AQ4" s="668"/>
      <c r="AR4" s="668"/>
      <c r="AS4" s="668"/>
      <c r="AT4" s="668"/>
      <c r="AU4" s="668"/>
      <c r="AV4" s="668"/>
      <c r="AW4" s="668"/>
      <c r="AX4" s="668"/>
      <c r="AY4" s="668"/>
      <c r="AZ4" s="668"/>
      <c r="BA4" s="668"/>
      <c r="BB4" s="668"/>
      <c r="BC4" s="668"/>
      <c r="BD4" s="668"/>
      <c r="BE4" s="668"/>
      <c r="BF4" s="668"/>
      <c r="BG4" s="668" t="s">
        <v>222</v>
      </c>
      <c r="BH4" s="668"/>
      <c r="BI4" s="668"/>
      <c r="BJ4" s="668"/>
      <c r="BK4" s="668"/>
      <c r="BL4" s="668"/>
      <c r="BM4" s="668"/>
      <c r="BN4" s="668"/>
      <c r="BO4" s="668" t="s">
        <v>219</v>
      </c>
      <c r="BP4" s="668"/>
      <c r="BQ4" s="668"/>
      <c r="BR4" s="668"/>
      <c r="BS4" s="668" t="s">
        <v>223</v>
      </c>
      <c r="BT4" s="668"/>
      <c r="BU4" s="668"/>
      <c r="BV4" s="668"/>
      <c r="BW4" s="668"/>
      <c r="BX4" s="668"/>
      <c r="BY4" s="668"/>
      <c r="BZ4" s="668"/>
      <c r="CA4" s="668"/>
      <c r="CB4" s="668"/>
      <c r="CD4" s="665" t="s">
        <v>224</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2">
      <c r="B5" s="669" t="s">
        <v>225</v>
      </c>
      <c r="C5" s="670"/>
      <c r="D5" s="670"/>
      <c r="E5" s="670"/>
      <c r="F5" s="670"/>
      <c r="G5" s="670"/>
      <c r="H5" s="670"/>
      <c r="I5" s="670"/>
      <c r="J5" s="670"/>
      <c r="K5" s="670"/>
      <c r="L5" s="670"/>
      <c r="M5" s="670"/>
      <c r="N5" s="670"/>
      <c r="O5" s="670"/>
      <c r="P5" s="670"/>
      <c r="Q5" s="671"/>
      <c r="R5" s="672">
        <v>929275</v>
      </c>
      <c r="S5" s="673"/>
      <c r="T5" s="673"/>
      <c r="U5" s="673"/>
      <c r="V5" s="673"/>
      <c r="W5" s="673"/>
      <c r="X5" s="673"/>
      <c r="Y5" s="674"/>
      <c r="Z5" s="675">
        <v>16.399999999999999</v>
      </c>
      <c r="AA5" s="675"/>
      <c r="AB5" s="675"/>
      <c r="AC5" s="675"/>
      <c r="AD5" s="676">
        <v>929275</v>
      </c>
      <c r="AE5" s="676"/>
      <c r="AF5" s="676"/>
      <c r="AG5" s="676"/>
      <c r="AH5" s="676"/>
      <c r="AI5" s="676"/>
      <c r="AJ5" s="676"/>
      <c r="AK5" s="676"/>
      <c r="AL5" s="677">
        <v>25.4</v>
      </c>
      <c r="AM5" s="678"/>
      <c r="AN5" s="678"/>
      <c r="AO5" s="679"/>
      <c r="AP5" s="669" t="s">
        <v>226</v>
      </c>
      <c r="AQ5" s="670"/>
      <c r="AR5" s="670"/>
      <c r="AS5" s="670"/>
      <c r="AT5" s="670"/>
      <c r="AU5" s="670"/>
      <c r="AV5" s="670"/>
      <c r="AW5" s="670"/>
      <c r="AX5" s="670"/>
      <c r="AY5" s="670"/>
      <c r="AZ5" s="670"/>
      <c r="BA5" s="670"/>
      <c r="BB5" s="670"/>
      <c r="BC5" s="670"/>
      <c r="BD5" s="670"/>
      <c r="BE5" s="670"/>
      <c r="BF5" s="671"/>
      <c r="BG5" s="683">
        <v>923725</v>
      </c>
      <c r="BH5" s="684"/>
      <c r="BI5" s="684"/>
      <c r="BJ5" s="684"/>
      <c r="BK5" s="684"/>
      <c r="BL5" s="684"/>
      <c r="BM5" s="684"/>
      <c r="BN5" s="685"/>
      <c r="BO5" s="686">
        <v>99.4</v>
      </c>
      <c r="BP5" s="686"/>
      <c r="BQ5" s="686"/>
      <c r="BR5" s="686"/>
      <c r="BS5" s="687" t="s">
        <v>128</v>
      </c>
      <c r="BT5" s="687"/>
      <c r="BU5" s="687"/>
      <c r="BV5" s="687"/>
      <c r="BW5" s="687"/>
      <c r="BX5" s="687"/>
      <c r="BY5" s="687"/>
      <c r="BZ5" s="687"/>
      <c r="CA5" s="687"/>
      <c r="CB5" s="691"/>
      <c r="CD5" s="665" t="s">
        <v>221</v>
      </c>
      <c r="CE5" s="666"/>
      <c r="CF5" s="666"/>
      <c r="CG5" s="666"/>
      <c r="CH5" s="666"/>
      <c r="CI5" s="666"/>
      <c r="CJ5" s="666"/>
      <c r="CK5" s="666"/>
      <c r="CL5" s="666"/>
      <c r="CM5" s="666"/>
      <c r="CN5" s="666"/>
      <c r="CO5" s="666"/>
      <c r="CP5" s="666"/>
      <c r="CQ5" s="667"/>
      <c r="CR5" s="665" t="s">
        <v>227</v>
      </c>
      <c r="CS5" s="666"/>
      <c r="CT5" s="666"/>
      <c r="CU5" s="666"/>
      <c r="CV5" s="666"/>
      <c r="CW5" s="666"/>
      <c r="CX5" s="666"/>
      <c r="CY5" s="667"/>
      <c r="CZ5" s="665" t="s">
        <v>219</v>
      </c>
      <c r="DA5" s="666"/>
      <c r="DB5" s="666"/>
      <c r="DC5" s="667"/>
      <c r="DD5" s="665" t="s">
        <v>228</v>
      </c>
      <c r="DE5" s="666"/>
      <c r="DF5" s="666"/>
      <c r="DG5" s="666"/>
      <c r="DH5" s="666"/>
      <c r="DI5" s="666"/>
      <c r="DJ5" s="666"/>
      <c r="DK5" s="666"/>
      <c r="DL5" s="666"/>
      <c r="DM5" s="666"/>
      <c r="DN5" s="666"/>
      <c r="DO5" s="666"/>
      <c r="DP5" s="667"/>
      <c r="DQ5" s="665" t="s">
        <v>229</v>
      </c>
      <c r="DR5" s="666"/>
      <c r="DS5" s="666"/>
      <c r="DT5" s="666"/>
      <c r="DU5" s="666"/>
      <c r="DV5" s="666"/>
      <c r="DW5" s="666"/>
      <c r="DX5" s="666"/>
      <c r="DY5" s="666"/>
      <c r="DZ5" s="666"/>
      <c r="EA5" s="666"/>
      <c r="EB5" s="666"/>
      <c r="EC5" s="667"/>
    </row>
    <row r="6" spans="2:143" ht="11.25" customHeight="1" x14ac:dyDescent="0.2">
      <c r="B6" s="680" t="s">
        <v>230</v>
      </c>
      <c r="C6" s="681"/>
      <c r="D6" s="681"/>
      <c r="E6" s="681"/>
      <c r="F6" s="681"/>
      <c r="G6" s="681"/>
      <c r="H6" s="681"/>
      <c r="I6" s="681"/>
      <c r="J6" s="681"/>
      <c r="K6" s="681"/>
      <c r="L6" s="681"/>
      <c r="M6" s="681"/>
      <c r="N6" s="681"/>
      <c r="O6" s="681"/>
      <c r="P6" s="681"/>
      <c r="Q6" s="682"/>
      <c r="R6" s="683">
        <v>62535</v>
      </c>
      <c r="S6" s="684"/>
      <c r="T6" s="684"/>
      <c r="U6" s="684"/>
      <c r="V6" s="684"/>
      <c r="W6" s="684"/>
      <c r="X6" s="684"/>
      <c r="Y6" s="685"/>
      <c r="Z6" s="686">
        <v>1.1000000000000001</v>
      </c>
      <c r="AA6" s="686"/>
      <c r="AB6" s="686"/>
      <c r="AC6" s="686"/>
      <c r="AD6" s="687">
        <v>62535</v>
      </c>
      <c r="AE6" s="687"/>
      <c r="AF6" s="687"/>
      <c r="AG6" s="687"/>
      <c r="AH6" s="687"/>
      <c r="AI6" s="687"/>
      <c r="AJ6" s="687"/>
      <c r="AK6" s="687"/>
      <c r="AL6" s="688">
        <v>1.7</v>
      </c>
      <c r="AM6" s="689"/>
      <c r="AN6" s="689"/>
      <c r="AO6" s="690"/>
      <c r="AP6" s="680" t="s">
        <v>231</v>
      </c>
      <c r="AQ6" s="681"/>
      <c r="AR6" s="681"/>
      <c r="AS6" s="681"/>
      <c r="AT6" s="681"/>
      <c r="AU6" s="681"/>
      <c r="AV6" s="681"/>
      <c r="AW6" s="681"/>
      <c r="AX6" s="681"/>
      <c r="AY6" s="681"/>
      <c r="AZ6" s="681"/>
      <c r="BA6" s="681"/>
      <c r="BB6" s="681"/>
      <c r="BC6" s="681"/>
      <c r="BD6" s="681"/>
      <c r="BE6" s="681"/>
      <c r="BF6" s="682"/>
      <c r="BG6" s="683">
        <v>923725</v>
      </c>
      <c r="BH6" s="684"/>
      <c r="BI6" s="684"/>
      <c r="BJ6" s="684"/>
      <c r="BK6" s="684"/>
      <c r="BL6" s="684"/>
      <c r="BM6" s="684"/>
      <c r="BN6" s="685"/>
      <c r="BO6" s="686">
        <v>99.4</v>
      </c>
      <c r="BP6" s="686"/>
      <c r="BQ6" s="686"/>
      <c r="BR6" s="686"/>
      <c r="BS6" s="687" t="s">
        <v>138</v>
      </c>
      <c r="BT6" s="687"/>
      <c r="BU6" s="687"/>
      <c r="BV6" s="687"/>
      <c r="BW6" s="687"/>
      <c r="BX6" s="687"/>
      <c r="BY6" s="687"/>
      <c r="BZ6" s="687"/>
      <c r="CA6" s="687"/>
      <c r="CB6" s="691"/>
      <c r="CD6" s="694" t="s">
        <v>232</v>
      </c>
      <c r="CE6" s="695"/>
      <c r="CF6" s="695"/>
      <c r="CG6" s="695"/>
      <c r="CH6" s="695"/>
      <c r="CI6" s="695"/>
      <c r="CJ6" s="695"/>
      <c r="CK6" s="695"/>
      <c r="CL6" s="695"/>
      <c r="CM6" s="695"/>
      <c r="CN6" s="695"/>
      <c r="CO6" s="695"/>
      <c r="CP6" s="695"/>
      <c r="CQ6" s="696"/>
      <c r="CR6" s="683">
        <v>65597</v>
      </c>
      <c r="CS6" s="684"/>
      <c r="CT6" s="684"/>
      <c r="CU6" s="684"/>
      <c r="CV6" s="684"/>
      <c r="CW6" s="684"/>
      <c r="CX6" s="684"/>
      <c r="CY6" s="685"/>
      <c r="CZ6" s="677">
        <v>1.3</v>
      </c>
      <c r="DA6" s="678"/>
      <c r="DB6" s="678"/>
      <c r="DC6" s="697"/>
      <c r="DD6" s="692" t="s">
        <v>128</v>
      </c>
      <c r="DE6" s="684"/>
      <c r="DF6" s="684"/>
      <c r="DG6" s="684"/>
      <c r="DH6" s="684"/>
      <c r="DI6" s="684"/>
      <c r="DJ6" s="684"/>
      <c r="DK6" s="684"/>
      <c r="DL6" s="684"/>
      <c r="DM6" s="684"/>
      <c r="DN6" s="684"/>
      <c r="DO6" s="684"/>
      <c r="DP6" s="685"/>
      <c r="DQ6" s="692">
        <v>65597</v>
      </c>
      <c r="DR6" s="684"/>
      <c r="DS6" s="684"/>
      <c r="DT6" s="684"/>
      <c r="DU6" s="684"/>
      <c r="DV6" s="684"/>
      <c r="DW6" s="684"/>
      <c r="DX6" s="684"/>
      <c r="DY6" s="684"/>
      <c r="DZ6" s="684"/>
      <c r="EA6" s="684"/>
      <c r="EB6" s="684"/>
      <c r="EC6" s="693"/>
    </row>
    <row r="7" spans="2:143" ht="11.25" customHeight="1" x14ac:dyDescent="0.2">
      <c r="B7" s="680" t="s">
        <v>233</v>
      </c>
      <c r="C7" s="681"/>
      <c r="D7" s="681"/>
      <c r="E7" s="681"/>
      <c r="F7" s="681"/>
      <c r="G7" s="681"/>
      <c r="H7" s="681"/>
      <c r="I7" s="681"/>
      <c r="J7" s="681"/>
      <c r="K7" s="681"/>
      <c r="L7" s="681"/>
      <c r="M7" s="681"/>
      <c r="N7" s="681"/>
      <c r="O7" s="681"/>
      <c r="P7" s="681"/>
      <c r="Q7" s="682"/>
      <c r="R7" s="683">
        <v>670</v>
      </c>
      <c r="S7" s="684"/>
      <c r="T7" s="684"/>
      <c r="U7" s="684"/>
      <c r="V7" s="684"/>
      <c r="W7" s="684"/>
      <c r="X7" s="684"/>
      <c r="Y7" s="685"/>
      <c r="Z7" s="686">
        <v>0</v>
      </c>
      <c r="AA7" s="686"/>
      <c r="AB7" s="686"/>
      <c r="AC7" s="686"/>
      <c r="AD7" s="687">
        <v>670</v>
      </c>
      <c r="AE7" s="687"/>
      <c r="AF7" s="687"/>
      <c r="AG7" s="687"/>
      <c r="AH7" s="687"/>
      <c r="AI7" s="687"/>
      <c r="AJ7" s="687"/>
      <c r="AK7" s="687"/>
      <c r="AL7" s="688">
        <v>0</v>
      </c>
      <c r="AM7" s="689"/>
      <c r="AN7" s="689"/>
      <c r="AO7" s="690"/>
      <c r="AP7" s="680" t="s">
        <v>234</v>
      </c>
      <c r="AQ7" s="681"/>
      <c r="AR7" s="681"/>
      <c r="AS7" s="681"/>
      <c r="AT7" s="681"/>
      <c r="AU7" s="681"/>
      <c r="AV7" s="681"/>
      <c r="AW7" s="681"/>
      <c r="AX7" s="681"/>
      <c r="AY7" s="681"/>
      <c r="AZ7" s="681"/>
      <c r="BA7" s="681"/>
      <c r="BB7" s="681"/>
      <c r="BC7" s="681"/>
      <c r="BD7" s="681"/>
      <c r="BE7" s="681"/>
      <c r="BF7" s="682"/>
      <c r="BG7" s="683">
        <v>362735</v>
      </c>
      <c r="BH7" s="684"/>
      <c r="BI7" s="684"/>
      <c r="BJ7" s="684"/>
      <c r="BK7" s="684"/>
      <c r="BL7" s="684"/>
      <c r="BM7" s="684"/>
      <c r="BN7" s="685"/>
      <c r="BO7" s="686">
        <v>39</v>
      </c>
      <c r="BP7" s="686"/>
      <c r="BQ7" s="686"/>
      <c r="BR7" s="686"/>
      <c r="BS7" s="687" t="s">
        <v>235</v>
      </c>
      <c r="BT7" s="687"/>
      <c r="BU7" s="687"/>
      <c r="BV7" s="687"/>
      <c r="BW7" s="687"/>
      <c r="BX7" s="687"/>
      <c r="BY7" s="687"/>
      <c r="BZ7" s="687"/>
      <c r="CA7" s="687"/>
      <c r="CB7" s="691"/>
      <c r="CD7" s="698" t="s">
        <v>236</v>
      </c>
      <c r="CE7" s="699"/>
      <c r="CF7" s="699"/>
      <c r="CG7" s="699"/>
      <c r="CH7" s="699"/>
      <c r="CI7" s="699"/>
      <c r="CJ7" s="699"/>
      <c r="CK7" s="699"/>
      <c r="CL7" s="699"/>
      <c r="CM7" s="699"/>
      <c r="CN7" s="699"/>
      <c r="CO7" s="699"/>
      <c r="CP7" s="699"/>
      <c r="CQ7" s="700"/>
      <c r="CR7" s="683">
        <v>976895</v>
      </c>
      <c r="CS7" s="684"/>
      <c r="CT7" s="684"/>
      <c r="CU7" s="684"/>
      <c r="CV7" s="684"/>
      <c r="CW7" s="684"/>
      <c r="CX7" s="684"/>
      <c r="CY7" s="685"/>
      <c r="CZ7" s="686">
        <v>19.2</v>
      </c>
      <c r="DA7" s="686"/>
      <c r="DB7" s="686"/>
      <c r="DC7" s="686"/>
      <c r="DD7" s="692">
        <v>74758</v>
      </c>
      <c r="DE7" s="684"/>
      <c r="DF7" s="684"/>
      <c r="DG7" s="684"/>
      <c r="DH7" s="684"/>
      <c r="DI7" s="684"/>
      <c r="DJ7" s="684"/>
      <c r="DK7" s="684"/>
      <c r="DL7" s="684"/>
      <c r="DM7" s="684"/>
      <c r="DN7" s="684"/>
      <c r="DO7" s="684"/>
      <c r="DP7" s="685"/>
      <c r="DQ7" s="692">
        <v>878726</v>
      </c>
      <c r="DR7" s="684"/>
      <c r="DS7" s="684"/>
      <c r="DT7" s="684"/>
      <c r="DU7" s="684"/>
      <c r="DV7" s="684"/>
      <c r="DW7" s="684"/>
      <c r="DX7" s="684"/>
      <c r="DY7" s="684"/>
      <c r="DZ7" s="684"/>
      <c r="EA7" s="684"/>
      <c r="EB7" s="684"/>
      <c r="EC7" s="693"/>
    </row>
    <row r="8" spans="2:143" ht="11.25" customHeight="1" x14ac:dyDescent="0.2">
      <c r="B8" s="680" t="s">
        <v>237</v>
      </c>
      <c r="C8" s="681"/>
      <c r="D8" s="681"/>
      <c r="E8" s="681"/>
      <c r="F8" s="681"/>
      <c r="G8" s="681"/>
      <c r="H8" s="681"/>
      <c r="I8" s="681"/>
      <c r="J8" s="681"/>
      <c r="K8" s="681"/>
      <c r="L8" s="681"/>
      <c r="M8" s="681"/>
      <c r="N8" s="681"/>
      <c r="O8" s="681"/>
      <c r="P8" s="681"/>
      <c r="Q8" s="682"/>
      <c r="R8" s="683">
        <v>3162</v>
      </c>
      <c r="S8" s="684"/>
      <c r="T8" s="684"/>
      <c r="U8" s="684"/>
      <c r="V8" s="684"/>
      <c r="W8" s="684"/>
      <c r="X8" s="684"/>
      <c r="Y8" s="685"/>
      <c r="Z8" s="686">
        <v>0.1</v>
      </c>
      <c r="AA8" s="686"/>
      <c r="AB8" s="686"/>
      <c r="AC8" s="686"/>
      <c r="AD8" s="687">
        <v>3162</v>
      </c>
      <c r="AE8" s="687"/>
      <c r="AF8" s="687"/>
      <c r="AG8" s="687"/>
      <c r="AH8" s="687"/>
      <c r="AI8" s="687"/>
      <c r="AJ8" s="687"/>
      <c r="AK8" s="687"/>
      <c r="AL8" s="688">
        <v>0.1</v>
      </c>
      <c r="AM8" s="689"/>
      <c r="AN8" s="689"/>
      <c r="AO8" s="690"/>
      <c r="AP8" s="680" t="s">
        <v>238</v>
      </c>
      <c r="AQ8" s="681"/>
      <c r="AR8" s="681"/>
      <c r="AS8" s="681"/>
      <c r="AT8" s="681"/>
      <c r="AU8" s="681"/>
      <c r="AV8" s="681"/>
      <c r="AW8" s="681"/>
      <c r="AX8" s="681"/>
      <c r="AY8" s="681"/>
      <c r="AZ8" s="681"/>
      <c r="BA8" s="681"/>
      <c r="BB8" s="681"/>
      <c r="BC8" s="681"/>
      <c r="BD8" s="681"/>
      <c r="BE8" s="681"/>
      <c r="BF8" s="682"/>
      <c r="BG8" s="683">
        <v>14020</v>
      </c>
      <c r="BH8" s="684"/>
      <c r="BI8" s="684"/>
      <c r="BJ8" s="684"/>
      <c r="BK8" s="684"/>
      <c r="BL8" s="684"/>
      <c r="BM8" s="684"/>
      <c r="BN8" s="685"/>
      <c r="BO8" s="686">
        <v>1.5</v>
      </c>
      <c r="BP8" s="686"/>
      <c r="BQ8" s="686"/>
      <c r="BR8" s="686"/>
      <c r="BS8" s="692" t="s">
        <v>235</v>
      </c>
      <c r="BT8" s="684"/>
      <c r="BU8" s="684"/>
      <c r="BV8" s="684"/>
      <c r="BW8" s="684"/>
      <c r="BX8" s="684"/>
      <c r="BY8" s="684"/>
      <c r="BZ8" s="684"/>
      <c r="CA8" s="684"/>
      <c r="CB8" s="693"/>
      <c r="CD8" s="698" t="s">
        <v>239</v>
      </c>
      <c r="CE8" s="699"/>
      <c r="CF8" s="699"/>
      <c r="CG8" s="699"/>
      <c r="CH8" s="699"/>
      <c r="CI8" s="699"/>
      <c r="CJ8" s="699"/>
      <c r="CK8" s="699"/>
      <c r="CL8" s="699"/>
      <c r="CM8" s="699"/>
      <c r="CN8" s="699"/>
      <c r="CO8" s="699"/>
      <c r="CP8" s="699"/>
      <c r="CQ8" s="700"/>
      <c r="CR8" s="683">
        <v>1149108</v>
      </c>
      <c r="CS8" s="684"/>
      <c r="CT8" s="684"/>
      <c r="CU8" s="684"/>
      <c r="CV8" s="684"/>
      <c r="CW8" s="684"/>
      <c r="CX8" s="684"/>
      <c r="CY8" s="685"/>
      <c r="CZ8" s="686">
        <v>22.5</v>
      </c>
      <c r="DA8" s="686"/>
      <c r="DB8" s="686"/>
      <c r="DC8" s="686"/>
      <c r="DD8" s="692">
        <v>16647</v>
      </c>
      <c r="DE8" s="684"/>
      <c r="DF8" s="684"/>
      <c r="DG8" s="684"/>
      <c r="DH8" s="684"/>
      <c r="DI8" s="684"/>
      <c r="DJ8" s="684"/>
      <c r="DK8" s="684"/>
      <c r="DL8" s="684"/>
      <c r="DM8" s="684"/>
      <c r="DN8" s="684"/>
      <c r="DO8" s="684"/>
      <c r="DP8" s="685"/>
      <c r="DQ8" s="692">
        <v>793240</v>
      </c>
      <c r="DR8" s="684"/>
      <c r="DS8" s="684"/>
      <c r="DT8" s="684"/>
      <c r="DU8" s="684"/>
      <c r="DV8" s="684"/>
      <c r="DW8" s="684"/>
      <c r="DX8" s="684"/>
      <c r="DY8" s="684"/>
      <c r="DZ8" s="684"/>
      <c r="EA8" s="684"/>
      <c r="EB8" s="684"/>
      <c r="EC8" s="693"/>
    </row>
    <row r="9" spans="2:143" ht="11.25" customHeight="1" x14ac:dyDescent="0.2">
      <c r="B9" s="680" t="s">
        <v>240</v>
      </c>
      <c r="C9" s="681"/>
      <c r="D9" s="681"/>
      <c r="E9" s="681"/>
      <c r="F9" s="681"/>
      <c r="G9" s="681"/>
      <c r="H9" s="681"/>
      <c r="I9" s="681"/>
      <c r="J9" s="681"/>
      <c r="K9" s="681"/>
      <c r="L9" s="681"/>
      <c r="M9" s="681"/>
      <c r="N9" s="681"/>
      <c r="O9" s="681"/>
      <c r="P9" s="681"/>
      <c r="Q9" s="682"/>
      <c r="R9" s="683">
        <v>2033</v>
      </c>
      <c r="S9" s="684"/>
      <c r="T9" s="684"/>
      <c r="U9" s="684"/>
      <c r="V9" s="684"/>
      <c r="W9" s="684"/>
      <c r="X9" s="684"/>
      <c r="Y9" s="685"/>
      <c r="Z9" s="686">
        <v>0</v>
      </c>
      <c r="AA9" s="686"/>
      <c r="AB9" s="686"/>
      <c r="AC9" s="686"/>
      <c r="AD9" s="687">
        <v>2033</v>
      </c>
      <c r="AE9" s="687"/>
      <c r="AF9" s="687"/>
      <c r="AG9" s="687"/>
      <c r="AH9" s="687"/>
      <c r="AI9" s="687"/>
      <c r="AJ9" s="687"/>
      <c r="AK9" s="687"/>
      <c r="AL9" s="688">
        <v>0.1</v>
      </c>
      <c r="AM9" s="689"/>
      <c r="AN9" s="689"/>
      <c r="AO9" s="690"/>
      <c r="AP9" s="680" t="s">
        <v>241</v>
      </c>
      <c r="AQ9" s="681"/>
      <c r="AR9" s="681"/>
      <c r="AS9" s="681"/>
      <c r="AT9" s="681"/>
      <c r="AU9" s="681"/>
      <c r="AV9" s="681"/>
      <c r="AW9" s="681"/>
      <c r="AX9" s="681"/>
      <c r="AY9" s="681"/>
      <c r="AZ9" s="681"/>
      <c r="BA9" s="681"/>
      <c r="BB9" s="681"/>
      <c r="BC9" s="681"/>
      <c r="BD9" s="681"/>
      <c r="BE9" s="681"/>
      <c r="BF9" s="682"/>
      <c r="BG9" s="683">
        <v>299993</v>
      </c>
      <c r="BH9" s="684"/>
      <c r="BI9" s="684"/>
      <c r="BJ9" s="684"/>
      <c r="BK9" s="684"/>
      <c r="BL9" s="684"/>
      <c r="BM9" s="684"/>
      <c r="BN9" s="685"/>
      <c r="BO9" s="686">
        <v>32.299999999999997</v>
      </c>
      <c r="BP9" s="686"/>
      <c r="BQ9" s="686"/>
      <c r="BR9" s="686"/>
      <c r="BS9" s="692" t="s">
        <v>235</v>
      </c>
      <c r="BT9" s="684"/>
      <c r="BU9" s="684"/>
      <c r="BV9" s="684"/>
      <c r="BW9" s="684"/>
      <c r="BX9" s="684"/>
      <c r="BY9" s="684"/>
      <c r="BZ9" s="684"/>
      <c r="CA9" s="684"/>
      <c r="CB9" s="693"/>
      <c r="CD9" s="698" t="s">
        <v>242</v>
      </c>
      <c r="CE9" s="699"/>
      <c r="CF9" s="699"/>
      <c r="CG9" s="699"/>
      <c r="CH9" s="699"/>
      <c r="CI9" s="699"/>
      <c r="CJ9" s="699"/>
      <c r="CK9" s="699"/>
      <c r="CL9" s="699"/>
      <c r="CM9" s="699"/>
      <c r="CN9" s="699"/>
      <c r="CO9" s="699"/>
      <c r="CP9" s="699"/>
      <c r="CQ9" s="700"/>
      <c r="CR9" s="683">
        <v>497280</v>
      </c>
      <c r="CS9" s="684"/>
      <c r="CT9" s="684"/>
      <c r="CU9" s="684"/>
      <c r="CV9" s="684"/>
      <c r="CW9" s="684"/>
      <c r="CX9" s="684"/>
      <c r="CY9" s="685"/>
      <c r="CZ9" s="686">
        <v>9.8000000000000007</v>
      </c>
      <c r="DA9" s="686"/>
      <c r="DB9" s="686"/>
      <c r="DC9" s="686"/>
      <c r="DD9" s="692">
        <v>16657</v>
      </c>
      <c r="DE9" s="684"/>
      <c r="DF9" s="684"/>
      <c r="DG9" s="684"/>
      <c r="DH9" s="684"/>
      <c r="DI9" s="684"/>
      <c r="DJ9" s="684"/>
      <c r="DK9" s="684"/>
      <c r="DL9" s="684"/>
      <c r="DM9" s="684"/>
      <c r="DN9" s="684"/>
      <c r="DO9" s="684"/>
      <c r="DP9" s="685"/>
      <c r="DQ9" s="692">
        <v>445004</v>
      </c>
      <c r="DR9" s="684"/>
      <c r="DS9" s="684"/>
      <c r="DT9" s="684"/>
      <c r="DU9" s="684"/>
      <c r="DV9" s="684"/>
      <c r="DW9" s="684"/>
      <c r="DX9" s="684"/>
      <c r="DY9" s="684"/>
      <c r="DZ9" s="684"/>
      <c r="EA9" s="684"/>
      <c r="EB9" s="684"/>
      <c r="EC9" s="693"/>
    </row>
    <row r="10" spans="2:143" ht="11.25" customHeight="1" x14ac:dyDescent="0.2">
      <c r="B10" s="680" t="s">
        <v>243</v>
      </c>
      <c r="C10" s="681"/>
      <c r="D10" s="681"/>
      <c r="E10" s="681"/>
      <c r="F10" s="681"/>
      <c r="G10" s="681"/>
      <c r="H10" s="681"/>
      <c r="I10" s="681"/>
      <c r="J10" s="681"/>
      <c r="K10" s="681"/>
      <c r="L10" s="681"/>
      <c r="M10" s="681"/>
      <c r="N10" s="681"/>
      <c r="O10" s="681"/>
      <c r="P10" s="681"/>
      <c r="Q10" s="682"/>
      <c r="R10" s="683" t="s">
        <v>235</v>
      </c>
      <c r="S10" s="684"/>
      <c r="T10" s="684"/>
      <c r="U10" s="684"/>
      <c r="V10" s="684"/>
      <c r="W10" s="684"/>
      <c r="X10" s="684"/>
      <c r="Y10" s="685"/>
      <c r="Z10" s="686" t="s">
        <v>235</v>
      </c>
      <c r="AA10" s="686"/>
      <c r="AB10" s="686"/>
      <c r="AC10" s="686"/>
      <c r="AD10" s="687" t="s">
        <v>235</v>
      </c>
      <c r="AE10" s="687"/>
      <c r="AF10" s="687"/>
      <c r="AG10" s="687"/>
      <c r="AH10" s="687"/>
      <c r="AI10" s="687"/>
      <c r="AJ10" s="687"/>
      <c r="AK10" s="687"/>
      <c r="AL10" s="688" t="s">
        <v>235</v>
      </c>
      <c r="AM10" s="689"/>
      <c r="AN10" s="689"/>
      <c r="AO10" s="690"/>
      <c r="AP10" s="680" t="s">
        <v>244</v>
      </c>
      <c r="AQ10" s="681"/>
      <c r="AR10" s="681"/>
      <c r="AS10" s="681"/>
      <c r="AT10" s="681"/>
      <c r="AU10" s="681"/>
      <c r="AV10" s="681"/>
      <c r="AW10" s="681"/>
      <c r="AX10" s="681"/>
      <c r="AY10" s="681"/>
      <c r="AZ10" s="681"/>
      <c r="BA10" s="681"/>
      <c r="BB10" s="681"/>
      <c r="BC10" s="681"/>
      <c r="BD10" s="681"/>
      <c r="BE10" s="681"/>
      <c r="BF10" s="682"/>
      <c r="BG10" s="683">
        <v>19103</v>
      </c>
      <c r="BH10" s="684"/>
      <c r="BI10" s="684"/>
      <c r="BJ10" s="684"/>
      <c r="BK10" s="684"/>
      <c r="BL10" s="684"/>
      <c r="BM10" s="684"/>
      <c r="BN10" s="685"/>
      <c r="BO10" s="686">
        <v>2.1</v>
      </c>
      <c r="BP10" s="686"/>
      <c r="BQ10" s="686"/>
      <c r="BR10" s="686"/>
      <c r="BS10" s="692" t="s">
        <v>128</v>
      </c>
      <c r="BT10" s="684"/>
      <c r="BU10" s="684"/>
      <c r="BV10" s="684"/>
      <c r="BW10" s="684"/>
      <c r="BX10" s="684"/>
      <c r="BY10" s="684"/>
      <c r="BZ10" s="684"/>
      <c r="CA10" s="684"/>
      <c r="CB10" s="693"/>
      <c r="CD10" s="698" t="s">
        <v>245</v>
      </c>
      <c r="CE10" s="699"/>
      <c r="CF10" s="699"/>
      <c r="CG10" s="699"/>
      <c r="CH10" s="699"/>
      <c r="CI10" s="699"/>
      <c r="CJ10" s="699"/>
      <c r="CK10" s="699"/>
      <c r="CL10" s="699"/>
      <c r="CM10" s="699"/>
      <c r="CN10" s="699"/>
      <c r="CO10" s="699"/>
      <c r="CP10" s="699"/>
      <c r="CQ10" s="700"/>
      <c r="CR10" s="683">
        <v>2509</v>
      </c>
      <c r="CS10" s="684"/>
      <c r="CT10" s="684"/>
      <c r="CU10" s="684"/>
      <c r="CV10" s="684"/>
      <c r="CW10" s="684"/>
      <c r="CX10" s="684"/>
      <c r="CY10" s="685"/>
      <c r="CZ10" s="686">
        <v>0</v>
      </c>
      <c r="DA10" s="686"/>
      <c r="DB10" s="686"/>
      <c r="DC10" s="686"/>
      <c r="DD10" s="692" t="s">
        <v>246</v>
      </c>
      <c r="DE10" s="684"/>
      <c r="DF10" s="684"/>
      <c r="DG10" s="684"/>
      <c r="DH10" s="684"/>
      <c r="DI10" s="684"/>
      <c r="DJ10" s="684"/>
      <c r="DK10" s="684"/>
      <c r="DL10" s="684"/>
      <c r="DM10" s="684"/>
      <c r="DN10" s="684"/>
      <c r="DO10" s="684"/>
      <c r="DP10" s="685"/>
      <c r="DQ10" s="692">
        <v>2509</v>
      </c>
      <c r="DR10" s="684"/>
      <c r="DS10" s="684"/>
      <c r="DT10" s="684"/>
      <c r="DU10" s="684"/>
      <c r="DV10" s="684"/>
      <c r="DW10" s="684"/>
      <c r="DX10" s="684"/>
      <c r="DY10" s="684"/>
      <c r="DZ10" s="684"/>
      <c r="EA10" s="684"/>
      <c r="EB10" s="684"/>
      <c r="EC10" s="693"/>
    </row>
    <row r="11" spans="2:143" ht="11.25" customHeight="1" x14ac:dyDescent="0.2">
      <c r="B11" s="680" t="s">
        <v>247</v>
      </c>
      <c r="C11" s="681"/>
      <c r="D11" s="681"/>
      <c r="E11" s="681"/>
      <c r="F11" s="681"/>
      <c r="G11" s="681"/>
      <c r="H11" s="681"/>
      <c r="I11" s="681"/>
      <c r="J11" s="681"/>
      <c r="K11" s="681"/>
      <c r="L11" s="681"/>
      <c r="M11" s="681"/>
      <c r="N11" s="681"/>
      <c r="O11" s="681"/>
      <c r="P11" s="681"/>
      <c r="Q11" s="682"/>
      <c r="R11" s="683">
        <v>139915</v>
      </c>
      <c r="S11" s="684"/>
      <c r="T11" s="684"/>
      <c r="U11" s="684"/>
      <c r="V11" s="684"/>
      <c r="W11" s="684"/>
      <c r="X11" s="684"/>
      <c r="Y11" s="685"/>
      <c r="Z11" s="688">
        <v>2.5</v>
      </c>
      <c r="AA11" s="689"/>
      <c r="AB11" s="689"/>
      <c r="AC11" s="701"/>
      <c r="AD11" s="692">
        <v>139915</v>
      </c>
      <c r="AE11" s="684"/>
      <c r="AF11" s="684"/>
      <c r="AG11" s="684"/>
      <c r="AH11" s="684"/>
      <c r="AI11" s="684"/>
      <c r="AJ11" s="684"/>
      <c r="AK11" s="685"/>
      <c r="AL11" s="688">
        <v>3.8</v>
      </c>
      <c r="AM11" s="689"/>
      <c r="AN11" s="689"/>
      <c r="AO11" s="690"/>
      <c r="AP11" s="680" t="s">
        <v>248</v>
      </c>
      <c r="AQ11" s="681"/>
      <c r="AR11" s="681"/>
      <c r="AS11" s="681"/>
      <c r="AT11" s="681"/>
      <c r="AU11" s="681"/>
      <c r="AV11" s="681"/>
      <c r="AW11" s="681"/>
      <c r="AX11" s="681"/>
      <c r="AY11" s="681"/>
      <c r="AZ11" s="681"/>
      <c r="BA11" s="681"/>
      <c r="BB11" s="681"/>
      <c r="BC11" s="681"/>
      <c r="BD11" s="681"/>
      <c r="BE11" s="681"/>
      <c r="BF11" s="682"/>
      <c r="BG11" s="683">
        <v>29619</v>
      </c>
      <c r="BH11" s="684"/>
      <c r="BI11" s="684"/>
      <c r="BJ11" s="684"/>
      <c r="BK11" s="684"/>
      <c r="BL11" s="684"/>
      <c r="BM11" s="684"/>
      <c r="BN11" s="685"/>
      <c r="BO11" s="686">
        <v>3.2</v>
      </c>
      <c r="BP11" s="686"/>
      <c r="BQ11" s="686"/>
      <c r="BR11" s="686"/>
      <c r="BS11" s="692" t="s">
        <v>128</v>
      </c>
      <c r="BT11" s="684"/>
      <c r="BU11" s="684"/>
      <c r="BV11" s="684"/>
      <c r="BW11" s="684"/>
      <c r="BX11" s="684"/>
      <c r="BY11" s="684"/>
      <c r="BZ11" s="684"/>
      <c r="CA11" s="684"/>
      <c r="CB11" s="693"/>
      <c r="CD11" s="698" t="s">
        <v>249</v>
      </c>
      <c r="CE11" s="699"/>
      <c r="CF11" s="699"/>
      <c r="CG11" s="699"/>
      <c r="CH11" s="699"/>
      <c r="CI11" s="699"/>
      <c r="CJ11" s="699"/>
      <c r="CK11" s="699"/>
      <c r="CL11" s="699"/>
      <c r="CM11" s="699"/>
      <c r="CN11" s="699"/>
      <c r="CO11" s="699"/>
      <c r="CP11" s="699"/>
      <c r="CQ11" s="700"/>
      <c r="CR11" s="683">
        <v>264436</v>
      </c>
      <c r="CS11" s="684"/>
      <c r="CT11" s="684"/>
      <c r="CU11" s="684"/>
      <c r="CV11" s="684"/>
      <c r="CW11" s="684"/>
      <c r="CX11" s="684"/>
      <c r="CY11" s="685"/>
      <c r="CZ11" s="686">
        <v>5.2</v>
      </c>
      <c r="DA11" s="686"/>
      <c r="DB11" s="686"/>
      <c r="DC11" s="686"/>
      <c r="DD11" s="692">
        <v>157478</v>
      </c>
      <c r="DE11" s="684"/>
      <c r="DF11" s="684"/>
      <c r="DG11" s="684"/>
      <c r="DH11" s="684"/>
      <c r="DI11" s="684"/>
      <c r="DJ11" s="684"/>
      <c r="DK11" s="684"/>
      <c r="DL11" s="684"/>
      <c r="DM11" s="684"/>
      <c r="DN11" s="684"/>
      <c r="DO11" s="684"/>
      <c r="DP11" s="685"/>
      <c r="DQ11" s="692">
        <v>157554</v>
      </c>
      <c r="DR11" s="684"/>
      <c r="DS11" s="684"/>
      <c r="DT11" s="684"/>
      <c r="DU11" s="684"/>
      <c r="DV11" s="684"/>
      <c r="DW11" s="684"/>
      <c r="DX11" s="684"/>
      <c r="DY11" s="684"/>
      <c r="DZ11" s="684"/>
      <c r="EA11" s="684"/>
      <c r="EB11" s="684"/>
      <c r="EC11" s="693"/>
    </row>
    <row r="12" spans="2:143" ht="11.25" customHeight="1" x14ac:dyDescent="0.2">
      <c r="B12" s="680" t="s">
        <v>250</v>
      </c>
      <c r="C12" s="681"/>
      <c r="D12" s="681"/>
      <c r="E12" s="681"/>
      <c r="F12" s="681"/>
      <c r="G12" s="681"/>
      <c r="H12" s="681"/>
      <c r="I12" s="681"/>
      <c r="J12" s="681"/>
      <c r="K12" s="681"/>
      <c r="L12" s="681"/>
      <c r="M12" s="681"/>
      <c r="N12" s="681"/>
      <c r="O12" s="681"/>
      <c r="P12" s="681"/>
      <c r="Q12" s="682"/>
      <c r="R12" s="683">
        <v>31472</v>
      </c>
      <c r="S12" s="684"/>
      <c r="T12" s="684"/>
      <c r="U12" s="684"/>
      <c r="V12" s="684"/>
      <c r="W12" s="684"/>
      <c r="X12" s="684"/>
      <c r="Y12" s="685"/>
      <c r="Z12" s="686">
        <v>0.6</v>
      </c>
      <c r="AA12" s="686"/>
      <c r="AB12" s="686"/>
      <c r="AC12" s="686"/>
      <c r="AD12" s="687">
        <v>31472</v>
      </c>
      <c r="AE12" s="687"/>
      <c r="AF12" s="687"/>
      <c r="AG12" s="687"/>
      <c r="AH12" s="687"/>
      <c r="AI12" s="687"/>
      <c r="AJ12" s="687"/>
      <c r="AK12" s="687"/>
      <c r="AL12" s="688">
        <v>0.9</v>
      </c>
      <c r="AM12" s="689"/>
      <c r="AN12" s="689"/>
      <c r="AO12" s="690"/>
      <c r="AP12" s="680" t="s">
        <v>251</v>
      </c>
      <c r="AQ12" s="681"/>
      <c r="AR12" s="681"/>
      <c r="AS12" s="681"/>
      <c r="AT12" s="681"/>
      <c r="AU12" s="681"/>
      <c r="AV12" s="681"/>
      <c r="AW12" s="681"/>
      <c r="AX12" s="681"/>
      <c r="AY12" s="681"/>
      <c r="AZ12" s="681"/>
      <c r="BA12" s="681"/>
      <c r="BB12" s="681"/>
      <c r="BC12" s="681"/>
      <c r="BD12" s="681"/>
      <c r="BE12" s="681"/>
      <c r="BF12" s="682"/>
      <c r="BG12" s="683">
        <v>489475</v>
      </c>
      <c r="BH12" s="684"/>
      <c r="BI12" s="684"/>
      <c r="BJ12" s="684"/>
      <c r="BK12" s="684"/>
      <c r="BL12" s="684"/>
      <c r="BM12" s="684"/>
      <c r="BN12" s="685"/>
      <c r="BO12" s="686">
        <v>52.7</v>
      </c>
      <c r="BP12" s="686"/>
      <c r="BQ12" s="686"/>
      <c r="BR12" s="686"/>
      <c r="BS12" s="692" t="s">
        <v>128</v>
      </c>
      <c r="BT12" s="684"/>
      <c r="BU12" s="684"/>
      <c r="BV12" s="684"/>
      <c r="BW12" s="684"/>
      <c r="BX12" s="684"/>
      <c r="BY12" s="684"/>
      <c r="BZ12" s="684"/>
      <c r="CA12" s="684"/>
      <c r="CB12" s="693"/>
      <c r="CD12" s="698" t="s">
        <v>252</v>
      </c>
      <c r="CE12" s="699"/>
      <c r="CF12" s="699"/>
      <c r="CG12" s="699"/>
      <c r="CH12" s="699"/>
      <c r="CI12" s="699"/>
      <c r="CJ12" s="699"/>
      <c r="CK12" s="699"/>
      <c r="CL12" s="699"/>
      <c r="CM12" s="699"/>
      <c r="CN12" s="699"/>
      <c r="CO12" s="699"/>
      <c r="CP12" s="699"/>
      <c r="CQ12" s="700"/>
      <c r="CR12" s="683">
        <v>145870</v>
      </c>
      <c r="CS12" s="684"/>
      <c r="CT12" s="684"/>
      <c r="CU12" s="684"/>
      <c r="CV12" s="684"/>
      <c r="CW12" s="684"/>
      <c r="CX12" s="684"/>
      <c r="CY12" s="685"/>
      <c r="CZ12" s="686">
        <v>2.9</v>
      </c>
      <c r="DA12" s="686"/>
      <c r="DB12" s="686"/>
      <c r="DC12" s="686"/>
      <c r="DD12" s="692">
        <v>43818</v>
      </c>
      <c r="DE12" s="684"/>
      <c r="DF12" s="684"/>
      <c r="DG12" s="684"/>
      <c r="DH12" s="684"/>
      <c r="DI12" s="684"/>
      <c r="DJ12" s="684"/>
      <c r="DK12" s="684"/>
      <c r="DL12" s="684"/>
      <c r="DM12" s="684"/>
      <c r="DN12" s="684"/>
      <c r="DO12" s="684"/>
      <c r="DP12" s="685"/>
      <c r="DQ12" s="692">
        <v>117777</v>
      </c>
      <c r="DR12" s="684"/>
      <c r="DS12" s="684"/>
      <c r="DT12" s="684"/>
      <c r="DU12" s="684"/>
      <c r="DV12" s="684"/>
      <c r="DW12" s="684"/>
      <c r="DX12" s="684"/>
      <c r="DY12" s="684"/>
      <c r="DZ12" s="684"/>
      <c r="EA12" s="684"/>
      <c r="EB12" s="684"/>
      <c r="EC12" s="693"/>
    </row>
    <row r="13" spans="2:143" ht="11.25" customHeight="1" x14ac:dyDescent="0.2">
      <c r="B13" s="680" t="s">
        <v>253</v>
      </c>
      <c r="C13" s="681"/>
      <c r="D13" s="681"/>
      <c r="E13" s="681"/>
      <c r="F13" s="681"/>
      <c r="G13" s="681"/>
      <c r="H13" s="681"/>
      <c r="I13" s="681"/>
      <c r="J13" s="681"/>
      <c r="K13" s="681"/>
      <c r="L13" s="681"/>
      <c r="M13" s="681"/>
      <c r="N13" s="681"/>
      <c r="O13" s="681"/>
      <c r="P13" s="681"/>
      <c r="Q13" s="682"/>
      <c r="R13" s="683" t="s">
        <v>138</v>
      </c>
      <c r="S13" s="684"/>
      <c r="T13" s="684"/>
      <c r="U13" s="684"/>
      <c r="V13" s="684"/>
      <c r="W13" s="684"/>
      <c r="X13" s="684"/>
      <c r="Y13" s="685"/>
      <c r="Z13" s="686" t="s">
        <v>246</v>
      </c>
      <c r="AA13" s="686"/>
      <c r="AB13" s="686"/>
      <c r="AC13" s="686"/>
      <c r="AD13" s="687" t="s">
        <v>235</v>
      </c>
      <c r="AE13" s="687"/>
      <c r="AF13" s="687"/>
      <c r="AG13" s="687"/>
      <c r="AH13" s="687"/>
      <c r="AI13" s="687"/>
      <c r="AJ13" s="687"/>
      <c r="AK13" s="687"/>
      <c r="AL13" s="688" t="s">
        <v>138</v>
      </c>
      <c r="AM13" s="689"/>
      <c r="AN13" s="689"/>
      <c r="AO13" s="690"/>
      <c r="AP13" s="680" t="s">
        <v>254</v>
      </c>
      <c r="AQ13" s="681"/>
      <c r="AR13" s="681"/>
      <c r="AS13" s="681"/>
      <c r="AT13" s="681"/>
      <c r="AU13" s="681"/>
      <c r="AV13" s="681"/>
      <c r="AW13" s="681"/>
      <c r="AX13" s="681"/>
      <c r="AY13" s="681"/>
      <c r="AZ13" s="681"/>
      <c r="BA13" s="681"/>
      <c r="BB13" s="681"/>
      <c r="BC13" s="681"/>
      <c r="BD13" s="681"/>
      <c r="BE13" s="681"/>
      <c r="BF13" s="682"/>
      <c r="BG13" s="683">
        <v>482970</v>
      </c>
      <c r="BH13" s="684"/>
      <c r="BI13" s="684"/>
      <c r="BJ13" s="684"/>
      <c r="BK13" s="684"/>
      <c r="BL13" s="684"/>
      <c r="BM13" s="684"/>
      <c r="BN13" s="685"/>
      <c r="BO13" s="686">
        <v>52</v>
      </c>
      <c r="BP13" s="686"/>
      <c r="BQ13" s="686"/>
      <c r="BR13" s="686"/>
      <c r="BS13" s="692" t="s">
        <v>128</v>
      </c>
      <c r="BT13" s="684"/>
      <c r="BU13" s="684"/>
      <c r="BV13" s="684"/>
      <c r="BW13" s="684"/>
      <c r="BX13" s="684"/>
      <c r="BY13" s="684"/>
      <c r="BZ13" s="684"/>
      <c r="CA13" s="684"/>
      <c r="CB13" s="693"/>
      <c r="CD13" s="698" t="s">
        <v>255</v>
      </c>
      <c r="CE13" s="699"/>
      <c r="CF13" s="699"/>
      <c r="CG13" s="699"/>
      <c r="CH13" s="699"/>
      <c r="CI13" s="699"/>
      <c r="CJ13" s="699"/>
      <c r="CK13" s="699"/>
      <c r="CL13" s="699"/>
      <c r="CM13" s="699"/>
      <c r="CN13" s="699"/>
      <c r="CO13" s="699"/>
      <c r="CP13" s="699"/>
      <c r="CQ13" s="700"/>
      <c r="CR13" s="683">
        <v>294782</v>
      </c>
      <c r="CS13" s="684"/>
      <c r="CT13" s="684"/>
      <c r="CU13" s="684"/>
      <c r="CV13" s="684"/>
      <c r="CW13" s="684"/>
      <c r="CX13" s="684"/>
      <c r="CY13" s="685"/>
      <c r="CZ13" s="686">
        <v>5.8</v>
      </c>
      <c r="DA13" s="686"/>
      <c r="DB13" s="686"/>
      <c r="DC13" s="686"/>
      <c r="DD13" s="692">
        <v>244835</v>
      </c>
      <c r="DE13" s="684"/>
      <c r="DF13" s="684"/>
      <c r="DG13" s="684"/>
      <c r="DH13" s="684"/>
      <c r="DI13" s="684"/>
      <c r="DJ13" s="684"/>
      <c r="DK13" s="684"/>
      <c r="DL13" s="684"/>
      <c r="DM13" s="684"/>
      <c r="DN13" s="684"/>
      <c r="DO13" s="684"/>
      <c r="DP13" s="685"/>
      <c r="DQ13" s="692">
        <v>137408</v>
      </c>
      <c r="DR13" s="684"/>
      <c r="DS13" s="684"/>
      <c r="DT13" s="684"/>
      <c r="DU13" s="684"/>
      <c r="DV13" s="684"/>
      <c r="DW13" s="684"/>
      <c r="DX13" s="684"/>
      <c r="DY13" s="684"/>
      <c r="DZ13" s="684"/>
      <c r="EA13" s="684"/>
      <c r="EB13" s="684"/>
      <c r="EC13" s="693"/>
    </row>
    <row r="14" spans="2:143" ht="11.25" customHeight="1" x14ac:dyDescent="0.2">
      <c r="B14" s="680" t="s">
        <v>256</v>
      </c>
      <c r="C14" s="681"/>
      <c r="D14" s="681"/>
      <c r="E14" s="681"/>
      <c r="F14" s="681"/>
      <c r="G14" s="681"/>
      <c r="H14" s="681"/>
      <c r="I14" s="681"/>
      <c r="J14" s="681"/>
      <c r="K14" s="681"/>
      <c r="L14" s="681"/>
      <c r="M14" s="681"/>
      <c r="N14" s="681"/>
      <c r="O14" s="681"/>
      <c r="P14" s="681"/>
      <c r="Q14" s="682"/>
      <c r="R14" s="683">
        <v>8895</v>
      </c>
      <c r="S14" s="684"/>
      <c r="T14" s="684"/>
      <c r="U14" s="684"/>
      <c r="V14" s="684"/>
      <c r="W14" s="684"/>
      <c r="X14" s="684"/>
      <c r="Y14" s="685"/>
      <c r="Z14" s="686">
        <v>0.2</v>
      </c>
      <c r="AA14" s="686"/>
      <c r="AB14" s="686"/>
      <c r="AC14" s="686"/>
      <c r="AD14" s="687">
        <v>8895</v>
      </c>
      <c r="AE14" s="687"/>
      <c r="AF14" s="687"/>
      <c r="AG14" s="687"/>
      <c r="AH14" s="687"/>
      <c r="AI14" s="687"/>
      <c r="AJ14" s="687"/>
      <c r="AK14" s="687"/>
      <c r="AL14" s="688">
        <v>0.2</v>
      </c>
      <c r="AM14" s="689"/>
      <c r="AN14" s="689"/>
      <c r="AO14" s="690"/>
      <c r="AP14" s="680" t="s">
        <v>257</v>
      </c>
      <c r="AQ14" s="681"/>
      <c r="AR14" s="681"/>
      <c r="AS14" s="681"/>
      <c r="AT14" s="681"/>
      <c r="AU14" s="681"/>
      <c r="AV14" s="681"/>
      <c r="AW14" s="681"/>
      <c r="AX14" s="681"/>
      <c r="AY14" s="681"/>
      <c r="AZ14" s="681"/>
      <c r="BA14" s="681"/>
      <c r="BB14" s="681"/>
      <c r="BC14" s="681"/>
      <c r="BD14" s="681"/>
      <c r="BE14" s="681"/>
      <c r="BF14" s="682"/>
      <c r="BG14" s="683">
        <v>28754</v>
      </c>
      <c r="BH14" s="684"/>
      <c r="BI14" s="684"/>
      <c r="BJ14" s="684"/>
      <c r="BK14" s="684"/>
      <c r="BL14" s="684"/>
      <c r="BM14" s="684"/>
      <c r="BN14" s="685"/>
      <c r="BO14" s="686">
        <v>3.1</v>
      </c>
      <c r="BP14" s="686"/>
      <c r="BQ14" s="686"/>
      <c r="BR14" s="686"/>
      <c r="BS14" s="692" t="s">
        <v>128</v>
      </c>
      <c r="BT14" s="684"/>
      <c r="BU14" s="684"/>
      <c r="BV14" s="684"/>
      <c r="BW14" s="684"/>
      <c r="BX14" s="684"/>
      <c r="BY14" s="684"/>
      <c r="BZ14" s="684"/>
      <c r="CA14" s="684"/>
      <c r="CB14" s="693"/>
      <c r="CD14" s="698" t="s">
        <v>258</v>
      </c>
      <c r="CE14" s="699"/>
      <c r="CF14" s="699"/>
      <c r="CG14" s="699"/>
      <c r="CH14" s="699"/>
      <c r="CI14" s="699"/>
      <c r="CJ14" s="699"/>
      <c r="CK14" s="699"/>
      <c r="CL14" s="699"/>
      <c r="CM14" s="699"/>
      <c r="CN14" s="699"/>
      <c r="CO14" s="699"/>
      <c r="CP14" s="699"/>
      <c r="CQ14" s="700"/>
      <c r="CR14" s="683">
        <v>229223</v>
      </c>
      <c r="CS14" s="684"/>
      <c r="CT14" s="684"/>
      <c r="CU14" s="684"/>
      <c r="CV14" s="684"/>
      <c r="CW14" s="684"/>
      <c r="CX14" s="684"/>
      <c r="CY14" s="685"/>
      <c r="CZ14" s="686">
        <v>4.5</v>
      </c>
      <c r="DA14" s="686"/>
      <c r="DB14" s="686"/>
      <c r="DC14" s="686"/>
      <c r="DD14" s="692">
        <v>2128</v>
      </c>
      <c r="DE14" s="684"/>
      <c r="DF14" s="684"/>
      <c r="DG14" s="684"/>
      <c r="DH14" s="684"/>
      <c r="DI14" s="684"/>
      <c r="DJ14" s="684"/>
      <c r="DK14" s="684"/>
      <c r="DL14" s="684"/>
      <c r="DM14" s="684"/>
      <c r="DN14" s="684"/>
      <c r="DO14" s="684"/>
      <c r="DP14" s="685"/>
      <c r="DQ14" s="692">
        <v>221541</v>
      </c>
      <c r="DR14" s="684"/>
      <c r="DS14" s="684"/>
      <c r="DT14" s="684"/>
      <c r="DU14" s="684"/>
      <c r="DV14" s="684"/>
      <c r="DW14" s="684"/>
      <c r="DX14" s="684"/>
      <c r="DY14" s="684"/>
      <c r="DZ14" s="684"/>
      <c r="EA14" s="684"/>
      <c r="EB14" s="684"/>
      <c r="EC14" s="693"/>
    </row>
    <row r="15" spans="2:143" ht="11.25" customHeight="1" x14ac:dyDescent="0.2">
      <c r="B15" s="680" t="s">
        <v>259</v>
      </c>
      <c r="C15" s="681"/>
      <c r="D15" s="681"/>
      <c r="E15" s="681"/>
      <c r="F15" s="681"/>
      <c r="G15" s="681"/>
      <c r="H15" s="681"/>
      <c r="I15" s="681"/>
      <c r="J15" s="681"/>
      <c r="K15" s="681"/>
      <c r="L15" s="681"/>
      <c r="M15" s="681"/>
      <c r="N15" s="681"/>
      <c r="O15" s="681"/>
      <c r="P15" s="681"/>
      <c r="Q15" s="682"/>
      <c r="R15" s="683" t="s">
        <v>128</v>
      </c>
      <c r="S15" s="684"/>
      <c r="T15" s="684"/>
      <c r="U15" s="684"/>
      <c r="V15" s="684"/>
      <c r="W15" s="684"/>
      <c r="X15" s="684"/>
      <c r="Y15" s="685"/>
      <c r="Z15" s="686" t="s">
        <v>128</v>
      </c>
      <c r="AA15" s="686"/>
      <c r="AB15" s="686"/>
      <c r="AC15" s="686"/>
      <c r="AD15" s="687" t="s">
        <v>246</v>
      </c>
      <c r="AE15" s="687"/>
      <c r="AF15" s="687"/>
      <c r="AG15" s="687"/>
      <c r="AH15" s="687"/>
      <c r="AI15" s="687"/>
      <c r="AJ15" s="687"/>
      <c r="AK15" s="687"/>
      <c r="AL15" s="688" t="s">
        <v>128</v>
      </c>
      <c r="AM15" s="689"/>
      <c r="AN15" s="689"/>
      <c r="AO15" s="690"/>
      <c r="AP15" s="680" t="s">
        <v>260</v>
      </c>
      <c r="AQ15" s="681"/>
      <c r="AR15" s="681"/>
      <c r="AS15" s="681"/>
      <c r="AT15" s="681"/>
      <c r="AU15" s="681"/>
      <c r="AV15" s="681"/>
      <c r="AW15" s="681"/>
      <c r="AX15" s="681"/>
      <c r="AY15" s="681"/>
      <c r="AZ15" s="681"/>
      <c r="BA15" s="681"/>
      <c r="BB15" s="681"/>
      <c r="BC15" s="681"/>
      <c r="BD15" s="681"/>
      <c r="BE15" s="681"/>
      <c r="BF15" s="682"/>
      <c r="BG15" s="683">
        <v>42761</v>
      </c>
      <c r="BH15" s="684"/>
      <c r="BI15" s="684"/>
      <c r="BJ15" s="684"/>
      <c r="BK15" s="684"/>
      <c r="BL15" s="684"/>
      <c r="BM15" s="684"/>
      <c r="BN15" s="685"/>
      <c r="BO15" s="686">
        <v>4.5999999999999996</v>
      </c>
      <c r="BP15" s="686"/>
      <c r="BQ15" s="686"/>
      <c r="BR15" s="686"/>
      <c r="BS15" s="692" t="s">
        <v>235</v>
      </c>
      <c r="BT15" s="684"/>
      <c r="BU15" s="684"/>
      <c r="BV15" s="684"/>
      <c r="BW15" s="684"/>
      <c r="BX15" s="684"/>
      <c r="BY15" s="684"/>
      <c r="BZ15" s="684"/>
      <c r="CA15" s="684"/>
      <c r="CB15" s="693"/>
      <c r="CD15" s="698" t="s">
        <v>261</v>
      </c>
      <c r="CE15" s="699"/>
      <c r="CF15" s="699"/>
      <c r="CG15" s="699"/>
      <c r="CH15" s="699"/>
      <c r="CI15" s="699"/>
      <c r="CJ15" s="699"/>
      <c r="CK15" s="699"/>
      <c r="CL15" s="699"/>
      <c r="CM15" s="699"/>
      <c r="CN15" s="699"/>
      <c r="CO15" s="699"/>
      <c r="CP15" s="699"/>
      <c r="CQ15" s="700"/>
      <c r="CR15" s="683">
        <v>769290</v>
      </c>
      <c r="CS15" s="684"/>
      <c r="CT15" s="684"/>
      <c r="CU15" s="684"/>
      <c r="CV15" s="684"/>
      <c r="CW15" s="684"/>
      <c r="CX15" s="684"/>
      <c r="CY15" s="685"/>
      <c r="CZ15" s="686">
        <v>15.1</v>
      </c>
      <c r="DA15" s="686"/>
      <c r="DB15" s="686"/>
      <c r="DC15" s="686"/>
      <c r="DD15" s="692">
        <v>300578</v>
      </c>
      <c r="DE15" s="684"/>
      <c r="DF15" s="684"/>
      <c r="DG15" s="684"/>
      <c r="DH15" s="684"/>
      <c r="DI15" s="684"/>
      <c r="DJ15" s="684"/>
      <c r="DK15" s="684"/>
      <c r="DL15" s="684"/>
      <c r="DM15" s="684"/>
      <c r="DN15" s="684"/>
      <c r="DO15" s="684"/>
      <c r="DP15" s="685"/>
      <c r="DQ15" s="692">
        <v>452620</v>
      </c>
      <c r="DR15" s="684"/>
      <c r="DS15" s="684"/>
      <c r="DT15" s="684"/>
      <c r="DU15" s="684"/>
      <c r="DV15" s="684"/>
      <c r="DW15" s="684"/>
      <c r="DX15" s="684"/>
      <c r="DY15" s="684"/>
      <c r="DZ15" s="684"/>
      <c r="EA15" s="684"/>
      <c r="EB15" s="684"/>
      <c r="EC15" s="693"/>
    </row>
    <row r="16" spans="2:143" ht="11.25" customHeight="1" x14ac:dyDescent="0.2">
      <c r="B16" s="680" t="s">
        <v>262</v>
      </c>
      <c r="C16" s="681"/>
      <c r="D16" s="681"/>
      <c r="E16" s="681"/>
      <c r="F16" s="681"/>
      <c r="G16" s="681"/>
      <c r="H16" s="681"/>
      <c r="I16" s="681"/>
      <c r="J16" s="681"/>
      <c r="K16" s="681"/>
      <c r="L16" s="681"/>
      <c r="M16" s="681"/>
      <c r="N16" s="681"/>
      <c r="O16" s="681"/>
      <c r="P16" s="681"/>
      <c r="Q16" s="682"/>
      <c r="R16" s="683">
        <v>1871</v>
      </c>
      <c r="S16" s="684"/>
      <c r="T16" s="684"/>
      <c r="U16" s="684"/>
      <c r="V16" s="684"/>
      <c r="W16" s="684"/>
      <c r="X16" s="684"/>
      <c r="Y16" s="685"/>
      <c r="Z16" s="686">
        <v>0</v>
      </c>
      <c r="AA16" s="686"/>
      <c r="AB16" s="686"/>
      <c r="AC16" s="686"/>
      <c r="AD16" s="687">
        <v>1871</v>
      </c>
      <c r="AE16" s="687"/>
      <c r="AF16" s="687"/>
      <c r="AG16" s="687"/>
      <c r="AH16" s="687"/>
      <c r="AI16" s="687"/>
      <c r="AJ16" s="687"/>
      <c r="AK16" s="687"/>
      <c r="AL16" s="688">
        <v>0.1</v>
      </c>
      <c r="AM16" s="689"/>
      <c r="AN16" s="689"/>
      <c r="AO16" s="690"/>
      <c r="AP16" s="680" t="s">
        <v>263</v>
      </c>
      <c r="AQ16" s="681"/>
      <c r="AR16" s="681"/>
      <c r="AS16" s="681"/>
      <c r="AT16" s="681"/>
      <c r="AU16" s="681"/>
      <c r="AV16" s="681"/>
      <c r="AW16" s="681"/>
      <c r="AX16" s="681"/>
      <c r="AY16" s="681"/>
      <c r="AZ16" s="681"/>
      <c r="BA16" s="681"/>
      <c r="BB16" s="681"/>
      <c r="BC16" s="681"/>
      <c r="BD16" s="681"/>
      <c r="BE16" s="681"/>
      <c r="BF16" s="682"/>
      <c r="BG16" s="683" t="s">
        <v>128</v>
      </c>
      <c r="BH16" s="684"/>
      <c r="BI16" s="684"/>
      <c r="BJ16" s="684"/>
      <c r="BK16" s="684"/>
      <c r="BL16" s="684"/>
      <c r="BM16" s="684"/>
      <c r="BN16" s="685"/>
      <c r="BO16" s="686" t="s">
        <v>235</v>
      </c>
      <c r="BP16" s="686"/>
      <c r="BQ16" s="686"/>
      <c r="BR16" s="686"/>
      <c r="BS16" s="692" t="s">
        <v>128</v>
      </c>
      <c r="BT16" s="684"/>
      <c r="BU16" s="684"/>
      <c r="BV16" s="684"/>
      <c r="BW16" s="684"/>
      <c r="BX16" s="684"/>
      <c r="BY16" s="684"/>
      <c r="BZ16" s="684"/>
      <c r="CA16" s="684"/>
      <c r="CB16" s="693"/>
      <c r="CD16" s="698" t="s">
        <v>264</v>
      </c>
      <c r="CE16" s="699"/>
      <c r="CF16" s="699"/>
      <c r="CG16" s="699"/>
      <c r="CH16" s="699"/>
      <c r="CI16" s="699"/>
      <c r="CJ16" s="699"/>
      <c r="CK16" s="699"/>
      <c r="CL16" s="699"/>
      <c r="CM16" s="699"/>
      <c r="CN16" s="699"/>
      <c r="CO16" s="699"/>
      <c r="CP16" s="699"/>
      <c r="CQ16" s="700"/>
      <c r="CR16" s="683">
        <v>7297</v>
      </c>
      <c r="CS16" s="684"/>
      <c r="CT16" s="684"/>
      <c r="CU16" s="684"/>
      <c r="CV16" s="684"/>
      <c r="CW16" s="684"/>
      <c r="CX16" s="684"/>
      <c r="CY16" s="685"/>
      <c r="CZ16" s="686">
        <v>0.1</v>
      </c>
      <c r="DA16" s="686"/>
      <c r="DB16" s="686"/>
      <c r="DC16" s="686"/>
      <c r="DD16" s="692" t="s">
        <v>128</v>
      </c>
      <c r="DE16" s="684"/>
      <c r="DF16" s="684"/>
      <c r="DG16" s="684"/>
      <c r="DH16" s="684"/>
      <c r="DI16" s="684"/>
      <c r="DJ16" s="684"/>
      <c r="DK16" s="684"/>
      <c r="DL16" s="684"/>
      <c r="DM16" s="684"/>
      <c r="DN16" s="684"/>
      <c r="DO16" s="684"/>
      <c r="DP16" s="685"/>
      <c r="DQ16" s="692">
        <v>3481</v>
      </c>
      <c r="DR16" s="684"/>
      <c r="DS16" s="684"/>
      <c r="DT16" s="684"/>
      <c r="DU16" s="684"/>
      <c r="DV16" s="684"/>
      <c r="DW16" s="684"/>
      <c r="DX16" s="684"/>
      <c r="DY16" s="684"/>
      <c r="DZ16" s="684"/>
      <c r="EA16" s="684"/>
      <c r="EB16" s="684"/>
      <c r="EC16" s="693"/>
    </row>
    <row r="17" spans="2:133" ht="11.25" customHeight="1" x14ac:dyDescent="0.2">
      <c r="B17" s="680" t="s">
        <v>265</v>
      </c>
      <c r="C17" s="681"/>
      <c r="D17" s="681"/>
      <c r="E17" s="681"/>
      <c r="F17" s="681"/>
      <c r="G17" s="681"/>
      <c r="H17" s="681"/>
      <c r="I17" s="681"/>
      <c r="J17" s="681"/>
      <c r="K17" s="681"/>
      <c r="L17" s="681"/>
      <c r="M17" s="681"/>
      <c r="N17" s="681"/>
      <c r="O17" s="681"/>
      <c r="P17" s="681"/>
      <c r="Q17" s="682"/>
      <c r="R17" s="683">
        <v>17278</v>
      </c>
      <c r="S17" s="684"/>
      <c r="T17" s="684"/>
      <c r="U17" s="684"/>
      <c r="V17" s="684"/>
      <c r="W17" s="684"/>
      <c r="X17" s="684"/>
      <c r="Y17" s="685"/>
      <c r="Z17" s="686">
        <v>0.3</v>
      </c>
      <c r="AA17" s="686"/>
      <c r="AB17" s="686"/>
      <c r="AC17" s="686"/>
      <c r="AD17" s="687">
        <v>17278</v>
      </c>
      <c r="AE17" s="687"/>
      <c r="AF17" s="687"/>
      <c r="AG17" s="687"/>
      <c r="AH17" s="687"/>
      <c r="AI17" s="687"/>
      <c r="AJ17" s="687"/>
      <c r="AK17" s="687"/>
      <c r="AL17" s="688">
        <v>0.5</v>
      </c>
      <c r="AM17" s="689"/>
      <c r="AN17" s="689"/>
      <c r="AO17" s="690"/>
      <c r="AP17" s="680" t="s">
        <v>266</v>
      </c>
      <c r="AQ17" s="681"/>
      <c r="AR17" s="681"/>
      <c r="AS17" s="681"/>
      <c r="AT17" s="681"/>
      <c r="AU17" s="681"/>
      <c r="AV17" s="681"/>
      <c r="AW17" s="681"/>
      <c r="AX17" s="681"/>
      <c r="AY17" s="681"/>
      <c r="AZ17" s="681"/>
      <c r="BA17" s="681"/>
      <c r="BB17" s="681"/>
      <c r="BC17" s="681"/>
      <c r="BD17" s="681"/>
      <c r="BE17" s="681"/>
      <c r="BF17" s="682"/>
      <c r="BG17" s="683" t="s">
        <v>235</v>
      </c>
      <c r="BH17" s="684"/>
      <c r="BI17" s="684"/>
      <c r="BJ17" s="684"/>
      <c r="BK17" s="684"/>
      <c r="BL17" s="684"/>
      <c r="BM17" s="684"/>
      <c r="BN17" s="685"/>
      <c r="BO17" s="686" t="s">
        <v>246</v>
      </c>
      <c r="BP17" s="686"/>
      <c r="BQ17" s="686"/>
      <c r="BR17" s="686"/>
      <c r="BS17" s="692" t="s">
        <v>128</v>
      </c>
      <c r="BT17" s="684"/>
      <c r="BU17" s="684"/>
      <c r="BV17" s="684"/>
      <c r="BW17" s="684"/>
      <c r="BX17" s="684"/>
      <c r="BY17" s="684"/>
      <c r="BZ17" s="684"/>
      <c r="CA17" s="684"/>
      <c r="CB17" s="693"/>
      <c r="CD17" s="698" t="s">
        <v>267</v>
      </c>
      <c r="CE17" s="699"/>
      <c r="CF17" s="699"/>
      <c r="CG17" s="699"/>
      <c r="CH17" s="699"/>
      <c r="CI17" s="699"/>
      <c r="CJ17" s="699"/>
      <c r="CK17" s="699"/>
      <c r="CL17" s="699"/>
      <c r="CM17" s="699"/>
      <c r="CN17" s="699"/>
      <c r="CO17" s="699"/>
      <c r="CP17" s="699"/>
      <c r="CQ17" s="700"/>
      <c r="CR17" s="683">
        <v>695943</v>
      </c>
      <c r="CS17" s="684"/>
      <c r="CT17" s="684"/>
      <c r="CU17" s="684"/>
      <c r="CV17" s="684"/>
      <c r="CW17" s="684"/>
      <c r="CX17" s="684"/>
      <c r="CY17" s="685"/>
      <c r="CZ17" s="686">
        <v>13.7</v>
      </c>
      <c r="DA17" s="686"/>
      <c r="DB17" s="686"/>
      <c r="DC17" s="686"/>
      <c r="DD17" s="692" t="s">
        <v>235</v>
      </c>
      <c r="DE17" s="684"/>
      <c r="DF17" s="684"/>
      <c r="DG17" s="684"/>
      <c r="DH17" s="684"/>
      <c r="DI17" s="684"/>
      <c r="DJ17" s="684"/>
      <c r="DK17" s="684"/>
      <c r="DL17" s="684"/>
      <c r="DM17" s="684"/>
      <c r="DN17" s="684"/>
      <c r="DO17" s="684"/>
      <c r="DP17" s="685"/>
      <c r="DQ17" s="692">
        <v>695943</v>
      </c>
      <c r="DR17" s="684"/>
      <c r="DS17" s="684"/>
      <c r="DT17" s="684"/>
      <c r="DU17" s="684"/>
      <c r="DV17" s="684"/>
      <c r="DW17" s="684"/>
      <c r="DX17" s="684"/>
      <c r="DY17" s="684"/>
      <c r="DZ17" s="684"/>
      <c r="EA17" s="684"/>
      <c r="EB17" s="684"/>
      <c r="EC17" s="693"/>
    </row>
    <row r="18" spans="2:133" ht="11.25" customHeight="1" x14ac:dyDescent="0.2">
      <c r="B18" s="680" t="s">
        <v>268</v>
      </c>
      <c r="C18" s="681"/>
      <c r="D18" s="681"/>
      <c r="E18" s="681"/>
      <c r="F18" s="681"/>
      <c r="G18" s="681"/>
      <c r="H18" s="681"/>
      <c r="I18" s="681"/>
      <c r="J18" s="681"/>
      <c r="K18" s="681"/>
      <c r="L18" s="681"/>
      <c r="M18" s="681"/>
      <c r="N18" s="681"/>
      <c r="O18" s="681"/>
      <c r="P18" s="681"/>
      <c r="Q18" s="682"/>
      <c r="R18" s="683">
        <v>2962</v>
      </c>
      <c r="S18" s="684"/>
      <c r="T18" s="684"/>
      <c r="U18" s="684"/>
      <c r="V18" s="684"/>
      <c r="W18" s="684"/>
      <c r="X18" s="684"/>
      <c r="Y18" s="685"/>
      <c r="Z18" s="686">
        <v>0.1</v>
      </c>
      <c r="AA18" s="686"/>
      <c r="AB18" s="686"/>
      <c r="AC18" s="686"/>
      <c r="AD18" s="687">
        <v>2962</v>
      </c>
      <c r="AE18" s="687"/>
      <c r="AF18" s="687"/>
      <c r="AG18" s="687"/>
      <c r="AH18" s="687"/>
      <c r="AI18" s="687"/>
      <c r="AJ18" s="687"/>
      <c r="AK18" s="687"/>
      <c r="AL18" s="688">
        <v>0.1</v>
      </c>
      <c r="AM18" s="689"/>
      <c r="AN18" s="689"/>
      <c r="AO18" s="690"/>
      <c r="AP18" s="680" t="s">
        <v>269</v>
      </c>
      <c r="AQ18" s="681"/>
      <c r="AR18" s="681"/>
      <c r="AS18" s="681"/>
      <c r="AT18" s="681"/>
      <c r="AU18" s="681"/>
      <c r="AV18" s="681"/>
      <c r="AW18" s="681"/>
      <c r="AX18" s="681"/>
      <c r="AY18" s="681"/>
      <c r="AZ18" s="681"/>
      <c r="BA18" s="681"/>
      <c r="BB18" s="681"/>
      <c r="BC18" s="681"/>
      <c r="BD18" s="681"/>
      <c r="BE18" s="681"/>
      <c r="BF18" s="682"/>
      <c r="BG18" s="683" t="s">
        <v>128</v>
      </c>
      <c r="BH18" s="684"/>
      <c r="BI18" s="684"/>
      <c r="BJ18" s="684"/>
      <c r="BK18" s="684"/>
      <c r="BL18" s="684"/>
      <c r="BM18" s="684"/>
      <c r="BN18" s="685"/>
      <c r="BO18" s="686" t="s">
        <v>128</v>
      </c>
      <c r="BP18" s="686"/>
      <c r="BQ18" s="686"/>
      <c r="BR18" s="686"/>
      <c r="BS18" s="692" t="s">
        <v>128</v>
      </c>
      <c r="BT18" s="684"/>
      <c r="BU18" s="684"/>
      <c r="BV18" s="684"/>
      <c r="BW18" s="684"/>
      <c r="BX18" s="684"/>
      <c r="BY18" s="684"/>
      <c r="BZ18" s="684"/>
      <c r="CA18" s="684"/>
      <c r="CB18" s="693"/>
      <c r="CD18" s="698" t="s">
        <v>270</v>
      </c>
      <c r="CE18" s="699"/>
      <c r="CF18" s="699"/>
      <c r="CG18" s="699"/>
      <c r="CH18" s="699"/>
      <c r="CI18" s="699"/>
      <c r="CJ18" s="699"/>
      <c r="CK18" s="699"/>
      <c r="CL18" s="699"/>
      <c r="CM18" s="699"/>
      <c r="CN18" s="699"/>
      <c r="CO18" s="699"/>
      <c r="CP18" s="699"/>
      <c r="CQ18" s="700"/>
      <c r="CR18" s="683" t="s">
        <v>128</v>
      </c>
      <c r="CS18" s="684"/>
      <c r="CT18" s="684"/>
      <c r="CU18" s="684"/>
      <c r="CV18" s="684"/>
      <c r="CW18" s="684"/>
      <c r="CX18" s="684"/>
      <c r="CY18" s="685"/>
      <c r="CZ18" s="686" t="s">
        <v>235</v>
      </c>
      <c r="DA18" s="686"/>
      <c r="DB18" s="686"/>
      <c r="DC18" s="686"/>
      <c r="DD18" s="692" t="s">
        <v>235</v>
      </c>
      <c r="DE18" s="684"/>
      <c r="DF18" s="684"/>
      <c r="DG18" s="684"/>
      <c r="DH18" s="684"/>
      <c r="DI18" s="684"/>
      <c r="DJ18" s="684"/>
      <c r="DK18" s="684"/>
      <c r="DL18" s="684"/>
      <c r="DM18" s="684"/>
      <c r="DN18" s="684"/>
      <c r="DO18" s="684"/>
      <c r="DP18" s="685"/>
      <c r="DQ18" s="692" t="s">
        <v>235</v>
      </c>
      <c r="DR18" s="684"/>
      <c r="DS18" s="684"/>
      <c r="DT18" s="684"/>
      <c r="DU18" s="684"/>
      <c r="DV18" s="684"/>
      <c r="DW18" s="684"/>
      <c r="DX18" s="684"/>
      <c r="DY18" s="684"/>
      <c r="DZ18" s="684"/>
      <c r="EA18" s="684"/>
      <c r="EB18" s="684"/>
      <c r="EC18" s="693"/>
    </row>
    <row r="19" spans="2:133" ht="11.25" customHeight="1" x14ac:dyDescent="0.2">
      <c r="B19" s="680" t="s">
        <v>271</v>
      </c>
      <c r="C19" s="681"/>
      <c r="D19" s="681"/>
      <c r="E19" s="681"/>
      <c r="F19" s="681"/>
      <c r="G19" s="681"/>
      <c r="H19" s="681"/>
      <c r="I19" s="681"/>
      <c r="J19" s="681"/>
      <c r="K19" s="681"/>
      <c r="L19" s="681"/>
      <c r="M19" s="681"/>
      <c r="N19" s="681"/>
      <c r="O19" s="681"/>
      <c r="P19" s="681"/>
      <c r="Q19" s="682"/>
      <c r="R19" s="683">
        <v>1107</v>
      </c>
      <c r="S19" s="684"/>
      <c r="T19" s="684"/>
      <c r="U19" s="684"/>
      <c r="V19" s="684"/>
      <c r="W19" s="684"/>
      <c r="X19" s="684"/>
      <c r="Y19" s="685"/>
      <c r="Z19" s="686">
        <v>0</v>
      </c>
      <c r="AA19" s="686"/>
      <c r="AB19" s="686"/>
      <c r="AC19" s="686"/>
      <c r="AD19" s="687">
        <v>1107</v>
      </c>
      <c r="AE19" s="687"/>
      <c r="AF19" s="687"/>
      <c r="AG19" s="687"/>
      <c r="AH19" s="687"/>
      <c r="AI19" s="687"/>
      <c r="AJ19" s="687"/>
      <c r="AK19" s="687"/>
      <c r="AL19" s="688">
        <v>0</v>
      </c>
      <c r="AM19" s="689"/>
      <c r="AN19" s="689"/>
      <c r="AO19" s="690"/>
      <c r="AP19" s="680" t="s">
        <v>272</v>
      </c>
      <c r="AQ19" s="681"/>
      <c r="AR19" s="681"/>
      <c r="AS19" s="681"/>
      <c r="AT19" s="681"/>
      <c r="AU19" s="681"/>
      <c r="AV19" s="681"/>
      <c r="AW19" s="681"/>
      <c r="AX19" s="681"/>
      <c r="AY19" s="681"/>
      <c r="AZ19" s="681"/>
      <c r="BA19" s="681"/>
      <c r="BB19" s="681"/>
      <c r="BC19" s="681"/>
      <c r="BD19" s="681"/>
      <c r="BE19" s="681"/>
      <c r="BF19" s="682"/>
      <c r="BG19" s="683">
        <v>5550</v>
      </c>
      <c r="BH19" s="684"/>
      <c r="BI19" s="684"/>
      <c r="BJ19" s="684"/>
      <c r="BK19" s="684"/>
      <c r="BL19" s="684"/>
      <c r="BM19" s="684"/>
      <c r="BN19" s="685"/>
      <c r="BO19" s="686">
        <v>0.6</v>
      </c>
      <c r="BP19" s="686"/>
      <c r="BQ19" s="686"/>
      <c r="BR19" s="686"/>
      <c r="BS19" s="692" t="s">
        <v>128</v>
      </c>
      <c r="BT19" s="684"/>
      <c r="BU19" s="684"/>
      <c r="BV19" s="684"/>
      <c r="BW19" s="684"/>
      <c r="BX19" s="684"/>
      <c r="BY19" s="684"/>
      <c r="BZ19" s="684"/>
      <c r="CA19" s="684"/>
      <c r="CB19" s="693"/>
      <c r="CD19" s="698" t="s">
        <v>273</v>
      </c>
      <c r="CE19" s="699"/>
      <c r="CF19" s="699"/>
      <c r="CG19" s="699"/>
      <c r="CH19" s="699"/>
      <c r="CI19" s="699"/>
      <c r="CJ19" s="699"/>
      <c r="CK19" s="699"/>
      <c r="CL19" s="699"/>
      <c r="CM19" s="699"/>
      <c r="CN19" s="699"/>
      <c r="CO19" s="699"/>
      <c r="CP19" s="699"/>
      <c r="CQ19" s="700"/>
      <c r="CR19" s="683" t="s">
        <v>128</v>
      </c>
      <c r="CS19" s="684"/>
      <c r="CT19" s="684"/>
      <c r="CU19" s="684"/>
      <c r="CV19" s="684"/>
      <c r="CW19" s="684"/>
      <c r="CX19" s="684"/>
      <c r="CY19" s="685"/>
      <c r="CZ19" s="686" t="s">
        <v>138</v>
      </c>
      <c r="DA19" s="686"/>
      <c r="DB19" s="686"/>
      <c r="DC19" s="686"/>
      <c r="DD19" s="692" t="s">
        <v>235</v>
      </c>
      <c r="DE19" s="684"/>
      <c r="DF19" s="684"/>
      <c r="DG19" s="684"/>
      <c r="DH19" s="684"/>
      <c r="DI19" s="684"/>
      <c r="DJ19" s="684"/>
      <c r="DK19" s="684"/>
      <c r="DL19" s="684"/>
      <c r="DM19" s="684"/>
      <c r="DN19" s="684"/>
      <c r="DO19" s="684"/>
      <c r="DP19" s="685"/>
      <c r="DQ19" s="692" t="s">
        <v>235</v>
      </c>
      <c r="DR19" s="684"/>
      <c r="DS19" s="684"/>
      <c r="DT19" s="684"/>
      <c r="DU19" s="684"/>
      <c r="DV19" s="684"/>
      <c r="DW19" s="684"/>
      <c r="DX19" s="684"/>
      <c r="DY19" s="684"/>
      <c r="DZ19" s="684"/>
      <c r="EA19" s="684"/>
      <c r="EB19" s="684"/>
      <c r="EC19" s="693"/>
    </row>
    <row r="20" spans="2:133" ht="11.25" customHeight="1" x14ac:dyDescent="0.2">
      <c r="B20" s="680" t="s">
        <v>274</v>
      </c>
      <c r="C20" s="681"/>
      <c r="D20" s="681"/>
      <c r="E20" s="681"/>
      <c r="F20" s="681"/>
      <c r="G20" s="681"/>
      <c r="H20" s="681"/>
      <c r="I20" s="681"/>
      <c r="J20" s="681"/>
      <c r="K20" s="681"/>
      <c r="L20" s="681"/>
      <c r="M20" s="681"/>
      <c r="N20" s="681"/>
      <c r="O20" s="681"/>
      <c r="P20" s="681"/>
      <c r="Q20" s="682"/>
      <c r="R20" s="683">
        <v>178</v>
      </c>
      <c r="S20" s="684"/>
      <c r="T20" s="684"/>
      <c r="U20" s="684"/>
      <c r="V20" s="684"/>
      <c r="W20" s="684"/>
      <c r="X20" s="684"/>
      <c r="Y20" s="685"/>
      <c r="Z20" s="686">
        <v>0</v>
      </c>
      <c r="AA20" s="686"/>
      <c r="AB20" s="686"/>
      <c r="AC20" s="686"/>
      <c r="AD20" s="687">
        <v>178</v>
      </c>
      <c r="AE20" s="687"/>
      <c r="AF20" s="687"/>
      <c r="AG20" s="687"/>
      <c r="AH20" s="687"/>
      <c r="AI20" s="687"/>
      <c r="AJ20" s="687"/>
      <c r="AK20" s="687"/>
      <c r="AL20" s="688">
        <v>0</v>
      </c>
      <c r="AM20" s="689"/>
      <c r="AN20" s="689"/>
      <c r="AO20" s="690"/>
      <c r="AP20" s="680" t="s">
        <v>275</v>
      </c>
      <c r="AQ20" s="681"/>
      <c r="AR20" s="681"/>
      <c r="AS20" s="681"/>
      <c r="AT20" s="681"/>
      <c r="AU20" s="681"/>
      <c r="AV20" s="681"/>
      <c r="AW20" s="681"/>
      <c r="AX20" s="681"/>
      <c r="AY20" s="681"/>
      <c r="AZ20" s="681"/>
      <c r="BA20" s="681"/>
      <c r="BB20" s="681"/>
      <c r="BC20" s="681"/>
      <c r="BD20" s="681"/>
      <c r="BE20" s="681"/>
      <c r="BF20" s="682"/>
      <c r="BG20" s="683">
        <v>5550</v>
      </c>
      <c r="BH20" s="684"/>
      <c r="BI20" s="684"/>
      <c r="BJ20" s="684"/>
      <c r="BK20" s="684"/>
      <c r="BL20" s="684"/>
      <c r="BM20" s="684"/>
      <c r="BN20" s="685"/>
      <c r="BO20" s="686">
        <v>0.6</v>
      </c>
      <c r="BP20" s="686"/>
      <c r="BQ20" s="686"/>
      <c r="BR20" s="686"/>
      <c r="BS20" s="692" t="s">
        <v>235</v>
      </c>
      <c r="BT20" s="684"/>
      <c r="BU20" s="684"/>
      <c r="BV20" s="684"/>
      <c r="BW20" s="684"/>
      <c r="BX20" s="684"/>
      <c r="BY20" s="684"/>
      <c r="BZ20" s="684"/>
      <c r="CA20" s="684"/>
      <c r="CB20" s="693"/>
      <c r="CD20" s="698" t="s">
        <v>276</v>
      </c>
      <c r="CE20" s="699"/>
      <c r="CF20" s="699"/>
      <c r="CG20" s="699"/>
      <c r="CH20" s="699"/>
      <c r="CI20" s="699"/>
      <c r="CJ20" s="699"/>
      <c r="CK20" s="699"/>
      <c r="CL20" s="699"/>
      <c r="CM20" s="699"/>
      <c r="CN20" s="699"/>
      <c r="CO20" s="699"/>
      <c r="CP20" s="699"/>
      <c r="CQ20" s="700"/>
      <c r="CR20" s="683">
        <v>5098230</v>
      </c>
      <c r="CS20" s="684"/>
      <c r="CT20" s="684"/>
      <c r="CU20" s="684"/>
      <c r="CV20" s="684"/>
      <c r="CW20" s="684"/>
      <c r="CX20" s="684"/>
      <c r="CY20" s="685"/>
      <c r="CZ20" s="686">
        <v>100</v>
      </c>
      <c r="DA20" s="686"/>
      <c r="DB20" s="686"/>
      <c r="DC20" s="686"/>
      <c r="DD20" s="692">
        <v>856899</v>
      </c>
      <c r="DE20" s="684"/>
      <c r="DF20" s="684"/>
      <c r="DG20" s="684"/>
      <c r="DH20" s="684"/>
      <c r="DI20" s="684"/>
      <c r="DJ20" s="684"/>
      <c r="DK20" s="684"/>
      <c r="DL20" s="684"/>
      <c r="DM20" s="684"/>
      <c r="DN20" s="684"/>
      <c r="DO20" s="684"/>
      <c r="DP20" s="685"/>
      <c r="DQ20" s="692">
        <v>3971400</v>
      </c>
      <c r="DR20" s="684"/>
      <c r="DS20" s="684"/>
      <c r="DT20" s="684"/>
      <c r="DU20" s="684"/>
      <c r="DV20" s="684"/>
      <c r="DW20" s="684"/>
      <c r="DX20" s="684"/>
      <c r="DY20" s="684"/>
      <c r="DZ20" s="684"/>
      <c r="EA20" s="684"/>
      <c r="EB20" s="684"/>
      <c r="EC20" s="693"/>
    </row>
    <row r="21" spans="2:133" ht="11.25" customHeight="1" x14ac:dyDescent="0.2">
      <c r="B21" s="680" t="s">
        <v>277</v>
      </c>
      <c r="C21" s="681"/>
      <c r="D21" s="681"/>
      <c r="E21" s="681"/>
      <c r="F21" s="681"/>
      <c r="G21" s="681"/>
      <c r="H21" s="681"/>
      <c r="I21" s="681"/>
      <c r="J21" s="681"/>
      <c r="K21" s="681"/>
      <c r="L21" s="681"/>
      <c r="M21" s="681"/>
      <c r="N21" s="681"/>
      <c r="O21" s="681"/>
      <c r="P21" s="681"/>
      <c r="Q21" s="682"/>
      <c r="R21" s="683">
        <v>13031</v>
      </c>
      <c r="S21" s="684"/>
      <c r="T21" s="684"/>
      <c r="U21" s="684"/>
      <c r="V21" s="684"/>
      <c r="W21" s="684"/>
      <c r="X21" s="684"/>
      <c r="Y21" s="685"/>
      <c r="Z21" s="686">
        <v>0.2</v>
      </c>
      <c r="AA21" s="686"/>
      <c r="AB21" s="686"/>
      <c r="AC21" s="686"/>
      <c r="AD21" s="687">
        <v>13031</v>
      </c>
      <c r="AE21" s="687"/>
      <c r="AF21" s="687"/>
      <c r="AG21" s="687"/>
      <c r="AH21" s="687"/>
      <c r="AI21" s="687"/>
      <c r="AJ21" s="687"/>
      <c r="AK21" s="687"/>
      <c r="AL21" s="688">
        <v>0.4</v>
      </c>
      <c r="AM21" s="689"/>
      <c r="AN21" s="689"/>
      <c r="AO21" s="690"/>
      <c r="AP21" s="702" t="s">
        <v>278</v>
      </c>
      <c r="AQ21" s="703"/>
      <c r="AR21" s="703"/>
      <c r="AS21" s="703"/>
      <c r="AT21" s="703"/>
      <c r="AU21" s="703"/>
      <c r="AV21" s="703"/>
      <c r="AW21" s="703"/>
      <c r="AX21" s="703"/>
      <c r="AY21" s="703"/>
      <c r="AZ21" s="703"/>
      <c r="BA21" s="703"/>
      <c r="BB21" s="703"/>
      <c r="BC21" s="703"/>
      <c r="BD21" s="703"/>
      <c r="BE21" s="703"/>
      <c r="BF21" s="704"/>
      <c r="BG21" s="683">
        <v>5550</v>
      </c>
      <c r="BH21" s="684"/>
      <c r="BI21" s="684"/>
      <c r="BJ21" s="684"/>
      <c r="BK21" s="684"/>
      <c r="BL21" s="684"/>
      <c r="BM21" s="684"/>
      <c r="BN21" s="685"/>
      <c r="BO21" s="686">
        <v>0.6</v>
      </c>
      <c r="BP21" s="686"/>
      <c r="BQ21" s="686"/>
      <c r="BR21" s="686"/>
      <c r="BS21" s="692" t="s">
        <v>128</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2">
      <c r="B22" s="680" t="s">
        <v>279</v>
      </c>
      <c r="C22" s="681"/>
      <c r="D22" s="681"/>
      <c r="E22" s="681"/>
      <c r="F22" s="681"/>
      <c r="G22" s="681"/>
      <c r="H22" s="681"/>
      <c r="I22" s="681"/>
      <c r="J22" s="681"/>
      <c r="K22" s="681"/>
      <c r="L22" s="681"/>
      <c r="M22" s="681"/>
      <c r="N22" s="681"/>
      <c r="O22" s="681"/>
      <c r="P22" s="681"/>
      <c r="Q22" s="682"/>
      <c r="R22" s="683">
        <v>2759488</v>
      </c>
      <c r="S22" s="684"/>
      <c r="T22" s="684"/>
      <c r="U22" s="684"/>
      <c r="V22" s="684"/>
      <c r="W22" s="684"/>
      <c r="X22" s="684"/>
      <c r="Y22" s="685"/>
      <c r="Z22" s="686">
        <v>48.7</v>
      </c>
      <c r="AA22" s="686"/>
      <c r="AB22" s="686"/>
      <c r="AC22" s="686"/>
      <c r="AD22" s="687">
        <v>2422958</v>
      </c>
      <c r="AE22" s="687"/>
      <c r="AF22" s="687"/>
      <c r="AG22" s="687"/>
      <c r="AH22" s="687"/>
      <c r="AI22" s="687"/>
      <c r="AJ22" s="687"/>
      <c r="AK22" s="687"/>
      <c r="AL22" s="688">
        <v>66.3</v>
      </c>
      <c r="AM22" s="689"/>
      <c r="AN22" s="689"/>
      <c r="AO22" s="690"/>
      <c r="AP22" s="702" t="s">
        <v>280</v>
      </c>
      <c r="AQ22" s="703"/>
      <c r="AR22" s="703"/>
      <c r="AS22" s="703"/>
      <c r="AT22" s="703"/>
      <c r="AU22" s="703"/>
      <c r="AV22" s="703"/>
      <c r="AW22" s="703"/>
      <c r="AX22" s="703"/>
      <c r="AY22" s="703"/>
      <c r="AZ22" s="703"/>
      <c r="BA22" s="703"/>
      <c r="BB22" s="703"/>
      <c r="BC22" s="703"/>
      <c r="BD22" s="703"/>
      <c r="BE22" s="703"/>
      <c r="BF22" s="704"/>
      <c r="BG22" s="683" t="s">
        <v>235</v>
      </c>
      <c r="BH22" s="684"/>
      <c r="BI22" s="684"/>
      <c r="BJ22" s="684"/>
      <c r="BK22" s="684"/>
      <c r="BL22" s="684"/>
      <c r="BM22" s="684"/>
      <c r="BN22" s="685"/>
      <c r="BO22" s="686" t="s">
        <v>235</v>
      </c>
      <c r="BP22" s="686"/>
      <c r="BQ22" s="686"/>
      <c r="BR22" s="686"/>
      <c r="BS22" s="692" t="s">
        <v>235</v>
      </c>
      <c r="BT22" s="684"/>
      <c r="BU22" s="684"/>
      <c r="BV22" s="684"/>
      <c r="BW22" s="684"/>
      <c r="BX22" s="684"/>
      <c r="BY22" s="684"/>
      <c r="BZ22" s="684"/>
      <c r="CA22" s="684"/>
      <c r="CB22" s="693"/>
      <c r="CD22" s="665" t="s">
        <v>281</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2">
      <c r="B23" s="680" t="s">
        <v>282</v>
      </c>
      <c r="C23" s="681"/>
      <c r="D23" s="681"/>
      <c r="E23" s="681"/>
      <c r="F23" s="681"/>
      <c r="G23" s="681"/>
      <c r="H23" s="681"/>
      <c r="I23" s="681"/>
      <c r="J23" s="681"/>
      <c r="K23" s="681"/>
      <c r="L23" s="681"/>
      <c r="M23" s="681"/>
      <c r="N23" s="681"/>
      <c r="O23" s="681"/>
      <c r="P23" s="681"/>
      <c r="Q23" s="682"/>
      <c r="R23" s="683">
        <v>2422958</v>
      </c>
      <c r="S23" s="684"/>
      <c r="T23" s="684"/>
      <c r="U23" s="684"/>
      <c r="V23" s="684"/>
      <c r="W23" s="684"/>
      <c r="X23" s="684"/>
      <c r="Y23" s="685"/>
      <c r="Z23" s="686">
        <v>42.8</v>
      </c>
      <c r="AA23" s="686"/>
      <c r="AB23" s="686"/>
      <c r="AC23" s="686"/>
      <c r="AD23" s="687">
        <v>2422958</v>
      </c>
      <c r="AE23" s="687"/>
      <c r="AF23" s="687"/>
      <c r="AG23" s="687"/>
      <c r="AH23" s="687"/>
      <c r="AI23" s="687"/>
      <c r="AJ23" s="687"/>
      <c r="AK23" s="687"/>
      <c r="AL23" s="688">
        <v>66.3</v>
      </c>
      <c r="AM23" s="689"/>
      <c r="AN23" s="689"/>
      <c r="AO23" s="690"/>
      <c r="AP23" s="702" t="s">
        <v>283</v>
      </c>
      <c r="AQ23" s="703"/>
      <c r="AR23" s="703"/>
      <c r="AS23" s="703"/>
      <c r="AT23" s="703"/>
      <c r="AU23" s="703"/>
      <c r="AV23" s="703"/>
      <c r="AW23" s="703"/>
      <c r="AX23" s="703"/>
      <c r="AY23" s="703"/>
      <c r="AZ23" s="703"/>
      <c r="BA23" s="703"/>
      <c r="BB23" s="703"/>
      <c r="BC23" s="703"/>
      <c r="BD23" s="703"/>
      <c r="BE23" s="703"/>
      <c r="BF23" s="704"/>
      <c r="BG23" s="683" t="s">
        <v>235</v>
      </c>
      <c r="BH23" s="684"/>
      <c r="BI23" s="684"/>
      <c r="BJ23" s="684"/>
      <c r="BK23" s="684"/>
      <c r="BL23" s="684"/>
      <c r="BM23" s="684"/>
      <c r="BN23" s="685"/>
      <c r="BO23" s="686" t="s">
        <v>128</v>
      </c>
      <c r="BP23" s="686"/>
      <c r="BQ23" s="686"/>
      <c r="BR23" s="686"/>
      <c r="BS23" s="692" t="s">
        <v>128</v>
      </c>
      <c r="BT23" s="684"/>
      <c r="BU23" s="684"/>
      <c r="BV23" s="684"/>
      <c r="BW23" s="684"/>
      <c r="BX23" s="684"/>
      <c r="BY23" s="684"/>
      <c r="BZ23" s="684"/>
      <c r="CA23" s="684"/>
      <c r="CB23" s="693"/>
      <c r="CD23" s="665" t="s">
        <v>221</v>
      </c>
      <c r="CE23" s="666"/>
      <c r="CF23" s="666"/>
      <c r="CG23" s="666"/>
      <c r="CH23" s="666"/>
      <c r="CI23" s="666"/>
      <c r="CJ23" s="666"/>
      <c r="CK23" s="666"/>
      <c r="CL23" s="666"/>
      <c r="CM23" s="666"/>
      <c r="CN23" s="666"/>
      <c r="CO23" s="666"/>
      <c r="CP23" s="666"/>
      <c r="CQ23" s="667"/>
      <c r="CR23" s="665" t="s">
        <v>284</v>
      </c>
      <c r="CS23" s="666"/>
      <c r="CT23" s="666"/>
      <c r="CU23" s="666"/>
      <c r="CV23" s="666"/>
      <c r="CW23" s="666"/>
      <c r="CX23" s="666"/>
      <c r="CY23" s="667"/>
      <c r="CZ23" s="665" t="s">
        <v>285</v>
      </c>
      <c r="DA23" s="666"/>
      <c r="DB23" s="666"/>
      <c r="DC23" s="667"/>
      <c r="DD23" s="665" t="s">
        <v>286</v>
      </c>
      <c r="DE23" s="666"/>
      <c r="DF23" s="666"/>
      <c r="DG23" s="666"/>
      <c r="DH23" s="666"/>
      <c r="DI23" s="666"/>
      <c r="DJ23" s="666"/>
      <c r="DK23" s="667"/>
      <c r="DL23" s="714" t="s">
        <v>287</v>
      </c>
      <c r="DM23" s="715"/>
      <c r="DN23" s="715"/>
      <c r="DO23" s="715"/>
      <c r="DP23" s="715"/>
      <c r="DQ23" s="715"/>
      <c r="DR23" s="715"/>
      <c r="DS23" s="715"/>
      <c r="DT23" s="715"/>
      <c r="DU23" s="715"/>
      <c r="DV23" s="716"/>
      <c r="DW23" s="665" t="s">
        <v>288</v>
      </c>
      <c r="DX23" s="666"/>
      <c r="DY23" s="666"/>
      <c r="DZ23" s="666"/>
      <c r="EA23" s="666"/>
      <c r="EB23" s="666"/>
      <c r="EC23" s="667"/>
    </row>
    <row r="24" spans="2:133" ht="11.25" customHeight="1" x14ac:dyDescent="0.2">
      <c r="B24" s="680" t="s">
        <v>289</v>
      </c>
      <c r="C24" s="681"/>
      <c r="D24" s="681"/>
      <c r="E24" s="681"/>
      <c r="F24" s="681"/>
      <c r="G24" s="681"/>
      <c r="H24" s="681"/>
      <c r="I24" s="681"/>
      <c r="J24" s="681"/>
      <c r="K24" s="681"/>
      <c r="L24" s="681"/>
      <c r="M24" s="681"/>
      <c r="N24" s="681"/>
      <c r="O24" s="681"/>
      <c r="P24" s="681"/>
      <c r="Q24" s="682"/>
      <c r="R24" s="683">
        <v>336530</v>
      </c>
      <c r="S24" s="684"/>
      <c r="T24" s="684"/>
      <c r="U24" s="684"/>
      <c r="V24" s="684"/>
      <c r="W24" s="684"/>
      <c r="X24" s="684"/>
      <c r="Y24" s="685"/>
      <c r="Z24" s="686">
        <v>5.9</v>
      </c>
      <c r="AA24" s="686"/>
      <c r="AB24" s="686"/>
      <c r="AC24" s="686"/>
      <c r="AD24" s="687" t="s">
        <v>128</v>
      </c>
      <c r="AE24" s="687"/>
      <c r="AF24" s="687"/>
      <c r="AG24" s="687"/>
      <c r="AH24" s="687"/>
      <c r="AI24" s="687"/>
      <c r="AJ24" s="687"/>
      <c r="AK24" s="687"/>
      <c r="AL24" s="688" t="s">
        <v>128</v>
      </c>
      <c r="AM24" s="689"/>
      <c r="AN24" s="689"/>
      <c r="AO24" s="690"/>
      <c r="AP24" s="702" t="s">
        <v>290</v>
      </c>
      <c r="AQ24" s="703"/>
      <c r="AR24" s="703"/>
      <c r="AS24" s="703"/>
      <c r="AT24" s="703"/>
      <c r="AU24" s="703"/>
      <c r="AV24" s="703"/>
      <c r="AW24" s="703"/>
      <c r="AX24" s="703"/>
      <c r="AY24" s="703"/>
      <c r="AZ24" s="703"/>
      <c r="BA24" s="703"/>
      <c r="BB24" s="703"/>
      <c r="BC24" s="703"/>
      <c r="BD24" s="703"/>
      <c r="BE24" s="703"/>
      <c r="BF24" s="704"/>
      <c r="BG24" s="683" t="s">
        <v>128</v>
      </c>
      <c r="BH24" s="684"/>
      <c r="BI24" s="684"/>
      <c r="BJ24" s="684"/>
      <c r="BK24" s="684"/>
      <c r="BL24" s="684"/>
      <c r="BM24" s="684"/>
      <c r="BN24" s="685"/>
      <c r="BO24" s="686" t="s">
        <v>128</v>
      </c>
      <c r="BP24" s="686"/>
      <c r="BQ24" s="686"/>
      <c r="BR24" s="686"/>
      <c r="BS24" s="692" t="s">
        <v>128</v>
      </c>
      <c r="BT24" s="684"/>
      <c r="BU24" s="684"/>
      <c r="BV24" s="684"/>
      <c r="BW24" s="684"/>
      <c r="BX24" s="684"/>
      <c r="BY24" s="684"/>
      <c r="BZ24" s="684"/>
      <c r="CA24" s="684"/>
      <c r="CB24" s="693"/>
      <c r="CD24" s="694" t="s">
        <v>291</v>
      </c>
      <c r="CE24" s="695"/>
      <c r="CF24" s="695"/>
      <c r="CG24" s="695"/>
      <c r="CH24" s="695"/>
      <c r="CI24" s="695"/>
      <c r="CJ24" s="695"/>
      <c r="CK24" s="695"/>
      <c r="CL24" s="695"/>
      <c r="CM24" s="695"/>
      <c r="CN24" s="695"/>
      <c r="CO24" s="695"/>
      <c r="CP24" s="695"/>
      <c r="CQ24" s="696"/>
      <c r="CR24" s="672">
        <v>1874172</v>
      </c>
      <c r="CS24" s="673"/>
      <c r="CT24" s="673"/>
      <c r="CU24" s="673"/>
      <c r="CV24" s="673"/>
      <c r="CW24" s="673"/>
      <c r="CX24" s="673"/>
      <c r="CY24" s="674"/>
      <c r="CZ24" s="677">
        <v>36.799999999999997</v>
      </c>
      <c r="DA24" s="678"/>
      <c r="DB24" s="678"/>
      <c r="DC24" s="697"/>
      <c r="DD24" s="717">
        <v>1576505</v>
      </c>
      <c r="DE24" s="673"/>
      <c r="DF24" s="673"/>
      <c r="DG24" s="673"/>
      <c r="DH24" s="673"/>
      <c r="DI24" s="673"/>
      <c r="DJ24" s="673"/>
      <c r="DK24" s="674"/>
      <c r="DL24" s="717">
        <v>1572312</v>
      </c>
      <c r="DM24" s="673"/>
      <c r="DN24" s="673"/>
      <c r="DO24" s="673"/>
      <c r="DP24" s="673"/>
      <c r="DQ24" s="673"/>
      <c r="DR24" s="673"/>
      <c r="DS24" s="673"/>
      <c r="DT24" s="673"/>
      <c r="DU24" s="673"/>
      <c r="DV24" s="674"/>
      <c r="DW24" s="677">
        <v>43.1</v>
      </c>
      <c r="DX24" s="678"/>
      <c r="DY24" s="678"/>
      <c r="DZ24" s="678"/>
      <c r="EA24" s="678"/>
      <c r="EB24" s="678"/>
      <c r="EC24" s="679"/>
    </row>
    <row r="25" spans="2:133" ht="11.25" customHeight="1" x14ac:dyDescent="0.2">
      <c r="B25" s="680" t="s">
        <v>292</v>
      </c>
      <c r="C25" s="681"/>
      <c r="D25" s="681"/>
      <c r="E25" s="681"/>
      <c r="F25" s="681"/>
      <c r="G25" s="681"/>
      <c r="H25" s="681"/>
      <c r="I25" s="681"/>
      <c r="J25" s="681"/>
      <c r="K25" s="681"/>
      <c r="L25" s="681"/>
      <c r="M25" s="681"/>
      <c r="N25" s="681"/>
      <c r="O25" s="681"/>
      <c r="P25" s="681"/>
      <c r="Q25" s="682"/>
      <c r="R25" s="683" t="s">
        <v>235</v>
      </c>
      <c r="S25" s="684"/>
      <c r="T25" s="684"/>
      <c r="U25" s="684"/>
      <c r="V25" s="684"/>
      <c r="W25" s="684"/>
      <c r="X25" s="684"/>
      <c r="Y25" s="685"/>
      <c r="Z25" s="686" t="s">
        <v>128</v>
      </c>
      <c r="AA25" s="686"/>
      <c r="AB25" s="686"/>
      <c r="AC25" s="686"/>
      <c r="AD25" s="687" t="s">
        <v>128</v>
      </c>
      <c r="AE25" s="687"/>
      <c r="AF25" s="687"/>
      <c r="AG25" s="687"/>
      <c r="AH25" s="687"/>
      <c r="AI25" s="687"/>
      <c r="AJ25" s="687"/>
      <c r="AK25" s="687"/>
      <c r="AL25" s="688" t="s">
        <v>246</v>
      </c>
      <c r="AM25" s="689"/>
      <c r="AN25" s="689"/>
      <c r="AO25" s="690"/>
      <c r="AP25" s="702" t="s">
        <v>293</v>
      </c>
      <c r="AQ25" s="703"/>
      <c r="AR25" s="703"/>
      <c r="AS25" s="703"/>
      <c r="AT25" s="703"/>
      <c r="AU25" s="703"/>
      <c r="AV25" s="703"/>
      <c r="AW25" s="703"/>
      <c r="AX25" s="703"/>
      <c r="AY25" s="703"/>
      <c r="AZ25" s="703"/>
      <c r="BA25" s="703"/>
      <c r="BB25" s="703"/>
      <c r="BC25" s="703"/>
      <c r="BD25" s="703"/>
      <c r="BE25" s="703"/>
      <c r="BF25" s="704"/>
      <c r="BG25" s="683" t="s">
        <v>128</v>
      </c>
      <c r="BH25" s="684"/>
      <c r="BI25" s="684"/>
      <c r="BJ25" s="684"/>
      <c r="BK25" s="684"/>
      <c r="BL25" s="684"/>
      <c r="BM25" s="684"/>
      <c r="BN25" s="685"/>
      <c r="BO25" s="686" t="s">
        <v>128</v>
      </c>
      <c r="BP25" s="686"/>
      <c r="BQ25" s="686"/>
      <c r="BR25" s="686"/>
      <c r="BS25" s="692" t="s">
        <v>235</v>
      </c>
      <c r="BT25" s="684"/>
      <c r="BU25" s="684"/>
      <c r="BV25" s="684"/>
      <c r="BW25" s="684"/>
      <c r="BX25" s="684"/>
      <c r="BY25" s="684"/>
      <c r="BZ25" s="684"/>
      <c r="CA25" s="684"/>
      <c r="CB25" s="693"/>
      <c r="CD25" s="698" t="s">
        <v>294</v>
      </c>
      <c r="CE25" s="699"/>
      <c r="CF25" s="699"/>
      <c r="CG25" s="699"/>
      <c r="CH25" s="699"/>
      <c r="CI25" s="699"/>
      <c r="CJ25" s="699"/>
      <c r="CK25" s="699"/>
      <c r="CL25" s="699"/>
      <c r="CM25" s="699"/>
      <c r="CN25" s="699"/>
      <c r="CO25" s="699"/>
      <c r="CP25" s="699"/>
      <c r="CQ25" s="700"/>
      <c r="CR25" s="683">
        <v>777382</v>
      </c>
      <c r="CS25" s="720"/>
      <c r="CT25" s="720"/>
      <c r="CU25" s="720"/>
      <c r="CV25" s="720"/>
      <c r="CW25" s="720"/>
      <c r="CX25" s="720"/>
      <c r="CY25" s="721"/>
      <c r="CZ25" s="688">
        <v>15.2</v>
      </c>
      <c r="DA25" s="718"/>
      <c r="DB25" s="718"/>
      <c r="DC25" s="722"/>
      <c r="DD25" s="692">
        <v>730384</v>
      </c>
      <c r="DE25" s="720"/>
      <c r="DF25" s="720"/>
      <c r="DG25" s="720"/>
      <c r="DH25" s="720"/>
      <c r="DI25" s="720"/>
      <c r="DJ25" s="720"/>
      <c r="DK25" s="721"/>
      <c r="DL25" s="692">
        <v>726531</v>
      </c>
      <c r="DM25" s="720"/>
      <c r="DN25" s="720"/>
      <c r="DO25" s="720"/>
      <c r="DP25" s="720"/>
      <c r="DQ25" s="720"/>
      <c r="DR25" s="720"/>
      <c r="DS25" s="720"/>
      <c r="DT25" s="720"/>
      <c r="DU25" s="720"/>
      <c r="DV25" s="721"/>
      <c r="DW25" s="688">
        <v>19.899999999999999</v>
      </c>
      <c r="DX25" s="718"/>
      <c r="DY25" s="718"/>
      <c r="DZ25" s="718"/>
      <c r="EA25" s="718"/>
      <c r="EB25" s="718"/>
      <c r="EC25" s="719"/>
    </row>
    <row r="26" spans="2:133" ht="11.25" customHeight="1" x14ac:dyDescent="0.2">
      <c r="B26" s="680" t="s">
        <v>295</v>
      </c>
      <c r="C26" s="681"/>
      <c r="D26" s="681"/>
      <c r="E26" s="681"/>
      <c r="F26" s="681"/>
      <c r="G26" s="681"/>
      <c r="H26" s="681"/>
      <c r="I26" s="681"/>
      <c r="J26" s="681"/>
      <c r="K26" s="681"/>
      <c r="L26" s="681"/>
      <c r="M26" s="681"/>
      <c r="N26" s="681"/>
      <c r="O26" s="681"/>
      <c r="P26" s="681"/>
      <c r="Q26" s="682"/>
      <c r="R26" s="683">
        <v>3956594</v>
      </c>
      <c r="S26" s="684"/>
      <c r="T26" s="684"/>
      <c r="U26" s="684"/>
      <c r="V26" s="684"/>
      <c r="W26" s="684"/>
      <c r="X26" s="684"/>
      <c r="Y26" s="685"/>
      <c r="Z26" s="686">
        <v>69.8</v>
      </c>
      <c r="AA26" s="686"/>
      <c r="AB26" s="686"/>
      <c r="AC26" s="686"/>
      <c r="AD26" s="687">
        <v>3620064</v>
      </c>
      <c r="AE26" s="687"/>
      <c r="AF26" s="687"/>
      <c r="AG26" s="687"/>
      <c r="AH26" s="687"/>
      <c r="AI26" s="687"/>
      <c r="AJ26" s="687"/>
      <c r="AK26" s="687"/>
      <c r="AL26" s="688">
        <v>99.1</v>
      </c>
      <c r="AM26" s="689"/>
      <c r="AN26" s="689"/>
      <c r="AO26" s="690"/>
      <c r="AP26" s="702" t="s">
        <v>296</v>
      </c>
      <c r="AQ26" s="729"/>
      <c r="AR26" s="729"/>
      <c r="AS26" s="729"/>
      <c r="AT26" s="729"/>
      <c r="AU26" s="729"/>
      <c r="AV26" s="729"/>
      <c r="AW26" s="729"/>
      <c r="AX26" s="729"/>
      <c r="AY26" s="729"/>
      <c r="AZ26" s="729"/>
      <c r="BA26" s="729"/>
      <c r="BB26" s="729"/>
      <c r="BC26" s="729"/>
      <c r="BD26" s="729"/>
      <c r="BE26" s="729"/>
      <c r="BF26" s="704"/>
      <c r="BG26" s="683" t="s">
        <v>297</v>
      </c>
      <c r="BH26" s="684"/>
      <c r="BI26" s="684"/>
      <c r="BJ26" s="684"/>
      <c r="BK26" s="684"/>
      <c r="BL26" s="684"/>
      <c r="BM26" s="684"/>
      <c r="BN26" s="685"/>
      <c r="BO26" s="686" t="s">
        <v>128</v>
      </c>
      <c r="BP26" s="686"/>
      <c r="BQ26" s="686"/>
      <c r="BR26" s="686"/>
      <c r="BS26" s="692" t="s">
        <v>138</v>
      </c>
      <c r="BT26" s="684"/>
      <c r="BU26" s="684"/>
      <c r="BV26" s="684"/>
      <c r="BW26" s="684"/>
      <c r="BX26" s="684"/>
      <c r="BY26" s="684"/>
      <c r="BZ26" s="684"/>
      <c r="CA26" s="684"/>
      <c r="CB26" s="693"/>
      <c r="CD26" s="698" t="s">
        <v>298</v>
      </c>
      <c r="CE26" s="699"/>
      <c r="CF26" s="699"/>
      <c r="CG26" s="699"/>
      <c r="CH26" s="699"/>
      <c r="CI26" s="699"/>
      <c r="CJ26" s="699"/>
      <c r="CK26" s="699"/>
      <c r="CL26" s="699"/>
      <c r="CM26" s="699"/>
      <c r="CN26" s="699"/>
      <c r="CO26" s="699"/>
      <c r="CP26" s="699"/>
      <c r="CQ26" s="700"/>
      <c r="CR26" s="683">
        <v>513666</v>
      </c>
      <c r="CS26" s="684"/>
      <c r="CT26" s="684"/>
      <c r="CU26" s="684"/>
      <c r="CV26" s="684"/>
      <c r="CW26" s="684"/>
      <c r="CX26" s="684"/>
      <c r="CY26" s="685"/>
      <c r="CZ26" s="688">
        <v>10.1</v>
      </c>
      <c r="DA26" s="718"/>
      <c r="DB26" s="718"/>
      <c r="DC26" s="722"/>
      <c r="DD26" s="692">
        <v>472662</v>
      </c>
      <c r="DE26" s="684"/>
      <c r="DF26" s="684"/>
      <c r="DG26" s="684"/>
      <c r="DH26" s="684"/>
      <c r="DI26" s="684"/>
      <c r="DJ26" s="684"/>
      <c r="DK26" s="685"/>
      <c r="DL26" s="692" t="s">
        <v>235</v>
      </c>
      <c r="DM26" s="684"/>
      <c r="DN26" s="684"/>
      <c r="DO26" s="684"/>
      <c r="DP26" s="684"/>
      <c r="DQ26" s="684"/>
      <c r="DR26" s="684"/>
      <c r="DS26" s="684"/>
      <c r="DT26" s="684"/>
      <c r="DU26" s="684"/>
      <c r="DV26" s="685"/>
      <c r="DW26" s="688" t="s">
        <v>128</v>
      </c>
      <c r="DX26" s="718"/>
      <c r="DY26" s="718"/>
      <c r="DZ26" s="718"/>
      <c r="EA26" s="718"/>
      <c r="EB26" s="718"/>
      <c r="EC26" s="719"/>
    </row>
    <row r="27" spans="2:133" ht="11.25" customHeight="1" x14ac:dyDescent="0.2">
      <c r="B27" s="680" t="s">
        <v>299</v>
      </c>
      <c r="C27" s="681"/>
      <c r="D27" s="681"/>
      <c r="E27" s="681"/>
      <c r="F27" s="681"/>
      <c r="G27" s="681"/>
      <c r="H27" s="681"/>
      <c r="I27" s="681"/>
      <c r="J27" s="681"/>
      <c r="K27" s="681"/>
      <c r="L27" s="681"/>
      <c r="M27" s="681"/>
      <c r="N27" s="681"/>
      <c r="O27" s="681"/>
      <c r="P27" s="681"/>
      <c r="Q27" s="682"/>
      <c r="R27" s="683">
        <v>1176</v>
      </c>
      <c r="S27" s="684"/>
      <c r="T27" s="684"/>
      <c r="U27" s="684"/>
      <c r="V27" s="684"/>
      <c r="W27" s="684"/>
      <c r="X27" s="684"/>
      <c r="Y27" s="685"/>
      <c r="Z27" s="686">
        <v>0</v>
      </c>
      <c r="AA27" s="686"/>
      <c r="AB27" s="686"/>
      <c r="AC27" s="686"/>
      <c r="AD27" s="687">
        <v>1176</v>
      </c>
      <c r="AE27" s="687"/>
      <c r="AF27" s="687"/>
      <c r="AG27" s="687"/>
      <c r="AH27" s="687"/>
      <c r="AI27" s="687"/>
      <c r="AJ27" s="687"/>
      <c r="AK27" s="687"/>
      <c r="AL27" s="688">
        <v>0</v>
      </c>
      <c r="AM27" s="689"/>
      <c r="AN27" s="689"/>
      <c r="AO27" s="690"/>
      <c r="AP27" s="680" t="s">
        <v>300</v>
      </c>
      <c r="AQ27" s="681"/>
      <c r="AR27" s="681"/>
      <c r="AS27" s="681"/>
      <c r="AT27" s="681"/>
      <c r="AU27" s="681"/>
      <c r="AV27" s="681"/>
      <c r="AW27" s="681"/>
      <c r="AX27" s="681"/>
      <c r="AY27" s="681"/>
      <c r="AZ27" s="681"/>
      <c r="BA27" s="681"/>
      <c r="BB27" s="681"/>
      <c r="BC27" s="681"/>
      <c r="BD27" s="681"/>
      <c r="BE27" s="681"/>
      <c r="BF27" s="682"/>
      <c r="BG27" s="683">
        <v>929275</v>
      </c>
      <c r="BH27" s="684"/>
      <c r="BI27" s="684"/>
      <c r="BJ27" s="684"/>
      <c r="BK27" s="684"/>
      <c r="BL27" s="684"/>
      <c r="BM27" s="684"/>
      <c r="BN27" s="685"/>
      <c r="BO27" s="686">
        <v>100</v>
      </c>
      <c r="BP27" s="686"/>
      <c r="BQ27" s="686"/>
      <c r="BR27" s="686"/>
      <c r="BS27" s="692" t="s">
        <v>128</v>
      </c>
      <c r="BT27" s="684"/>
      <c r="BU27" s="684"/>
      <c r="BV27" s="684"/>
      <c r="BW27" s="684"/>
      <c r="BX27" s="684"/>
      <c r="BY27" s="684"/>
      <c r="BZ27" s="684"/>
      <c r="CA27" s="684"/>
      <c r="CB27" s="693"/>
      <c r="CD27" s="698" t="s">
        <v>301</v>
      </c>
      <c r="CE27" s="699"/>
      <c r="CF27" s="699"/>
      <c r="CG27" s="699"/>
      <c r="CH27" s="699"/>
      <c r="CI27" s="699"/>
      <c r="CJ27" s="699"/>
      <c r="CK27" s="699"/>
      <c r="CL27" s="699"/>
      <c r="CM27" s="699"/>
      <c r="CN27" s="699"/>
      <c r="CO27" s="699"/>
      <c r="CP27" s="699"/>
      <c r="CQ27" s="700"/>
      <c r="CR27" s="683">
        <v>400847</v>
      </c>
      <c r="CS27" s="720"/>
      <c r="CT27" s="720"/>
      <c r="CU27" s="720"/>
      <c r="CV27" s="720"/>
      <c r="CW27" s="720"/>
      <c r="CX27" s="720"/>
      <c r="CY27" s="721"/>
      <c r="CZ27" s="688">
        <v>7.9</v>
      </c>
      <c r="DA27" s="718"/>
      <c r="DB27" s="718"/>
      <c r="DC27" s="722"/>
      <c r="DD27" s="692">
        <v>150178</v>
      </c>
      <c r="DE27" s="720"/>
      <c r="DF27" s="720"/>
      <c r="DG27" s="720"/>
      <c r="DH27" s="720"/>
      <c r="DI27" s="720"/>
      <c r="DJ27" s="720"/>
      <c r="DK27" s="721"/>
      <c r="DL27" s="692">
        <v>149838</v>
      </c>
      <c r="DM27" s="720"/>
      <c r="DN27" s="720"/>
      <c r="DO27" s="720"/>
      <c r="DP27" s="720"/>
      <c r="DQ27" s="720"/>
      <c r="DR27" s="720"/>
      <c r="DS27" s="720"/>
      <c r="DT27" s="720"/>
      <c r="DU27" s="720"/>
      <c r="DV27" s="721"/>
      <c r="DW27" s="688">
        <v>4.0999999999999996</v>
      </c>
      <c r="DX27" s="718"/>
      <c r="DY27" s="718"/>
      <c r="DZ27" s="718"/>
      <c r="EA27" s="718"/>
      <c r="EB27" s="718"/>
      <c r="EC27" s="719"/>
    </row>
    <row r="28" spans="2:133" ht="11.25" customHeight="1" x14ac:dyDescent="0.2">
      <c r="B28" s="680" t="s">
        <v>302</v>
      </c>
      <c r="C28" s="681"/>
      <c r="D28" s="681"/>
      <c r="E28" s="681"/>
      <c r="F28" s="681"/>
      <c r="G28" s="681"/>
      <c r="H28" s="681"/>
      <c r="I28" s="681"/>
      <c r="J28" s="681"/>
      <c r="K28" s="681"/>
      <c r="L28" s="681"/>
      <c r="M28" s="681"/>
      <c r="N28" s="681"/>
      <c r="O28" s="681"/>
      <c r="P28" s="681"/>
      <c r="Q28" s="682"/>
      <c r="R28" s="683">
        <v>37732</v>
      </c>
      <c r="S28" s="684"/>
      <c r="T28" s="684"/>
      <c r="U28" s="684"/>
      <c r="V28" s="684"/>
      <c r="W28" s="684"/>
      <c r="X28" s="684"/>
      <c r="Y28" s="685"/>
      <c r="Z28" s="686">
        <v>0.7</v>
      </c>
      <c r="AA28" s="686"/>
      <c r="AB28" s="686"/>
      <c r="AC28" s="686"/>
      <c r="AD28" s="687" t="s">
        <v>138</v>
      </c>
      <c r="AE28" s="687"/>
      <c r="AF28" s="687"/>
      <c r="AG28" s="687"/>
      <c r="AH28" s="687"/>
      <c r="AI28" s="687"/>
      <c r="AJ28" s="687"/>
      <c r="AK28" s="687"/>
      <c r="AL28" s="688" t="s">
        <v>128</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303</v>
      </c>
      <c r="CE28" s="699"/>
      <c r="CF28" s="699"/>
      <c r="CG28" s="699"/>
      <c r="CH28" s="699"/>
      <c r="CI28" s="699"/>
      <c r="CJ28" s="699"/>
      <c r="CK28" s="699"/>
      <c r="CL28" s="699"/>
      <c r="CM28" s="699"/>
      <c r="CN28" s="699"/>
      <c r="CO28" s="699"/>
      <c r="CP28" s="699"/>
      <c r="CQ28" s="700"/>
      <c r="CR28" s="683">
        <v>695943</v>
      </c>
      <c r="CS28" s="684"/>
      <c r="CT28" s="684"/>
      <c r="CU28" s="684"/>
      <c r="CV28" s="684"/>
      <c r="CW28" s="684"/>
      <c r="CX28" s="684"/>
      <c r="CY28" s="685"/>
      <c r="CZ28" s="688">
        <v>13.7</v>
      </c>
      <c r="DA28" s="718"/>
      <c r="DB28" s="718"/>
      <c r="DC28" s="722"/>
      <c r="DD28" s="692">
        <v>695943</v>
      </c>
      <c r="DE28" s="684"/>
      <c r="DF28" s="684"/>
      <c r="DG28" s="684"/>
      <c r="DH28" s="684"/>
      <c r="DI28" s="684"/>
      <c r="DJ28" s="684"/>
      <c r="DK28" s="685"/>
      <c r="DL28" s="692">
        <v>695943</v>
      </c>
      <c r="DM28" s="684"/>
      <c r="DN28" s="684"/>
      <c r="DO28" s="684"/>
      <c r="DP28" s="684"/>
      <c r="DQ28" s="684"/>
      <c r="DR28" s="684"/>
      <c r="DS28" s="684"/>
      <c r="DT28" s="684"/>
      <c r="DU28" s="684"/>
      <c r="DV28" s="685"/>
      <c r="DW28" s="688">
        <v>19.100000000000001</v>
      </c>
      <c r="DX28" s="718"/>
      <c r="DY28" s="718"/>
      <c r="DZ28" s="718"/>
      <c r="EA28" s="718"/>
      <c r="EB28" s="718"/>
      <c r="EC28" s="719"/>
    </row>
    <row r="29" spans="2:133" ht="11.25" customHeight="1" x14ac:dyDescent="0.2">
      <c r="B29" s="680" t="s">
        <v>304</v>
      </c>
      <c r="C29" s="681"/>
      <c r="D29" s="681"/>
      <c r="E29" s="681"/>
      <c r="F29" s="681"/>
      <c r="G29" s="681"/>
      <c r="H29" s="681"/>
      <c r="I29" s="681"/>
      <c r="J29" s="681"/>
      <c r="K29" s="681"/>
      <c r="L29" s="681"/>
      <c r="M29" s="681"/>
      <c r="N29" s="681"/>
      <c r="O29" s="681"/>
      <c r="P29" s="681"/>
      <c r="Q29" s="682"/>
      <c r="R29" s="683">
        <v>56025</v>
      </c>
      <c r="S29" s="684"/>
      <c r="T29" s="684"/>
      <c r="U29" s="684"/>
      <c r="V29" s="684"/>
      <c r="W29" s="684"/>
      <c r="X29" s="684"/>
      <c r="Y29" s="685"/>
      <c r="Z29" s="686">
        <v>1</v>
      </c>
      <c r="AA29" s="686"/>
      <c r="AB29" s="686"/>
      <c r="AC29" s="686"/>
      <c r="AD29" s="687">
        <v>14089</v>
      </c>
      <c r="AE29" s="687"/>
      <c r="AF29" s="687"/>
      <c r="AG29" s="687"/>
      <c r="AH29" s="687"/>
      <c r="AI29" s="687"/>
      <c r="AJ29" s="687"/>
      <c r="AK29" s="687"/>
      <c r="AL29" s="688">
        <v>0.4</v>
      </c>
      <c r="AM29" s="689"/>
      <c r="AN29" s="689"/>
      <c r="AO29" s="690"/>
      <c r="AP29" s="732"/>
      <c r="AQ29" s="733"/>
      <c r="AR29" s="733"/>
      <c r="AS29" s="733"/>
      <c r="AT29" s="733"/>
      <c r="AU29" s="733"/>
      <c r="AV29" s="733"/>
      <c r="AW29" s="733"/>
      <c r="AX29" s="733"/>
      <c r="AY29" s="733"/>
      <c r="AZ29" s="733"/>
      <c r="BA29" s="733"/>
      <c r="BB29" s="733"/>
      <c r="BC29" s="733"/>
      <c r="BD29" s="733"/>
      <c r="BE29" s="733"/>
      <c r="BF29" s="734"/>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305</v>
      </c>
      <c r="CE29" s="724"/>
      <c r="CF29" s="698" t="s">
        <v>70</v>
      </c>
      <c r="CG29" s="699"/>
      <c r="CH29" s="699"/>
      <c r="CI29" s="699"/>
      <c r="CJ29" s="699"/>
      <c r="CK29" s="699"/>
      <c r="CL29" s="699"/>
      <c r="CM29" s="699"/>
      <c r="CN29" s="699"/>
      <c r="CO29" s="699"/>
      <c r="CP29" s="699"/>
      <c r="CQ29" s="700"/>
      <c r="CR29" s="683">
        <v>695943</v>
      </c>
      <c r="CS29" s="720"/>
      <c r="CT29" s="720"/>
      <c r="CU29" s="720"/>
      <c r="CV29" s="720"/>
      <c r="CW29" s="720"/>
      <c r="CX29" s="720"/>
      <c r="CY29" s="721"/>
      <c r="CZ29" s="688">
        <v>13.7</v>
      </c>
      <c r="DA29" s="718"/>
      <c r="DB29" s="718"/>
      <c r="DC29" s="722"/>
      <c r="DD29" s="692">
        <v>695943</v>
      </c>
      <c r="DE29" s="720"/>
      <c r="DF29" s="720"/>
      <c r="DG29" s="720"/>
      <c r="DH29" s="720"/>
      <c r="DI29" s="720"/>
      <c r="DJ29" s="720"/>
      <c r="DK29" s="721"/>
      <c r="DL29" s="692">
        <v>695943</v>
      </c>
      <c r="DM29" s="720"/>
      <c r="DN29" s="720"/>
      <c r="DO29" s="720"/>
      <c r="DP29" s="720"/>
      <c r="DQ29" s="720"/>
      <c r="DR29" s="720"/>
      <c r="DS29" s="720"/>
      <c r="DT29" s="720"/>
      <c r="DU29" s="720"/>
      <c r="DV29" s="721"/>
      <c r="DW29" s="688">
        <v>19.100000000000001</v>
      </c>
      <c r="DX29" s="718"/>
      <c r="DY29" s="718"/>
      <c r="DZ29" s="718"/>
      <c r="EA29" s="718"/>
      <c r="EB29" s="718"/>
      <c r="EC29" s="719"/>
    </row>
    <row r="30" spans="2:133" ht="11.25" customHeight="1" x14ac:dyDescent="0.2">
      <c r="B30" s="680" t="s">
        <v>306</v>
      </c>
      <c r="C30" s="681"/>
      <c r="D30" s="681"/>
      <c r="E30" s="681"/>
      <c r="F30" s="681"/>
      <c r="G30" s="681"/>
      <c r="H30" s="681"/>
      <c r="I30" s="681"/>
      <c r="J30" s="681"/>
      <c r="K30" s="681"/>
      <c r="L30" s="681"/>
      <c r="M30" s="681"/>
      <c r="N30" s="681"/>
      <c r="O30" s="681"/>
      <c r="P30" s="681"/>
      <c r="Q30" s="682"/>
      <c r="R30" s="683">
        <v>17371</v>
      </c>
      <c r="S30" s="684"/>
      <c r="T30" s="684"/>
      <c r="U30" s="684"/>
      <c r="V30" s="684"/>
      <c r="W30" s="684"/>
      <c r="X30" s="684"/>
      <c r="Y30" s="685"/>
      <c r="Z30" s="686">
        <v>0.3</v>
      </c>
      <c r="AA30" s="686"/>
      <c r="AB30" s="686"/>
      <c r="AC30" s="686"/>
      <c r="AD30" s="687" t="s">
        <v>128</v>
      </c>
      <c r="AE30" s="687"/>
      <c r="AF30" s="687"/>
      <c r="AG30" s="687"/>
      <c r="AH30" s="687"/>
      <c r="AI30" s="687"/>
      <c r="AJ30" s="687"/>
      <c r="AK30" s="687"/>
      <c r="AL30" s="688" t="s">
        <v>235</v>
      </c>
      <c r="AM30" s="689"/>
      <c r="AN30" s="689"/>
      <c r="AO30" s="690"/>
      <c r="AP30" s="662" t="s">
        <v>221</v>
      </c>
      <c r="AQ30" s="663"/>
      <c r="AR30" s="663"/>
      <c r="AS30" s="663"/>
      <c r="AT30" s="663"/>
      <c r="AU30" s="663"/>
      <c r="AV30" s="663"/>
      <c r="AW30" s="663"/>
      <c r="AX30" s="663"/>
      <c r="AY30" s="663"/>
      <c r="AZ30" s="663"/>
      <c r="BA30" s="663"/>
      <c r="BB30" s="663"/>
      <c r="BC30" s="663"/>
      <c r="BD30" s="663"/>
      <c r="BE30" s="663"/>
      <c r="BF30" s="664"/>
      <c r="BG30" s="662" t="s">
        <v>307</v>
      </c>
      <c r="BH30" s="730"/>
      <c r="BI30" s="730"/>
      <c r="BJ30" s="730"/>
      <c r="BK30" s="730"/>
      <c r="BL30" s="730"/>
      <c r="BM30" s="730"/>
      <c r="BN30" s="730"/>
      <c r="BO30" s="730"/>
      <c r="BP30" s="730"/>
      <c r="BQ30" s="731"/>
      <c r="BR30" s="662" t="s">
        <v>308</v>
      </c>
      <c r="BS30" s="730"/>
      <c r="BT30" s="730"/>
      <c r="BU30" s="730"/>
      <c r="BV30" s="730"/>
      <c r="BW30" s="730"/>
      <c r="BX30" s="730"/>
      <c r="BY30" s="730"/>
      <c r="BZ30" s="730"/>
      <c r="CA30" s="730"/>
      <c r="CB30" s="731"/>
      <c r="CD30" s="725"/>
      <c r="CE30" s="726"/>
      <c r="CF30" s="698" t="s">
        <v>309</v>
      </c>
      <c r="CG30" s="699"/>
      <c r="CH30" s="699"/>
      <c r="CI30" s="699"/>
      <c r="CJ30" s="699"/>
      <c r="CK30" s="699"/>
      <c r="CL30" s="699"/>
      <c r="CM30" s="699"/>
      <c r="CN30" s="699"/>
      <c r="CO30" s="699"/>
      <c r="CP30" s="699"/>
      <c r="CQ30" s="700"/>
      <c r="CR30" s="683">
        <v>678544</v>
      </c>
      <c r="CS30" s="684"/>
      <c r="CT30" s="684"/>
      <c r="CU30" s="684"/>
      <c r="CV30" s="684"/>
      <c r="CW30" s="684"/>
      <c r="CX30" s="684"/>
      <c r="CY30" s="685"/>
      <c r="CZ30" s="688">
        <v>13.3</v>
      </c>
      <c r="DA30" s="718"/>
      <c r="DB30" s="718"/>
      <c r="DC30" s="722"/>
      <c r="DD30" s="692">
        <v>678544</v>
      </c>
      <c r="DE30" s="684"/>
      <c r="DF30" s="684"/>
      <c r="DG30" s="684"/>
      <c r="DH30" s="684"/>
      <c r="DI30" s="684"/>
      <c r="DJ30" s="684"/>
      <c r="DK30" s="685"/>
      <c r="DL30" s="692">
        <v>678544</v>
      </c>
      <c r="DM30" s="684"/>
      <c r="DN30" s="684"/>
      <c r="DO30" s="684"/>
      <c r="DP30" s="684"/>
      <c r="DQ30" s="684"/>
      <c r="DR30" s="684"/>
      <c r="DS30" s="684"/>
      <c r="DT30" s="684"/>
      <c r="DU30" s="684"/>
      <c r="DV30" s="685"/>
      <c r="DW30" s="688">
        <v>18.600000000000001</v>
      </c>
      <c r="DX30" s="718"/>
      <c r="DY30" s="718"/>
      <c r="DZ30" s="718"/>
      <c r="EA30" s="718"/>
      <c r="EB30" s="718"/>
      <c r="EC30" s="719"/>
    </row>
    <row r="31" spans="2:133" ht="11.25" customHeight="1" x14ac:dyDescent="0.2">
      <c r="B31" s="680" t="s">
        <v>310</v>
      </c>
      <c r="C31" s="681"/>
      <c r="D31" s="681"/>
      <c r="E31" s="681"/>
      <c r="F31" s="681"/>
      <c r="G31" s="681"/>
      <c r="H31" s="681"/>
      <c r="I31" s="681"/>
      <c r="J31" s="681"/>
      <c r="K31" s="681"/>
      <c r="L31" s="681"/>
      <c r="M31" s="681"/>
      <c r="N31" s="681"/>
      <c r="O31" s="681"/>
      <c r="P31" s="681"/>
      <c r="Q31" s="682"/>
      <c r="R31" s="683">
        <v>345739</v>
      </c>
      <c r="S31" s="684"/>
      <c r="T31" s="684"/>
      <c r="U31" s="684"/>
      <c r="V31" s="684"/>
      <c r="W31" s="684"/>
      <c r="X31" s="684"/>
      <c r="Y31" s="685"/>
      <c r="Z31" s="686">
        <v>6.1</v>
      </c>
      <c r="AA31" s="686"/>
      <c r="AB31" s="686"/>
      <c r="AC31" s="686"/>
      <c r="AD31" s="687" t="s">
        <v>128</v>
      </c>
      <c r="AE31" s="687"/>
      <c r="AF31" s="687"/>
      <c r="AG31" s="687"/>
      <c r="AH31" s="687"/>
      <c r="AI31" s="687"/>
      <c r="AJ31" s="687"/>
      <c r="AK31" s="687"/>
      <c r="AL31" s="688" t="s">
        <v>235</v>
      </c>
      <c r="AM31" s="689"/>
      <c r="AN31" s="689"/>
      <c r="AO31" s="690"/>
      <c r="AP31" s="737" t="s">
        <v>311</v>
      </c>
      <c r="AQ31" s="738"/>
      <c r="AR31" s="738"/>
      <c r="AS31" s="738"/>
      <c r="AT31" s="743" t="s">
        <v>312</v>
      </c>
      <c r="AU31" s="231"/>
      <c r="AV31" s="231"/>
      <c r="AW31" s="231"/>
      <c r="AX31" s="669" t="s">
        <v>187</v>
      </c>
      <c r="AY31" s="670"/>
      <c r="AZ31" s="670"/>
      <c r="BA31" s="670"/>
      <c r="BB31" s="670"/>
      <c r="BC31" s="670"/>
      <c r="BD31" s="670"/>
      <c r="BE31" s="670"/>
      <c r="BF31" s="671"/>
      <c r="BG31" s="751">
        <v>99.4</v>
      </c>
      <c r="BH31" s="735"/>
      <c r="BI31" s="735"/>
      <c r="BJ31" s="735"/>
      <c r="BK31" s="735"/>
      <c r="BL31" s="735"/>
      <c r="BM31" s="678">
        <v>98.4</v>
      </c>
      <c r="BN31" s="735"/>
      <c r="BO31" s="735"/>
      <c r="BP31" s="735"/>
      <c r="BQ31" s="736"/>
      <c r="BR31" s="751">
        <v>99.6</v>
      </c>
      <c r="BS31" s="735"/>
      <c r="BT31" s="735"/>
      <c r="BU31" s="735"/>
      <c r="BV31" s="735"/>
      <c r="BW31" s="735"/>
      <c r="BX31" s="678">
        <v>98.5</v>
      </c>
      <c r="BY31" s="735"/>
      <c r="BZ31" s="735"/>
      <c r="CA31" s="735"/>
      <c r="CB31" s="736"/>
      <c r="CD31" s="725"/>
      <c r="CE31" s="726"/>
      <c r="CF31" s="698" t="s">
        <v>313</v>
      </c>
      <c r="CG31" s="699"/>
      <c r="CH31" s="699"/>
      <c r="CI31" s="699"/>
      <c r="CJ31" s="699"/>
      <c r="CK31" s="699"/>
      <c r="CL31" s="699"/>
      <c r="CM31" s="699"/>
      <c r="CN31" s="699"/>
      <c r="CO31" s="699"/>
      <c r="CP31" s="699"/>
      <c r="CQ31" s="700"/>
      <c r="CR31" s="683">
        <v>17399</v>
      </c>
      <c r="CS31" s="720"/>
      <c r="CT31" s="720"/>
      <c r="CU31" s="720"/>
      <c r="CV31" s="720"/>
      <c r="CW31" s="720"/>
      <c r="CX31" s="720"/>
      <c r="CY31" s="721"/>
      <c r="CZ31" s="688">
        <v>0.3</v>
      </c>
      <c r="DA31" s="718"/>
      <c r="DB31" s="718"/>
      <c r="DC31" s="722"/>
      <c r="DD31" s="692">
        <v>17399</v>
      </c>
      <c r="DE31" s="720"/>
      <c r="DF31" s="720"/>
      <c r="DG31" s="720"/>
      <c r="DH31" s="720"/>
      <c r="DI31" s="720"/>
      <c r="DJ31" s="720"/>
      <c r="DK31" s="721"/>
      <c r="DL31" s="692">
        <v>17399</v>
      </c>
      <c r="DM31" s="720"/>
      <c r="DN31" s="720"/>
      <c r="DO31" s="720"/>
      <c r="DP31" s="720"/>
      <c r="DQ31" s="720"/>
      <c r="DR31" s="720"/>
      <c r="DS31" s="720"/>
      <c r="DT31" s="720"/>
      <c r="DU31" s="720"/>
      <c r="DV31" s="721"/>
      <c r="DW31" s="688">
        <v>0.5</v>
      </c>
      <c r="DX31" s="718"/>
      <c r="DY31" s="718"/>
      <c r="DZ31" s="718"/>
      <c r="EA31" s="718"/>
      <c r="EB31" s="718"/>
      <c r="EC31" s="719"/>
    </row>
    <row r="32" spans="2:133" ht="11.25" customHeight="1" x14ac:dyDescent="0.2">
      <c r="B32" s="746" t="s">
        <v>314</v>
      </c>
      <c r="C32" s="747"/>
      <c r="D32" s="747"/>
      <c r="E32" s="747"/>
      <c r="F32" s="747"/>
      <c r="G32" s="747"/>
      <c r="H32" s="747"/>
      <c r="I32" s="747"/>
      <c r="J32" s="747"/>
      <c r="K32" s="747"/>
      <c r="L32" s="747"/>
      <c r="M32" s="747"/>
      <c r="N32" s="747"/>
      <c r="O32" s="747"/>
      <c r="P32" s="747"/>
      <c r="Q32" s="748"/>
      <c r="R32" s="683" t="s">
        <v>128</v>
      </c>
      <c r="S32" s="684"/>
      <c r="T32" s="684"/>
      <c r="U32" s="684"/>
      <c r="V32" s="684"/>
      <c r="W32" s="684"/>
      <c r="X32" s="684"/>
      <c r="Y32" s="685"/>
      <c r="Z32" s="686" t="s">
        <v>235</v>
      </c>
      <c r="AA32" s="686"/>
      <c r="AB32" s="686"/>
      <c r="AC32" s="686"/>
      <c r="AD32" s="687" t="s">
        <v>128</v>
      </c>
      <c r="AE32" s="687"/>
      <c r="AF32" s="687"/>
      <c r="AG32" s="687"/>
      <c r="AH32" s="687"/>
      <c r="AI32" s="687"/>
      <c r="AJ32" s="687"/>
      <c r="AK32" s="687"/>
      <c r="AL32" s="688" t="s">
        <v>235</v>
      </c>
      <c r="AM32" s="689"/>
      <c r="AN32" s="689"/>
      <c r="AO32" s="690"/>
      <c r="AP32" s="739"/>
      <c r="AQ32" s="740"/>
      <c r="AR32" s="740"/>
      <c r="AS32" s="740"/>
      <c r="AT32" s="744"/>
      <c r="AU32" s="230" t="s">
        <v>315</v>
      </c>
      <c r="AV32" s="230"/>
      <c r="AW32" s="230"/>
      <c r="AX32" s="680" t="s">
        <v>316</v>
      </c>
      <c r="AY32" s="681"/>
      <c r="AZ32" s="681"/>
      <c r="BA32" s="681"/>
      <c r="BB32" s="681"/>
      <c r="BC32" s="681"/>
      <c r="BD32" s="681"/>
      <c r="BE32" s="681"/>
      <c r="BF32" s="682"/>
      <c r="BG32" s="752">
        <v>99.3</v>
      </c>
      <c r="BH32" s="720"/>
      <c r="BI32" s="720"/>
      <c r="BJ32" s="720"/>
      <c r="BK32" s="720"/>
      <c r="BL32" s="720"/>
      <c r="BM32" s="689">
        <v>98.6</v>
      </c>
      <c r="BN32" s="749"/>
      <c r="BO32" s="749"/>
      <c r="BP32" s="749"/>
      <c r="BQ32" s="750"/>
      <c r="BR32" s="752">
        <v>99.6</v>
      </c>
      <c r="BS32" s="720"/>
      <c r="BT32" s="720"/>
      <c r="BU32" s="720"/>
      <c r="BV32" s="720"/>
      <c r="BW32" s="720"/>
      <c r="BX32" s="689">
        <v>98.9</v>
      </c>
      <c r="BY32" s="749"/>
      <c r="BZ32" s="749"/>
      <c r="CA32" s="749"/>
      <c r="CB32" s="750"/>
      <c r="CD32" s="727"/>
      <c r="CE32" s="728"/>
      <c r="CF32" s="698" t="s">
        <v>317</v>
      </c>
      <c r="CG32" s="699"/>
      <c r="CH32" s="699"/>
      <c r="CI32" s="699"/>
      <c r="CJ32" s="699"/>
      <c r="CK32" s="699"/>
      <c r="CL32" s="699"/>
      <c r="CM32" s="699"/>
      <c r="CN32" s="699"/>
      <c r="CO32" s="699"/>
      <c r="CP32" s="699"/>
      <c r="CQ32" s="700"/>
      <c r="CR32" s="683" t="s">
        <v>235</v>
      </c>
      <c r="CS32" s="684"/>
      <c r="CT32" s="684"/>
      <c r="CU32" s="684"/>
      <c r="CV32" s="684"/>
      <c r="CW32" s="684"/>
      <c r="CX32" s="684"/>
      <c r="CY32" s="685"/>
      <c r="CZ32" s="688" t="s">
        <v>235</v>
      </c>
      <c r="DA32" s="718"/>
      <c r="DB32" s="718"/>
      <c r="DC32" s="722"/>
      <c r="DD32" s="692" t="s">
        <v>128</v>
      </c>
      <c r="DE32" s="684"/>
      <c r="DF32" s="684"/>
      <c r="DG32" s="684"/>
      <c r="DH32" s="684"/>
      <c r="DI32" s="684"/>
      <c r="DJ32" s="684"/>
      <c r="DK32" s="685"/>
      <c r="DL32" s="692" t="s">
        <v>128</v>
      </c>
      <c r="DM32" s="684"/>
      <c r="DN32" s="684"/>
      <c r="DO32" s="684"/>
      <c r="DP32" s="684"/>
      <c r="DQ32" s="684"/>
      <c r="DR32" s="684"/>
      <c r="DS32" s="684"/>
      <c r="DT32" s="684"/>
      <c r="DU32" s="684"/>
      <c r="DV32" s="685"/>
      <c r="DW32" s="688" t="s">
        <v>128</v>
      </c>
      <c r="DX32" s="718"/>
      <c r="DY32" s="718"/>
      <c r="DZ32" s="718"/>
      <c r="EA32" s="718"/>
      <c r="EB32" s="718"/>
      <c r="EC32" s="719"/>
    </row>
    <row r="33" spans="2:133" ht="11.25" customHeight="1" x14ac:dyDescent="0.2">
      <c r="B33" s="680" t="s">
        <v>318</v>
      </c>
      <c r="C33" s="681"/>
      <c r="D33" s="681"/>
      <c r="E33" s="681"/>
      <c r="F33" s="681"/>
      <c r="G33" s="681"/>
      <c r="H33" s="681"/>
      <c r="I33" s="681"/>
      <c r="J33" s="681"/>
      <c r="K33" s="681"/>
      <c r="L33" s="681"/>
      <c r="M33" s="681"/>
      <c r="N33" s="681"/>
      <c r="O33" s="681"/>
      <c r="P33" s="681"/>
      <c r="Q33" s="682"/>
      <c r="R33" s="683">
        <v>236364</v>
      </c>
      <c r="S33" s="684"/>
      <c r="T33" s="684"/>
      <c r="U33" s="684"/>
      <c r="V33" s="684"/>
      <c r="W33" s="684"/>
      <c r="X33" s="684"/>
      <c r="Y33" s="685"/>
      <c r="Z33" s="686">
        <v>4.2</v>
      </c>
      <c r="AA33" s="686"/>
      <c r="AB33" s="686"/>
      <c r="AC33" s="686"/>
      <c r="AD33" s="687" t="s">
        <v>128</v>
      </c>
      <c r="AE33" s="687"/>
      <c r="AF33" s="687"/>
      <c r="AG33" s="687"/>
      <c r="AH33" s="687"/>
      <c r="AI33" s="687"/>
      <c r="AJ33" s="687"/>
      <c r="AK33" s="687"/>
      <c r="AL33" s="688" t="s">
        <v>128</v>
      </c>
      <c r="AM33" s="689"/>
      <c r="AN33" s="689"/>
      <c r="AO33" s="690"/>
      <c r="AP33" s="741"/>
      <c r="AQ33" s="742"/>
      <c r="AR33" s="742"/>
      <c r="AS33" s="742"/>
      <c r="AT33" s="745"/>
      <c r="AU33" s="232"/>
      <c r="AV33" s="232"/>
      <c r="AW33" s="232"/>
      <c r="AX33" s="732" t="s">
        <v>319</v>
      </c>
      <c r="AY33" s="733"/>
      <c r="AZ33" s="733"/>
      <c r="BA33" s="733"/>
      <c r="BB33" s="733"/>
      <c r="BC33" s="733"/>
      <c r="BD33" s="733"/>
      <c r="BE33" s="733"/>
      <c r="BF33" s="734"/>
      <c r="BG33" s="753">
        <v>99.4</v>
      </c>
      <c r="BH33" s="754"/>
      <c r="BI33" s="754"/>
      <c r="BJ33" s="754"/>
      <c r="BK33" s="754"/>
      <c r="BL33" s="754"/>
      <c r="BM33" s="755">
        <v>98</v>
      </c>
      <c r="BN33" s="754"/>
      <c r="BO33" s="754"/>
      <c r="BP33" s="754"/>
      <c r="BQ33" s="756"/>
      <c r="BR33" s="753">
        <v>99.5</v>
      </c>
      <c r="BS33" s="754"/>
      <c r="BT33" s="754"/>
      <c r="BU33" s="754"/>
      <c r="BV33" s="754"/>
      <c r="BW33" s="754"/>
      <c r="BX33" s="755">
        <v>98</v>
      </c>
      <c r="BY33" s="754"/>
      <c r="BZ33" s="754"/>
      <c r="CA33" s="754"/>
      <c r="CB33" s="756"/>
      <c r="CD33" s="698" t="s">
        <v>320</v>
      </c>
      <c r="CE33" s="699"/>
      <c r="CF33" s="699"/>
      <c r="CG33" s="699"/>
      <c r="CH33" s="699"/>
      <c r="CI33" s="699"/>
      <c r="CJ33" s="699"/>
      <c r="CK33" s="699"/>
      <c r="CL33" s="699"/>
      <c r="CM33" s="699"/>
      <c r="CN33" s="699"/>
      <c r="CO33" s="699"/>
      <c r="CP33" s="699"/>
      <c r="CQ33" s="700"/>
      <c r="CR33" s="683">
        <v>2359862</v>
      </c>
      <c r="CS33" s="720"/>
      <c r="CT33" s="720"/>
      <c r="CU33" s="720"/>
      <c r="CV33" s="720"/>
      <c r="CW33" s="720"/>
      <c r="CX33" s="720"/>
      <c r="CY33" s="721"/>
      <c r="CZ33" s="688">
        <v>46.3</v>
      </c>
      <c r="DA33" s="718"/>
      <c r="DB33" s="718"/>
      <c r="DC33" s="722"/>
      <c r="DD33" s="692">
        <v>2040675</v>
      </c>
      <c r="DE33" s="720"/>
      <c r="DF33" s="720"/>
      <c r="DG33" s="720"/>
      <c r="DH33" s="720"/>
      <c r="DI33" s="720"/>
      <c r="DJ33" s="720"/>
      <c r="DK33" s="721"/>
      <c r="DL33" s="692">
        <v>1424932</v>
      </c>
      <c r="DM33" s="720"/>
      <c r="DN33" s="720"/>
      <c r="DO33" s="720"/>
      <c r="DP33" s="720"/>
      <c r="DQ33" s="720"/>
      <c r="DR33" s="720"/>
      <c r="DS33" s="720"/>
      <c r="DT33" s="720"/>
      <c r="DU33" s="720"/>
      <c r="DV33" s="721"/>
      <c r="DW33" s="688">
        <v>39</v>
      </c>
      <c r="DX33" s="718"/>
      <c r="DY33" s="718"/>
      <c r="DZ33" s="718"/>
      <c r="EA33" s="718"/>
      <c r="EB33" s="718"/>
      <c r="EC33" s="719"/>
    </row>
    <row r="34" spans="2:133" ht="11.25" customHeight="1" x14ac:dyDescent="0.2">
      <c r="B34" s="680" t="s">
        <v>321</v>
      </c>
      <c r="C34" s="681"/>
      <c r="D34" s="681"/>
      <c r="E34" s="681"/>
      <c r="F34" s="681"/>
      <c r="G34" s="681"/>
      <c r="H34" s="681"/>
      <c r="I34" s="681"/>
      <c r="J34" s="681"/>
      <c r="K34" s="681"/>
      <c r="L34" s="681"/>
      <c r="M34" s="681"/>
      <c r="N34" s="681"/>
      <c r="O34" s="681"/>
      <c r="P34" s="681"/>
      <c r="Q34" s="682"/>
      <c r="R34" s="683">
        <v>53582</v>
      </c>
      <c r="S34" s="684"/>
      <c r="T34" s="684"/>
      <c r="U34" s="684"/>
      <c r="V34" s="684"/>
      <c r="W34" s="684"/>
      <c r="X34" s="684"/>
      <c r="Y34" s="685"/>
      <c r="Z34" s="686">
        <v>0.9</v>
      </c>
      <c r="AA34" s="686"/>
      <c r="AB34" s="686"/>
      <c r="AC34" s="686"/>
      <c r="AD34" s="687">
        <v>15933</v>
      </c>
      <c r="AE34" s="687"/>
      <c r="AF34" s="687"/>
      <c r="AG34" s="687"/>
      <c r="AH34" s="687"/>
      <c r="AI34" s="687"/>
      <c r="AJ34" s="687"/>
      <c r="AK34" s="687"/>
      <c r="AL34" s="688">
        <v>0.4</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322</v>
      </c>
      <c r="CE34" s="699"/>
      <c r="CF34" s="699"/>
      <c r="CG34" s="699"/>
      <c r="CH34" s="699"/>
      <c r="CI34" s="699"/>
      <c r="CJ34" s="699"/>
      <c r="CK34" s="699"/>
      <c r="CL34" s="699"/>
      <c r="CM34" s="699"/>
      <c r="CN34" s="699"/>
      <c r="CO34" s="699"/>
      <c r="CP34" s="699"/>
      <c r="CQ34" s="700"/>
      <c r="CR34" s="683">
        <v>846235</v>
      </c>
      <c r="CS34" s="684"/>
      <c r="CT34" s="684"/>
      <c r="CU34" s="684"/>
      <c r="CV34" s="684"/>
      <c r="CW34" s="684"/>
      <c r="CX34" s="684"/>
      <c r="CY34" s="685"/>
      <c r="CZ34" s="688">
        <v>16.600000000000001</v>
      </c>
      <c r="DA34" s="718"/>
      <c r="DB34" s="718"/>
      <c r="DC34" s="722"/>
      <c r="DD34" s="692">
        <v>649668</v>
      </c>
      <c r="DE34" s="684"/>
      <c r="DF34" s="684"/>
      <c r="DG34" s="684"/>
      <c r="DH34" s="684"/>
      <c r="DI34" s="684"/>
      <c r="DJ34" s="684"/>
      <c r="DK34" s="685"/>
      <c r="DL34" s="692">
        <v>524155</v>
      </c>
      <c r="DM34" s="684"/>
      <c r="DN34" s="684"/>
      <c r="DO34" s="684"/>
      <c r="DP34" s="684"/>
      <c r="DQ34" s="684"/>
      <c r="DR34" s="684"/>
      <c r="DS34" s="684"/>
      <c r="DT34" s="684"/>
      <c r="DU34" s="684"/>
      <c r="DV34" s="685"/>
      <c r="DW34" s="688">
        <v>14.4</v>
      </c>
      <c r="DX34" s="718"/>
      <c r="DY34" s="718"/>
      <c r="DZ34" s="718"/>
      <c r="EA34" s="718"/>
      <c r="EB34" s="718"/>
      <c r="EC34" s="719"/>
    </row>
    <row r="35" spans="2:133" ht="11.25" customHeight="1" x14ac:dyDescent="0.2">
      <c r="B35" s="680" t="s">
        <v>323</v>
      </c>
      <c r="C35" s="681"/>
      <c r="D35" s="681"/>
      <c r="E35" s="681"/>
      <c r="F35" s="681"/>
      <c r="G35" s="681"/>
      <c r="H35" s="681"/>
      <c r="I35" s="681"/>
      <c r="J35" s="681"/>
      <c r="K35" s="681"/>
      <c r="L35" s="681"/>
      <c r="M35" s="681"/>
      <c r="N35" s="681"/>
      <c r="O35" s="681"/>
      <c r="P35" s="681"/>
      <c r="Q35" s="682"/>
      <c r="R35" s="683">
        <v>4485</v>
      </c>
      <c r="S35" s="684"/>
      <c r="T35" s="684"/>
      <c r="U35" s="684"/>
      <c r="V35" s="684"/>
      <c r="W35" s="684"/>
      <c r="X35" s="684"/>
      <c r="Y35" s="685"/>
      <c r="Z35" s="686">
        <v>0.1</v>
      </c>
      <c r="AA35" s="686"/>
      <c r="AB35" s="686"/>
      <c r="AC35" s="686"/>
      <c r="AD35" s="687" t="s">
        <v>246</v>
      </c>
      <c r="AE35" s="687"/>
      <c r="AF35" s="687"/>
      <c r="AG35" s="687"/>
      <c r="AH35" s="687"/>
      <c r="AI35" s="687"/>
      <c r="AJ35" s="687"/>
      <c r="AK35" s="687"/>
      <c r="AL35" s="688" t="s">
        <v>128</v>
      </c>
      <c r="AM35" s="689"/>
      <c r="AN35" s="689"/>
      <c r="AO35" s="690"/>
      <c r="AP35" s="235"/>
      <c r="AQ35" s="662" t="s">
        <v>324</v>
      </c>
      <c r="AR35" s="663"/>
      <c r="AS35" s="663"/>
      <c r="AT35" s="663"/>
      <c r="AU35" s="663"/>
      <c r="AV35" s="663"/>
      <c r="AW35" s="663"/>
      <c r="AX35" s="663"/>
      <c r="AY35" s="663"/>
      <c r="AZ35" s="663"/>
      <c r="BA35" s="663"/>
      <c r="BB35" s="663"/>
      <c r="BC35" s="663"/>
      <c r="BD35" s="663"/>
      <c r="BE35" s="663"/>
      <c r="BF35" s="664"/>
      <c r="BG35" s="662" t="s">
        <v>325</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326</v>
      </c>
      <c r="CE35" s="699"/>
      <c r="CF35" s="699"/>
      <c r="CG35" s="699"/>
      <c r="CH35" s="699"/>
      <c r="CI35" s="699"/>
      <c r="CJ35" s="699"/>
      <c r="CK35" s="699"/>
      <c r="CL35" s="699"/>
      <c r="CM35" s="699"/>
      <c r="CN35" s="699"/>
      <c r="CO35" s="699"/>
      <c r="CP35" s="699"/>
      <c r="CQ35" s="700"/>
      <c r="CR35" s="683">
        <v>53934</v>
      </c>
      <c r="CS35" s="720"/>
      <c r="CT35" s="720"/>
      <c r="CU35" s="720"/>
      <c r="CV35" s="720"/>
      <c r="CW35" s="720"/>
      <c r="CX35" s="720"/>
      <c r="CY35" s="721"/>
      <c r="CZ35" s="688">
        <v>1.1000000000000001</v>
      </c>
      <c r="DA35" s="718"/>
      <c r="DB35" s="718"/>
      <c r="DC35" s="722"/>
      <c r="DD35" s="692">
        <v>46449</v>
      </c>
      <c r="DE35" s="720"/>
      <c r="DF35" s="720"/>
      <c r="DG35" s="720"/>
      <c r="DH35" s="720"/>
      <c r="DI35" s="720"/>
      <c r="DJ35" s="720"/>
      <c r="DK35" s="721"/>
      <c r="DL35" s="692">
        <v>33976</v>
      </c>
      <c r="DM35" s="720"/>
      <c r="DN35" s="720"/>
      <c r="DO35" s="720"/>
      <c r="DP35" s="720"/>
      <c r="DQ35" s="720"/>
      <c r="DR35" s="720"/>
      <c r="DS35" s="720"/>
      <c r="DT35" s="720"/>
      <c r="DU35" s="720"/>
      <c r="DV35" s="721"/>
      <c r="DW35" s="688">
        <v>0.9</v>
      </c>
      <c r="DX35" s="718"/>
      <c r="DY35" s="718"/>
      <c r="DZ35" s="718"/>
      <c r="EA35" s="718"/>
      <c r="EB35" s="718"/>
      <c r="EC35" s="719"/>
    </row>
    <row r="36" spans="2:133" ht="11.25" customHeight="1" x14ac:dyDescent="0.2">
      <c r="B36" s="680" t="s">
        <v>327</v>
      </c>
      <c r="C36" s="681"/>
      <c r="D36" s="681"/>
      <c r="E36" s="681"/>
      <c r="F36" s="681"/>
      <c r="G36" s="681"/>
      <c r="H36" s="681"/>
      <c r="I36" s="681"/>
      <c r="J36" s="681"/>
      <c r="K36" s="681"/>
      <c r="L36" s="681"/>
      <c r="M36" s="681"/>
      <c r="N36" s="681"/>
      <c r="O36" s="681"/>
      <c r="P36" s="681"/>
      <c r="Q36" s="682"/>
      <c r="R36" s="683">
        <v>31514</v>
      </c>
      <c r="S36" s="684"/>
      <c r="T36" s="684"/>
      <c r="U36" s="684"/>
      <c r="V36" s="684"/>
      <c r="W36" s="684"/>
      <c r="X36" s="684"/>
      <c r="Y36" s="685"/>
      <c r="Z36" s="686">
        <v>0.6</v>
      </c>
      <c r="AA36" s="686"/>
      <c r="AB36" s="686"/>
      <c r="AC36" s="686"/>
      <c r="AD36" s="687" t="s">
        <v>128</v>
      </c>
      <c r="AE36" s="687"/>
      <c r="AF36" s="687"/>
      <c r="AG36" s="687"/>
      <c r="AH36" s="687"/>
      <c r="AI36" s="687"/>
      <c r="AJ36" s="687"/>
      <c r="AK36" s="687"/>
      <c r="AL36" s="688" t="s">
        <v>128</v>
      </c>
      <c r="AM36" s="689"/>
      <c r="AN36" s="689"/>
      <c r="AO36" s="690"/>
      <c r="AP36" s="235"/>
      <c r="AQ36" s="757" t="s">
        <v>328</v>
      </c>
      <c r="AR36" s="758"/>
      <c r="AS36" s="758"/>
      <c r="AT36" s="758"/>
      <c r="AU36" s="758"/>
      <c r="AV36" s="758"/>
      <c r="AW36" s="758"/>
      <c r="AX36" s="758"/>
      <c r="AY36" s="759"/>
      <c r="AZ36" s="672">
        <v>572301</v>
      </c>
      <c r="BA36" s="673"/>
      <c r="BB36" s="673"/>
      <c r="BC36" s="673"/>
      <c r="BD36" s="673"/>
      <c r="BE36" s="673"/>
      <c r="BF36" s="760"/>
      <c r="BG36" s="694" t="s">
        <v>329</v>
      </c>
      <c r="BH36" s="695"/>
      <c r="BI36" s="695"/>
      <c r="BJ36" s="695"/>
      <c r="BK36" s="695"/>
      <c r="BL36" s="695"/>
      <c r="BM36" s="695"/>
      <c r="BN36" s="695"/>
      <c r="BO36" s="695"/>
      <c r="BP36" s="695"/>
      <c r="BQ36" s="695"/>
      <c r="BR36" s="695"/>
      <c r="BS36" s="695"/>
      <c r="BT36" s="695"/>
      <c r="BU36" s="696"/>
      <c r="BV36" s="672">
        <v>37163</v>
      </c>
      <c r="BW36" s="673"/>
      <c r="BX36" s="673"/>
      <c r="BY36" s="673"/>
      <c r="BZ36" s="673"/>
      <c r="CA36" s="673"/>
      <c r="CB36" s="760"/>
      <c r="CD36" s="698" t="s">
        <v>330</v>
      </c>
      <c r="CE36" s="699"/>
      <c r="CF36" s="699"/>
      <c r="CG36" s="699"/>
      <c r="CH36" s="699"/>
      <c r="CI36" s="699"/>
      <c r="CJ36" s="699"/>
      <c r="CK36" s="699"/>
      <c r="CL36" s="699"/>
      <c r="CM36" s="699"/>
      <c r="CN36" s="699"/>
      <c r="CO36" s="699"/>
      <c r="CP36" s="699"/>
      <c r="CQ36" s="700"/>
      <c r="CR36" s="683">
        <v>654742</v>
      </c>
      <c r="CS36" s="684"/>
      <c r="CT36" s="684"/>
      <c r="CU36" s="684"/>
      <c r="CV36" s="684"/>
      <c r="CW36" s="684"/>
      <c r="CX36" s="684"/>
      <c r="CY36" s="685"/>
      <c r="CZ36" s="688">
        <v>12.8</v>
      </c>
      <c r="DA36" s="718"/>
      <c r="DB36" s="718"/>
      <c r="DC36" s="722"/>
      <c r="DD36" s="692">
        <v>602697</v>
      </c>
      <c r="DE36" s="684"/>
      <c r="DF36" s="684"/>
      <c r="DG36" s="684"/>
      <c r="DH36" s="684"/>
      <c r="DI36" s="684"/>
      <c r="DJ36" s="684"/>
      <c r="DK36" s="685"/>
      <c r="DL36" s="692">
        <v>545584</v>
      </c>
      <c r="DM36" s="684"/>
      <c r="DN36" s="684"/>
      <c r="DO36" s="684"/>
      <c r="DP36" s="684"/>
      <c r="DQ36" s="684"/>
      <c r="DR36" s="684"/>
      <c r="DS36" s="684"/>
      <c r="DT36" s="684"/>
      <c r="DU36" s="684"/>
      <c r="DV36" s="685"/>
      <c r="DW36" s="688">
        <v>14.9</v>
      </c>
      <c r="DX36" s="718"/>
      <c r="DY36" s="718"/>
      <c r="DZ36" s="718"/>
      <c r="EA36" s="718"/>
      <c r="EB36" s="718"/>
      <c r="EC36" s="719"/>
    </row>
    <row r="37" spans="2:133" ht="11.25" customHeight="1" x14ac:dyDescent="0.2">
      <c r="B37" s="680" t="s">
        <v>331</v>
      </c>
      <c r="C37" s="681"/>
      <c r="D37" s="681"/>
      <c r="E37" s="681"/>
      <c r="F37" s="681"/>
      <c r="G37" s="681"/>
      <c r="H37" s="681"/>
      <c r="I37" s="681"/>
      <c r="J37" s="681"/>
      <c r="K37" s="681"/>
      <c r="L37" s="681"/>
      <c r="M37" s="681"/>
      <c r="N37" s="681"/>
      <c r="O37" s="681"/>
      <c r="P37" s="681"/>
      <c r="Q37" s="682"/>
      <c r="R37" s="683">
        <v>465524</v>
      </c>
      <c r="S37" s="684"/>
      <c r="T37" s="684"/>
      <c r="U37" s="684"/>
      <c r="V37" s="684"/>
      <c r="W37" s="684"/>
      <c r="X37" s="684"/>
      <c r="Y37" s="685"/>
      <c r="Z37" s="686">
        <v>8.1999999999999993</v>
      </c>
      <c r="AA37" s="686"/>
      <c r="AB37" s="686"/>
      <c r="AC37" s="686"/>
      <c r="AD37" s="687" t="s">
        <v>128</v>
      </c>
      <c r="AE37" s="687"/>
      <c r="AF37" s="687"/>
      <c r="AG37" s="687"/>
      <c r="AH37" s="687"/>
      <c r="AI37" s="687"/>
      <c r="AJ37" s="687"/>
      <c r="AK37" s="687"/>
      <c r="AL37" s="688" t="s">
        <v>128</v>
      </c>
      <c r="AM37" s="689"/>
      <c r="AN37" s="689"/>
      <c r="AO37" s="690"/>
      <c r="AQ37" s="761" t="s">
        <v>332</v>
      </c>
      <c r="AR37" s="762"/>
      <c r="AS37" s="762"/>
      <c r="AT37" s="762"/>
      <c r="AU37" s="762"/>
      <c r="AV37" s="762"/>
      <c r="AW37" s="762"/>
      <c r="AX37" s="762"/>
      <c r="AY37" s="763"/>
      <c r="AZ37" s="683">
        <v>141228</v>
      </c>
      <c r="BA37" s="684"/>
      <c r="BB37" s="684"/>
      <c r="BC37" s="684"/>
      <c r="BD37" s="720"/>
      <c r="BE37" s="720"/>
      <c r="BF37" s="750"/>
      <c r="BG37" s="698" t="s">
        <v>333</v>
      </c>
      <c r="BH37" s="699"/>
      <c r="BI37" s="699"/>
      <c r="BJ37" s="699"/>
      <c r="BK37" s="699"/>
      <c r="BL37" s="699"/>
      <c r="BM37" s="699"/>
      <c r="BN37" s="699"/>
      <c r="BO37" s="699"/>
      <c r="BP37" s="699"/>
      <c r="BQ37" s="699"/>
      <c r="BR37" s="699"/>
      <c r="BS37" s="699"/>
      <c r="BT37" s="699"/>
      <c r="BU37" s="700"/>
      <c r="BV37" s="683">
        <v>30133</v>
      </c>
      <c r="BW37" s="684"/>
      <c r="BX37" s="684"/>
      <c r="BY37" s="684"/>
      <c r="BZ37" s="684"/>
      <c r="CA37" s="684"/>
      <c r="CB37" s="693"/>
      <c r="CD37" s="698" t="s">
        <v>334</v>
      </c>
      <c r="CE37" s="699"/>
      <c r="CF37" s="699"/>
      <c r="CG37" s="699"/>
      <c r="CH37" s="699"/>
      <c r="CI37" s="699"/>
      <c r="CJ37" s="699"/>
      <c r="CK37" s="699"/>
      <c r="CL37" s="699"/>
      <c r="CM37" s="699"/>
      <c r="CN37" s="699"/>
      <c r="CO37" s="699"/>
      <c r="CP37" s="699"/>
      <c r="CQ37" s="700"/>
      <c r="CR37" s="683">
        <v>424199</v>
      </c>
      <c r="CS37" s="720"/>
      <c r="CT37" s="720"/>
      <c r="CU37" s="720"/>
      <c r="CV37" s="720"/>
      <c r="CW37" s="720"/>
      <c r="CX37" s="720"/>
      <c r="CY37" s="721"/>
      <c r="CZ37" s="688">
        <v>8.3000000000000007</v>
      </c>
      <c r="DA37" s="718"/>
      <c r="DB37" s="718"/>
      <c r="DC37" s="722"/>
      <c r="DD37" s="692">
        <v>417738</v>
      </c>
      <c r="DE37" s="720"/>
      <c r="DF37" s="720"/>
      <c r="DG37" s="720"/>
      <c r="DH37" s="720"/>
      <c r="DI37" s="720"/>
      <c r="DJ37" s="720"/>
      <c r="DK37" s="721"/>
      <c r="DL37" s="692">
        <v>379023</v>
      </c>
      <c r="DM37" s="720"/>
      <c r="DN37" s="720"/>
      <c r="DO37" s="720"/>
      <c r="DP37" s="720"/>
      <c r="DQ37" s="720"/>
      <c r="DR37" s="720"/>
      <c r="DS37" s="720"/>
      <c r="DT37" s="720"/>
      <c r="DU37" s="720"/>
      <c r="DV37" s="721"/>
      <c r="DW37" s="688">
        <v>10.4</v>
      </c>
      <c r="DX37" s="718"/>
      <c r="DY37" s="718"/>
      <c r="DZ37" s="718"/>
      <c r="EA37" s="718"/>
      <c r="EB37" s="718"/>
      <c r="EC37" s="719"/>
    </row>
    <row r="38" spans="2:133" ht="11.25" customHeight="1" x14ac:dyDescent="0.2">
      <c r="B38" s="680" t="s">
        <v>335</v>
      </c>
      <c r="C38" s="681"/>
      <c r="D38" s="681"/>
      <c r="E38" s="681"/>
      <c r="F38" s="681"/>
      <c r="G38" s="681"/>
      <c r="H38" s="681"/>
      <c r="I38" s="681"/>
      <c r="J38" s="681"/>
      <c r="K38" s="681"/>
      <c r="L38" s="681"/>
      <c r="M38" s="681"/>
      <c r="N38" s="681"/>
      <c r="O38" s="681"/>
      <c r="P38" s="681"/>
      <c r="Q38" s="682"/>
      <c r="R38" s="683">
        <v>112863</v>
      </c>
      <c r="S38" s="684"/>
      <c r="T38" s="684"/>
      <c r="U38" s="684"/>
      <c r="V38" s="684"/>
      <c r="W38" s="684"/>
      <c r="X38" s="684"/>
      <c r="Y38" s="685"/>
      <c r="Z38" s="686">
        <v>2</v>
      </c>
      <c r="AA38" s="686"/>
      <c r="AB38" s="686"/>
      <c r="AC38" s="686"/>
      <c r="AD38" s="687">
        <v>794</v>
      </c>
      <c r="AE38" s="687"/>
      <c r="AF38" s="687"/>
      <c r="AG38" s="687"/>
      <c r="AH38" s="687"/>
      <c r="AI38" s="687"/>
      <c r="AJ38" s="687"/>
      <c r="AK38" s="687"/>
      <c r="AL38" s="688">
        <v>0</v>
      </c>
      <c r="AM38" s="689"/>
      <c r="AN38" s="689"/>
      <c r="AO38" s="690"/>
      <c r="AQ38" s="761" t="s">
        <v>336</v>
      </c>
      <c r="AR38" s="762"/>
      <c r="AS38" s="762"/>
      <c r="AT38" s="762"/>
      <c r="AU38" s="762"/>
      <c r="AV38" s="762"/>
      <c r="AW38" s="762"/>
      <c r="AX38" s="762"/>
      <c r="AY38" s="763"/>
      <c r="AZ38" s="683">
        <v>22009</v>
      </c>
      <c r="BA38" s="684"/>
      <c r="BB38" s="684"/>
      <c r="BC38" s="684"/>
      <c r="BD38" s="720"/>
      <c r="BE38" s="720"/>
      <c r="BF38" s="750"/>
      <c r="BG38" s="698" t="s">
        <v>337</v>
      </c>
      <c r="BH38" s="699"/>
      <c r="BI38" s="699"/>
      <c r="BJ38" s="699"/>
      <c r="BK38" s="699"/>
      <c r="BL38" s="699"/>
      <c r="BM38" s="699"/>
      <c r="BN38" s="699"/>
      <c r="BO38" s="699"/>
      <c r="BP38" s="699"/>
      <c r="BQ38" s="699"/>
      <c r="BR38" s="699"/>
      <c r="BS38" s="699"/>
      <c r="BT38" s="699"/>
      <c r="BU38" s="700"/>
      <c r="BV38" s="683">
        <v>1179</v>
      </c>
      <c r="BW38" s="684"/>
      <c r="BX38" s="684"/>
      <c r="BY38" s="684"/>
      <c r="BZ38" s="684"/>
      <c r="CA38" s="684"/>
      <c r="CB38" s="693"/>
      <c r="CD38" s="698" t="s">
        <v>338</v>
      </c>
      <c r="CE38" s="699"/>
      <c r="CF38" s="699"/>
      <c r="CG38" s="699"/>
      <c r="CH38" s="699"/>
      <c r="CI38" s="699"/>
      <c r="CJ38" s="699"/>
      <c r="CK38" s="699"/>
      <c r="CL38" s="699"/>
      <c r="CM38" s="699"/>
      <c r="CN38" s="699"/>
      <c r="CO38" s="699"/>
      <c r="CP38" s="699"/>
      <c r="CQ38" s="700"/>
      <c r="CR38" s="683">
        <v>572301</v>
      </c>
      <c r="CS38" s="684"/>
      <c r="CT38" s="684"/>
      <c r="CU38" s="684"/>
      <c r="CV38" s="684"/>
      <c r="CW38" s="684"/>
      <c r="CX38" s="684"/>
      <c r="CY38" s="685"/>
      <c r="CZ38" s="688">
        <v>11.2</v>
      </c>
      <c r="DA38" s="718"/>
      <c r="DB38" s="718"/>
      <c r="DC38" s="722"/>
      <c r="DD38" s="692">
        <v>511090</v>
      </c>
      <c r="DE38" s="684"/>
      <c r="DF38" s="684"/>
      <c r="DG38" s="684"/>
      <c r="DH38" s="684"/>
      <c r="DI38" s="684"/>
      <c r="DJ38" s="684"/>
      <c r="DK38" s="685"/>
      <c r="DL38" s="692">
        <v>321217</v>
      </c>
      <c r="DM38" s="684"/>
      <c r="DN38" s="684"/>
      <c r="DO38" s="684"/>
      <c r="DP38" s="684"/>
      <c r="DQ38" s="684"/>
      <c r="DR38" s="684"/>
      <c r="DS38" s="684"/>
      <c r="DT38" s="684"/>
      <c r="DU38" s="684"/>
      <c r="DV38" s="685"/>
      <c r="DW38" s="688">
        <v>8.8000000000000007</v>
      </c>
      <c r="DX38" s="718"/>
      <c r="DY38" s="718"/>
      <c r="DZ38" s="718"/>
      <c r="EA38" s="718"/>
      <c r="EB38" s="718"/>
      <c r="EC38" s="719"/>
    </row>
    <row r="39" spans="2:133" ht="11.25" customHeight="1" x14ac:dyDescent="0.2">
      <c r="B39" s="680" t="s">
        <v>339</v>
      </c>
      <c r="C39" s="681"/>
      <c r="D39" s="681"/>
      <c r="E39" s="681"/>
      <c r="F39" s="681"/>
      <c r="G39" s="681"/>
      <c r="H39" s="681"/>
      <c r="I39" s="681"/>
      <c r="J39" s="681"/>
      <c r="K39" s="681"/>
      <c r="L39" s="681"/>
      <c r="M39" s="681"/>
      <c r="N39" s="681"/>
      <c r="O39" s="681"/>
      <c r="P39" s="681"/>
      <c r="Q39" s="682"/>
      <c r="R39" s="683">
        <v>347800</v>
      </c>
      <c r="S39" s="684"/>
      <c r="T39" s="684"/>
      <c r="U39" s="684"/>
      <c r="V39" s="684"/>
      <c r="W39" s="684"/>
      <c r="X39" s="684"/>
      <c r="Y39" s="685"/>
      <c r="Z39" s="686">
        <v>6.1</v>
      </c>
      <c r="AA39" s="686"/>
      <c r="AB39" s="686"/>
      <c r="AC39" s="686"/>
      <c r="AD39" s="687" t="s">
        <v>235</v>
      </c>
      <c r="AE39" s="687"/>
      <c r="AF39" s="687"/>
      <c r="AG39" s="687"/>
      <c r="AH39" s="687"/>
      <c r="AI39" s="687"/>
      <c r="AJ39" s="687"/>
      <c r="AK39" s="687"/>
      <c r="AL39" s="688" t="s">
        <v>235</v>
      </c>
      <c r="AM39" s="689"/>
      <c r="AN39" s="689"/>
      <c r="AO39" s="690"/>
      <c r="AQ39" s="761" t="s">
        <v>340</v>
      </c>
      <c r="AR39" s="762"/>
      <c r="AS39" s="762"/>
      <c r="AT39" s="762"/>
      <c r="AU39" s="762"/>
      <c r="AV39" s="762"/>
      <c r="AW39" s="762"/>
      <c r="AX39" s="762"/>
      <c r="AY39" s="763"/>
      <c r="AZ39" s="683" t="s">
        <v>246</v>
      </c>
      <c r="BA39" s="684"/>
      <c r="BB39" s="684"/>
      <c r="BC39" s="684"/>
      <c r="BD39" s="720"/>
      <c r="BE39" s="720"/>
      <c r="BF39" s="750"/>
      <c r="BG39" s="698" t="s">
        <v>341</v>
      </c>
      <c r="BH39" s="699"/>
      <c r="BI39" s="699"/>
      <c r="BJ39" s="699"/>
      <c r="BK39" s="699"/>
      <c r="BL39" s="699"/>
      <c r="BM39" s="699"/>
      <c r="BN39" s="699"/>
      <c r="BO39" s="699"/>
      <c r="BP39" s="699"/>
      <c r="BQ39" s="699"/>
      <c r="BR39" s="699"/>
      <c r="BS39" s="699"/>
      <c r="BT39" s="699"/>
      <c r="BU39" s="700"/>
      <c r="BV39" s="683">
        <v>1760</v>
      </c>
      <c r="BW39" s="684"/>
      <c r="BX39" s="684"/>
      <c r="BY39" s="684"/>
      <c r="BZ39" s="684"/>
      <c r="CA39" s="684"/>
      <c r="CB39" s="693"/>
      <c r="CD39" s="698" t="s">
        <v>342</v>
      </c>
      <c r="CE39" s="699"/>
      <c r="CF39" s="699"/>
      <c r="CG39" s="699"/>
      <c r="CH39" s="699"/>
      <c r="CI39" s="699"/>
      <c r="CJ39" s="699"/>
      <c r="CK39" s="699"/>
      <c r="CL39" s="699"/>
      <c r="CM39" s="699"/>
      <c r="CN39" s="699"/>
      <c r="CO39" s="699"/>
      <c r="CP39" s="699"/>
      <c r="CQ39" s="700"/>
      <c r="CR39" s="683">
        <v>232530</v>
      </c>
      <c r="CS39" s="720"/>
      <c r="CT39" s="720"/>
      <c r="CU39" s="720"/>
      <c r="CV39" s="720"/>
      <c r="CW39" s="720"/>
      <c r="CX39" s="720"/>
      <c r="CY39" s="721"/>
      <c r="CZ39" s="688">
        <v>4.5999999999999996</v>
      </c>
      <c r="DA39" s="718"/>
      <c r="DB39" s="718"/>
      <c r="DC39" s="722"/>
      <c r="DD39" s="692">
        <v>230771</v>
      </c>
      <c r="DE39" s="720"/>
      <c r="DF39" s="720"/>
      <c r="DG39" s="720"/>
      <c r="DH39" s="720"/>
      <c r="DI39" s="720"/>
      <c r="DJ39" s="720"/>
      <c r="DK39" s="721"/>
      <c r="DL39" s="692" t="s">
        <v>246</v>
      </c>
      <c r="DM39" s="720"/>
      <c r="DN39" s="720"/>
      <c r="DO39" s="720"/>
      <c r="DP39" s="720"/>
      <c r="DQ39" s="720"/>
      <c r="DR39" s="720"/>
      <c r="DS39" s="720"/>
      <c r="DT39" s="720"/>
      <c r="DU39" s="720"/>
      <c r="DV39" s="721"/>
      <c r="DW39" s="688" t="s">
        <v>235</v>
      </c>
      <c r="DX39" s="718"/>
      <c r="DY39" s="718"/>
      <c r="DZ39" s="718"/>
      <c r="EA39" s="718"/>
      <c r="EB39" s="718"/>
      <c r="EC39" s="719"/>
    </row>
    <row r="40" spans="2:133" ht="11.25" customHeight="1" x14ac:dyDescent="0.2">
      <c r="B40" s="680" t="s">
        <v>343</v>
      </c>
      <c r="C40" s="681"/>
      <c r="D40" s="681"/>
      <c r="E40" s="681"/>
      <c r="F40" s="681"/>
      <c r="G40" s="681"/>
      <c r="H40" s="681"/>
      <c r="I40" s="681"/>
      <c r="J40" s="681"/>
      <c r="K40" s="681"/>
      <c r="L40" s="681"/>
      <c r="M40" s="681"/>
      <c r="N40" s="681"/>
      <c r="O40" s="681"/>
      <c r="P40" s="681"/>
      <c r="Q40" s="682"/>
      <c r="R40" s="683" t="s">
        <v>128</v>
      </c>
      <c r="S40" s="684"/>
      <c r="T40" s="684"/>
      <c r="U40" s="684"/>
      <c r="V40" s="684"/>
      <c r="W40" s="684"/>
      <c r="X40" s="684"/>
      <c r="Y40" s="685"/>
      <c r="Z40" s="686" t="s">
        <v>235</v>
      </c>
      <c r="AA40" s="686"/>
      <c r="AB40" s="686"/>
      <c r="AC40" s="686"/>
      <c r="AD40" s="687" t="s">
        <v>128</v>
      </c>
      <c r="AE40" s="687"/>
      <c r="AF40" s="687"/>
      <c r="AG40" s="687"/>
      <c r="AH40" s="687"/>
      <c r="AI40" s="687"/>
      <c r="AJ40" s="687"/>
      <c r="AK40" s="687"/>
      <c r="AL40" s="688" t="s">
        <v>128</v>
      </c>
      <c r="AM40" s="689"/>
      <c r="AN40" s="689"/>
      <c r="AO40" s="690"/>
      <c r="AQ40" s="761" t="s">
        <v>344</v>
      </c>
      <c r="AR40" s="762"/>
      <c r="AS40" s="762"/>
      <c r="AT40" s="762"/>
      <c r="AU40" s="762"/>
      <c r="AV40" s="762"/>
      <c r="AW40" s="762"/>
      <c r="AX40" s="762"/>
      <c r="AY40" s="763"/>
      <c r="AZ40" s="683" t="s">
        <v>138</v>
      </c>
      <c r="BA40" s="684"/>
      <c r="BB40" s="684"/>
      <c r="BC40" s="684"/>
      <c r="BD40" s="720"/>
      <c r="BE40" s="720"/>
      <c r="BF40" s="750"/>
      <c r="BG40" s="764" t="s">
        <v>345</v>
      </c>
      <c r="BH40" s="765"/>
      <c r="BI40" s="765"/>
      <c r="BJ40" s="765"/>
      <c r="BK40" s="765"/>
      <c r="BL40" s="236"/>
      <c r="BM40" s="699" t="s">
        <v>346</v>
      </c>
      <c r="BN40" s="699"/>
      <c r="BO40" s="699"/>
      <c r="BP40" s="699"/>
      <c r="BQ40" s="699"/>
      <c r="BR40" s="699"/>
      <c r="BS40" s="699"/>
      <c r="BT40" s="699"/>
      <c r="BU40" s="700"/>
      <c r="BV40" s="683">
        <v>100</v>
      </c>
      <c r="BW40" s="684"/>
      <c r="BX40" s="684"/>
      <c r="BY40" s="684"/>
      <c r="BZ40" s="684"/>
      <c r="CA40" s="684"/>
      <c r="CB40" s="693"/>
      <c r="CD40" s="698" t="s">
        <v>347</v>
      </c>
      <c r="CE40" s="699"/>
      <c r="CF40" s="699"/>
      <c r="CG40" s="699"/>
      <c r="CH40" s="699"/>
      <c r="CI40" s="699"/>
      <c r="CJ40" s="699"/>
      <c r="CK40" s="699"/>
      <c r="CL40" s="699"/>
      <c r="CM40" s="699"/>
      <c r="CN40" s="699"/>
      <c r="CO40" s="699"/>
      <c r="CP40" s="699"/>
      <c r="CQ40" s="700"/>
      <c r="CR40" s="683">
        <v>120</v>
      </c>
      <c r="CS40" s="684"/>
      <c r="CT40" s="684"/>
      <c r="CU40" s="684"/>
      <c r="CV40" s="684"/>
      <c r="CW40" s="684"/>
      <c r="CX40" s="684"/>
      <c r="CY40" s="685"/>
      <c r="CZ40" s="688">
        <v>0</v>
      </c>
      <c r="DA40" s="718"/>
      <c r="DB40" s="718"/>
      <c r="DC40" s="722"/>
      <c r="DD40" s="692" t="s">
        <v>246</v>
      </c>
      <c r="DE40" s="684"/>
      <c r="DF40" s="684"/>
      <c r="DG40" s="684"/>
      <c r="DH40" s="684"/>
      <c r="DI40" s="684"/>
      <c r="DJ40" s="684"/>
      <c r="DK40" s="685"/>
      <c r="DL40" s="692" t="s">
        <v>128</v>
      </c>
      <c r="DM40" s="684"/>
      <c r="DN40" s="684"/>
      <c r="DO40" s="684"/>
      <c r="DP40" s="684"/>
      <c r="DQ40" s="684"/>
      <c r="DR40" s="684"/>
      <c r="DS40" s="684"/>
      <c r="DT40" s="684"/>
      <c r="DU40" s="684"/>
      <c r="DV40" s="685"/>
      <c r="DW40" s="688" t="s">
        <v>128</v>
      </c>
      <c r="DX40" s="718"/>
      <c r="DY40" s="718"/>
      <c r="DZ40" s="718"/>
      <c r="EA40" s="718"/>
      <c r="EB40" s="718"/>
      <c r="EC40" s="719"/>
    </row>
    <row r="41" spans="2:133" ht="11.25" customHeight="1" x14ac:dyDescent="0.2">
      <c r="B41" s="680" t="s">
        <v>348</v>
      </c>
      <c r="C41" s="681"/>
      <c r="D41" s="681"/>
      <c r="E41" s="681"/>
      <c r="F41" s="681"/>
      <c r="G41" s="681"/>
      <c r="H41" s="681"/>
      <c r="I41" s="681"/>
      <c r="J41" s="681"/>
      <c r="K41" s="681"/>
      <c r="L41" s="681"/>
      <c r="M41" s="681"/>
      <c r="N41" s="681"/>
      <c r="O41" s="681"/>
      <c r="P41" s="681"/>
      <c r="Q41" s="682"/>
      <c r="R41" s="683" t="s">
        <v>128</v>
      </c>
      <c r="S41" s="684"/>
      <c r="T41" s="684"/>
      <c r="U41" s="684"/>
      <c r="V41" s="684"/>
      <c r="W41" s="684"/>
      <c r="X41" s="684"/>
      <c r="Y41" s="685"/>
      <c r="Z41" s="686" t="s">
        <v>128</v>
      </c>
      <c r="AA41" s="686"/>
      <c r="AB41" s="686"/>
      <c r="AC41" s="686"/>
      <c r="AD41" s="687" t="s">
        <v>128</v>
      </c>
      <c r="AE41" s="687"/>
      <c r="AF41" s="687"/>
      <c r="AG41" s="687"/>
      <c r="AH41" s="687"/>
      <c r="AI41" s="687"/>
      <c r="AJ41" s="687"/>
      <c r="AK41" s="687"/>
      <c r="AL41" s="688" t="s">
        <v>235</v>
      </c>
      <c r="AM41" s="689"/>
      <c r="AN41" s="689"/>
      <c r="AO41" s="690"/>
      <c r="AQ41" s="761" t="s">
        <v>349</v>
      </c>
      <c r="AR41" s="762"/>
      <c r="AS41" s="762"/>
      <c r="AT41" s="762"/>
      <c r="AU41" s="762"/>
      <c r="AV41" s="762"/>
      <c r="AW41" s="762"/>
      <c r="AX41" s="762"/>
      <c r="AY41" s="763"/>
      <c r="AZ41" s="683">
        <v>70793</v>
      </c>
      <c r="BA41" s="684"/>
      <c r="BB41" s="684"/>
      <c r="BC41" s="684"/>
      <c r="BD41" s="720"/>
      <c r="BE41" s="720"/>
      <c r="BF41" s="750"/>
      <c r="BG41" s="764"/>
      <c r="BH41" s="765"/>
      <c r="BI41" s="765"/>
      <c r="BJ41" s="765"/>
      <c r="BK41" s="765"/>
      <c r="BL41" s="236"/>
      <c r="BM41" s="699" t="s">
        <v>350</v>
      </c>
      <c r="BN41" s="699"/>
      <c r="BO41" s="699"/>
      <c r="BP41" s="699"/>
      <c r="BQ41" s="699"/>
      <c r="BR41" s="699"/>
      <c r="BS41" s="699"/>
      <c r="BT41" s="699"/>
      <c r="BU41" s="700"/>
      <c r="BV41" s="683" t="s">
        <v>128</v>
      </c>
      <c r="BW41" s="684"/>
      <c r="BX41" s="684"/>
      <c r="BY41" s="684"/>
      <c r="BZ41" s="684"/>
      <c r="CA41" s="684"/>
      <c r="CB41" s="693"/>
      <c r="CD41" s="698" t="s">
        <v>351</v>
      </c>
      <c r="CE41" s="699"/>
      <c r="CF41" s="699"/>
      <c r="CG41" s="699"/>
      <c r="CH41" s="699"/>
      <c r="CI41" s="699"/>
      <c r="CJ41" s="699"/>
      <c r="CK41" s="699"/>
      <c r="CL41" s="699"/>
      <c r="CM41" s="699"/>
      <c r="CN41" s="699"/>
      <c r="CO41" s="699"/>
      <c r="CP41" s="699"/>
      <c r="CQ41" s="700"/>
      <c r="CR41" s="683" t="s">
        <v>235</v>
      </c>
      <c r="CS41" s="720"/>
      <c r="CT41" s="720"/>
      <c r="CU41" s="720"/>
      <c r="CV41" s="720"/>
      <c r="CW41" s="720"/>
      <c r="CX41" s="720"/>
      <c r="CY41" s="721"/>
      <c r="CZ41" s="688" t="s">
        <v>128</v>
      </c>
      <c r="DA41" s="718"/>
      <c r="DB41" s="718"/>
      <c r="DC41" s="722"/>
      <c r="DD41" s="692" t="s">
        <v>128</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2">
      <c r="B42" s="732" t="s">
        <v>352</v>
      </c>
      <c r="C42" s="733"/>
      <c r="D42" s="733"/>
      <c r="E42" s="733"/>
      <c r="F42" s="733"/>
      <c r="G42" s="733"/>
      <c r="H42" s="733"/>
      <c r="I42" s="733"/>
      <c r="J42" s="733"/>
      <c r="K42" s="733"/>
      <c r="L42" s="733"/>
      <c r="M42" s="733"/>
      <c r="N42" s="733"/>
      <c r="O42" s="733"/>
      <c r="P42" s="733"/>
      <c r="Q42" s="734"/>
      <c r="R42" s="768">
        <v>5666769</v>
      </c>
      <c r="S42" s="769"/>
      <c r="T42" s="769"/>
      <c r="U42" s="769"/>
      <c r="V42" s="769"/>
      <c r="W42" s="769"/>
      <c r="X42" s="769"/>
      <c r="Y42" s="777"/>
      <c r="Z42" s="778">
        <v>100</v>
      </c>
      <c r="AA42" s="778"/>
      <c r="AB42" s="778"/>
      <c r="AC42" s="778"/>
      <c r="AD42" s="779">
        <v>3652056</v>
      </c>
      <c r="AE42" s="779"/>
      <c r="AF42" s="779"/>
      <c r="AG42" s="779"/>
      <c r="AH42" s="779"/>
      <c r="AI42" s="779"/>
      <c r="AJ42" s="779"/>
      <c r="AK42" s="779"/>
      <c r="AL42" s="780">
        <v>100</v>
      </c>
      <c r="AM42" s="755"/>
      <c r="AN42" s="755"/>
      <c r="AO42" s="781"/>
      <c r="AQ42" s="782" t="s">
        <v>353</v>
      </c>
      <c r="AR42" s="783"/>
      <c r="AS42" s="783"/>
      <c r="AT42" s="783"/>
      <c r="AU42" s="783"/>
      <c r="AV42" s="783"/>
      <c r="AW42" s="783"/>
      <c r="AX42" s="783"/>
      <c r="AY42" s="784"/>
      <c r="AZ42" s="768">
        <v>338271</v>
      </c>
      <c r="BA42" s="769"/>
      <c r="BB42" s="769"/>
      <c r="BC42" s="769"/>
      <c r="BD42" s="754"/>
      <c r="BE42" s="754"/>
      <c r="BF42" s="756"/>
      <c r="BG42" s="766"/>
      <c r="BH42" s="767"/>
      <c r="BI42" s="767"/>
      <c r="BJ42" s="767"/>
      <c r="BK42" s="767"/>
      <c r="BL42" s="237"/>
      <c r="BM42" s="709" t="s">
        <v>354</v>
      </c>
      <c r="BN42" s="709"/>
      <c r="BO42" s="709"/>
      <c r="BP42" s="709"/>
      <c r="BQ42" s="709"/>
      <c r="BR42" s="709"/>
      <c r="BS42" s="709"/>
      <c r="BT42" s="709"/>
      <c r="BU42" s="710"/>
      <c r="BV42" s="768">
        <v>369</v>
      </c>
      <c r="BW42" s="769"/>
      <c r="BX42" s="769"/>
      <c r="BY42" s="769"/>
      <c r="BZ42" s="769"/>
      <c r="CA42" s="769"/>
      <c r="CB42" s="776"/>
      <c r="CD42" s="680" t="s">
        <v>355</v>
      </c>
      <c r="CE42" s="681"/>
      <c r="CF42" s="681"/>
      <c r="CG42" s="681"/>
      <c r="CH42" s="681"/>
      <c r="CI42" s="681"/>
      <c r="CJ42" s="681"/>
      <c r="CK42" s="681"/>
      <c r="CL42" s="681"/>
      <c r="CM42" s="681"/>
      <c r="CN42" s="681"/>
      <c r="CO42" s="681"/>
      <c r="CP42" s="681"/>
      <c r="CQ42" s="682"/>
      <c r="CR42" s="683">
        <v>864196</v>
      </c>
      <c r="CS42" s="684"/>
      <c r="CT42" s="684"/>
      <c r="CU42" s="684"/>
      <c r="CV42" s="684"/>
      <c r="CW42" s="684"/>
      <c r="CX42" s="684"/>
      <c r="CY42" s="685"/>
      <c r="CZ42" s="688">
        <v>17</v>
      </c>
      <c r="DA42" s="689"/>
      <c r="DB42" s="689"/>
      <c r="DC42" s="701"/>
      <c r="DD42" s="692">
        <v>354220</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2">
      <c r="BV43" s="238"/>
      <c r="BW43" s="238"/>
      <c r="BX43" s="238"/>
      <c r="BY43" s="238"/>
      <c r="BZ43" s="238"/>
      <c r="CA43" s="238"/>
      <c r="CB43" s="238"/>
      <c r="CD43" s="680" t="s">
        <v>356</v>
      </c>
      <c r="CE43" s="681"/>
      <c r="CF43" s="681"/>
      <c r="CG43" s="681"/>
      <c r="CH43" s="681"/>
      <c r="CI43" s="681"/>
      <c r="CJ43" s="681"/>
      <c r="CK43" s="681"/>
      <c r="CL43" s="681"/>
      <c r="CM43" s="681"/>
      <c r="CN43" s="681"/>
      <c r="CO43" s="681"/>
      <c r="CP43" s="681"/>
      <c r="CQ43" s="682"/>
      <c r="CR43" s="683">
        <v>41068</v>
      </c>
      <c r="CS43" s="720"/>
      <c r="CT43" s="720"/>
      <c r="CU43" s="720"/>
      <c r="CV43" s="720"/>
      <c r="CW43" s="720"/>
      <c r="CX43" s="720"/>
      <c r="CY43" s="721"/>
      <c r="CZ43" s="688">
        <v>0.8</v>
      </c>
      <c r="DA43" s="718"/>
      <c r="DB43" s="718"/>
      <c r="DC43" s="722"/>
      <c r="DD43" s="692">
        <v>41068</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2">
      <c r="CD44" s="795" t="s">
        <v>305</v>
      </c>
      <c r="CE44" s="796"/>
      <c r="CF44" s="680" t="s">
        <v>357</v>
      </c>
      <c r="CG44" s="681"/>
      <c r="CH44" s="681"/>
      <c r="CI44" s="681"/>
      <c r="CJ44" s="681"/>
      <c r="CK44" s="681"/>
      <c r="CL44" s="681"/>
      <c r="CM44" s="681"/>
      <c r="CN44" s="681"/>
      <c r="CO44" s="681"/>
      <c r="CP44" s="681"/>
      <c r="CQ44" s="682"/>
      <c r="CR44" s="683">
        <v>856899</v>
      </c>
      <c r="CS44" s="684"/>
      <c r="CT44" s="684"/>
      <c r="CU44" s="684"/>
      <c r="CV44" s="684"/>
      <c r="CW44" s="684"/>
      <c r="CX44" s="684"/>
      <c r="CY44" s="685"/>
      <c r="CZ44" s="688">
        <v>16.8</v>
      </c>
      <c r="DA44" s="689"/>
      <c r="DB44" s="689"/>
      <c r="DC44" s="701"/>
      <c r="DD44" s="692">
        <v>350739</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2">
      <c r="CD45" s="797"/>
      <c r="CE45" s="798"/>
      <c r="CF45" s="680" t="s">
        <v>358</v>
      </c>
      <c r="CG45" s="681"/>
      <c r="CH45" s="681"/>
      <c r="CI45" s="681"/>
      <c r="CJ45" s="681"/>
      <c r="CK45" s="681"/>
      <c r="CL45" s="681"/>
      <c r="CM45" s="681"/>
      <c r="CN45" s="681"/>
      <c r="CO45" s="681"/>
      <c r="CP45" s="681"/>
      <c r="CQ45" s="682"/>
      <c r="CR45" s="683">
        <v>408603</v>
      </c>
      <c r="CS45" s="720"/>
      <c r="CT45" s="720"/>
      <c r="CU45" s="720"/>
      <c r="CV45" s="720"/>
      <c r="CW45" s="720"/>
      <c r="CX45" s="720"/>
      <c r="CY45" s="721"/>
      <c r="CZ45" s="688">
        <v>8</v>
      </c>
      <c r="DA45" s="718"/>
      <c r="DB45" s="718"/>
      <c r="DC45" s="722"/>
      <c r="DD45" s="692">
        <v>23565</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2">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360</v>
      </c>
      <c r="CG46" s="681"/>
      <c r="CH46" s="681"/>
      <c r="CI46" s="681"/>
      <c r="CJ46" s="681"/>
      <c r="CK46" s="681"/>
      <c r="CL46" s="681"/>
      <c r="CM46" s="681"/>
      <c r="CN46" s="681"/>
      <c r="CO46" s="681"/>
      <c r="CP46" s="681"/>
      <c r="CQ46" s="682"/>
      <c r="CR46" s="683">
        <v>397478</v>
      </c>
      <c r="CS46" s="684"/>
      <c r="CT46" s="684"/>
      <c r="CU46" s="684"/>
      <c r="CV46" s="684"/>
      <c r="CW46" s="684"/>
      <c r="CX46" s="684"/>
      <c r="CY46" s="685"/>
      <c r="CZ46" s="688">
        <v>7.8</v>
      </c>
      <c r="DA46" s="689"/>
      <c r="DB46" s="689"/>
      <c r="DC46" s="701"/>
      <c r="DD46" s="692">
        <v>319856</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2">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362</v>
      </c>
      <c r="CG47" s="681"/>
      <c r="CH47" s="681"/>
      <c r="CI47" s="681"/>
      <c r="CJ47" s="681"/>
      <c r="CK47" s="681"/>
      <c r="CL47" s="681"/>
      <c r="CM47" s="681"/>
      <c r="CN47" s="681"/>
      <c r="CO47" s="681"/>
      <c r="CP47" s="681"/>
      <c r="CQ47" s="682"/>
      <c r="CR47" s="683">
        <v>7297</v>
      </c>
      <c r="CS47" s="720"/>
      <c r="CT47" s="720"/>
      <c r="CU47" s="720"/>
      <c r="CV47" s="720"/>
      <c r="CW47" s="720"/>
      <c r="CX47" s="720"/>
      <c r="CY47" s="721"/>
      <c r="CZ47" s="688">
        <v>0.1</v>
      </c>
      <c r="DA47" s="718"/>
      <c r="DB47" s="718"/>
      <c r="DC47" s="722"/>
      <c r="DD47" s="692">
        <v>3481</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ht="10.8" x14ac:dyDescent="0.2">
      <c r="B48" s="241" t="s">
        <v>363</v>
      </c>
      <c r="CD48" s="799"/>
      <c r="CE48" s="800"/>
      <c r="CF48" s="680" t="s">
        <v>364</v>
      </c>
      <c r="CG48" s="681"/>
      <c r="CH48" s="681"/>
      <c r="CI48" s="681"/>
      <c r="CJ48" s="681"/>
      <c r="CK48" s="681"/>
      <c r="CL48" s="681"/>
      <c r="CM48" s="681"/>
      <c r="CN48" s="681"/>
      <c r="CO48" s="681"/>
      <c r="CP48" s="681"/>
      <c r="CQ48" s="682"/>
      <c r="CR48" s="683" t="s">
        <v>246</v>
      </c>
      <c r="CS48" s="684"/>
      <c r="CT48" s="684"/>
      <c r="CU48" s="684"/>
      <c r="CV48" s="684"/>
      <c r="CW48" s="684"/>
      <c r="CX48" s="684"/>
      <c r="CY48" s="685"/>
      <c r="CZ48" s="688" t="s">
        <v>128</v>
      </c>
      <c r="DA48" s="689"/>
      <c r="DB48" s="689"/>
      <c r="DC48" s="701"/>
      <c r="DD48" s="692" t="s">
        <v>235</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2">
      <c r="CD49" s="732" t="s">
        <v>365</v>
      </c>
      <c r="CE49" s="733"/>
      <c r="CF49" s="733"/>
      <c r="CG49" s="733"/>
      <c r="CH49" s="733"/>
      <c r="CI49" s="733"/>
      <c r="CJ49" s="733"/>
      <c r="CK49" s="733"/>
      <c r="CL49" s="733"/>
      <c r="CM49" s="733"/>
      <c r="CN49" s="733"/>
      <c r="CO49" s="733"/>
      <c r="CP49" s="733"/>
      <c r="CQ49" s="734"/>
      <c r="CR49" s="768">
        <v>5098230</v>
      </c>
      <c r="CS49" s="754"/>
      <c r="CT49" s="754"/>
      <c r="CU49" s="754"/>
      <c r="CV49" s="754"/>
      <c r="CW49" s="754"/>
      <c r="CX49" s="754"/>
      <c r="CY49" s="785"/>
      <c r="CZ49" s="780">
        <v>100</v>
      </c>
      <c r="DA49" s="786"/>
      <c r="DB49" s="786"/>
      <c r="DC49" s="787"/>
      <c r="DD49" s="788">
        <v>3971400</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gtGFLNKPe+kdZAM3WJ5ec4c9fLKgs8IPAVIZ29omQLlNnk6tCqb4xpDEyvpfvujzthi/NiucVok6nW0Jj8Sb3g==" saltValue="3iR7G07kmXu8RVYic1jaO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367</v>
      </c>
      <c r="DK2" s="831"/>
      <c r="DL2" s="831"/>
      <c r="DM2" s="831"/>
      <c r="DN2" s="831"/>
      <c r="DO2" s="832"/>
      <c r="DP2" s="250"/>
      <c r="DQ2" s="830" t="s">
        <v>368</v>
      </c>
      <c r="DR2" s="831"/>
      <c r="DS2" s="831"/>
      <c r="DT2" s="831"/>
      <c r="DU2" s="831"/>
      <c r="DV2" s="831"/>
      <c r="DW2" s="831"/>
      <c r="DX2" s="831"/>
      <c r="DY2" s="831"/>
      <c r="DZ2" s="832"/>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833" t="s">
        <v>369</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824" t="s">
        <v>371</v>
      </c>
      <c r="B5" s="825"/>
      <c r="C5" s="825"/>
      <c r="D5" s="825"/>
      <c r="E5" s="825"/>
      <c r="F5" s="825"/>
      <c r="G5" s="825"/>
      <c r="H5" s="825"/>
      <c r="I5" s="825"/>
      <c r="J5" s="825"/>
      <c r="K5" s="825"/>
      <c r="L5" s="825"/>
      <c r="M5" s="825"/>
      <c r="N5" s="825"/>
      <c r="O5" s="825"/>
      <c r="P5" s="826"/>
      <c r="Q5" s="801" t="s">
        <v>372</v>
      </c>
      <c r="R5" s="802"/>
      <c r="S5" s="802"/>
      <c r="T5" s="802"/>
      <c r="U5" s="803"/>
      <c r="V5" s="801" t="s">
        <v>373</v>
      </c>
      <c r="W5" s="802"/>
      <c r="X5" s="802"/>
      <c r="Y5" s="802"/>
      <c r="Z5" s="803"/>
      <c r="AA5" s="801" t="s">
        <v>374</v>
      </c>
      <c r="AB5" s="802"/>
      <c r="AC5" s="802"/>
      <c r="AD5" s="802"/>
      <c r="AE5" s="802"/>
      <c r="AF5" s="834" t="s">
        <v>375</v>
      </c>
      <c r="AG5" s="802"/>
      <c r="AH5" s="802"/>
      <c r="AI5" s="802"/>
      <c r="AJ5" s="813"/>
      <c r="AK5" s="802" t="s">
        <v>376</v>
      </c>
      <c r="AL5" s="802"/>
      <c r="AM5" s="802"/>
      <c r="AN5" s="802"/>
      <c r="AO5" s="803"/>
      <c r="AP5" s="801" t="s">
        <v>377</v>
      </c>
      <c r="AQ5" s="802"/>
      <c r="AR5" s="802"/>
      <c r="AS5" s="802"/>
      <c r="AT5" s="803"/>
      <c r="AU5" s="801" t="s">
        <v>378</v>
      </c>
      <c r="AV5" s="802"/>
      <c r="AW5" s="802"/>
      <c r="AX5" s="802"/>
      <c r="AY5" s="813"/>
      <c r="AZ5" s="257"/>
      <c r="BA5" s="257"/>
      <c r="BB5" s="257"/>
      <c r="BC5" s="257"/>
      <c r="BD5" s="257"/>
      <c r="BE5" s="258"/>
      <c r="BF5" s="258"/>
      <c r="BG5" s="258"/>
      <c r="BH5" s="258"/>
      <c r="BI5" s="258"/>
      <c r="BJ5" s="258"/>
      <c r="BK5" s="258"/>
      <c r="BL5" s="258"/>
      <c r="BM5" s="258"/>
      <c r="BN5" s="258"/>
      <c r="BO5" s="258"/>
      <c r="BP5" s="258"/>
      <c r="BQ5" s="824" t="s">
        <v>379</v>
      </c>
      <c r="BR5" s="825"/>
      <c r="BS5" s="825"/>
      <c r="BT5" s="825"/>
      <c r="BU5" s="825"/>
      <c r="BV5" s="825"/>
      <c r="BW5" s="825"/>
      <c r="BX5" s="825"/>
      <c r="BY5" s="825"/>
      <c r="BZ5" s="825"/>
      <c r="CA5" s="825"/>
      <c r="CB5" s="825"/>
      <c r="CC5" s="825"/>
      <c r="CD5" s="825"/>
      <c r="CE5" s="825"/>
      <c r="CF5" s="825"/>
      <c r="CG5" s="826"/>
      <c r="CH5" s="801" t="s">
        <v>380</v>
      </c>
      <c r="CI5" s="802"/>
      <c r="CJ5" s="802"/>
      <c r="CK5" s="802"/>
      <c r="CL5" s="803"/>
      <c r="CM5" s="801" t="s">
        <v>381</v>
      </c>
      <c r="CN5" s="802"/>
      <c r="CO5" s="802"/>
      <c r="CP5" s="802"/>
      <c r="CQ5" s="803"/>
      <c r="CR5" s="801" t="s">
        <v>382</v>
      </c>
      <c r="CS5" s="802"/>
      <c r="CT5" s="802"/>
      <c r="CU5" s="802"/>
      <c r="CV5" s="803"/>
      <c r="CW5" s="801" t="s">
        <v>383</v>
      </c>
      <c r="CX5" s="802"/>
      <c r="CY5" s="802"/>
      <c r="CZ5" s="802"/>
      <c r="DA5" s="803"/>
      <c r="DB5" s="801" t="s">
        <v>384</v>
      </c>
      <c r="DC5" s="802"/>
      <c r="DD5" s="802"/>
      <c r="DE5" s="802"/>
      <c r="DF5" s="803"/>
      <c r="DG5" s="807" t="s">
        <v>385</v>
      </c>
      <c r="DH5" s="808"/>
      <c r="DI5" s="808"/>
      <c r="DJ5" s="808"/>
      <c r="DK5" s="809"/>
      <c r="DL5" s="807" t="s">
        <v>386</v>
      </c>
      <c r="DM5" s="808"/>
      <c r="DN5" s="808"/>
      <c r="DO5" s="808"/>
      <c r="DP5" s="809"/>
      <c r="DQ5" s="801" t="s">
        <v>387</v>
      </c>
      <c r="DR5" s="802"/>
      <c r="DS5" s="802"/>
      <c r="DT5" s="802"/>
      <c r="DU5" s="803"/>
      <c r="DV5" s="801" t="s">
        <v>378</v>
      </c>
      <c r="DW5" s="802"/>
      <c r="DX5" s="802"/>
      <c r="DY5" s="802"/>
      <c r="DZ5" s="813"/>
      <c r="EA5" s="255"/>
    </row>
    <row r="6" spans="1:131" s="256" customFormat="1" ht="26.25" customHeight="1" thickBot="1" x14ac:dyDescent="0.25">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2">
      <c r="A7" s="259">
        <v>1</v>
      </c>
      <c r="B7" s="815" t="s">
        <v>388</v>
      </c>
      <c r="C7" s="816"/>
      <c r="D7" s="816"/>
      <c r="E7" s="816"/>
      <c r="F7" s="816"/>
      <c r="G7" s="816"/>
      <c r="H7" s="816"/>
      <c r="I7" s="816"/>
      <c r="J7" s="816"/>
      <c r="K7" s="816"/>
      <c r="L7" s="816"/>
      <c r="M7" s="816"/>
      <c r="N7" s="816"/>
      <c r="O7" s="816"/>
      <c r="P7" s="817"/>
      <c r="Q7" s="818">
        <v>5667</v>
      </c>
      <c r="R7" s="819"/>
      <c r="S7" s="819"/>
      <c r="T7" s="819"/>
      <c r="U7" s="819"/>
      <c r="V7" s="819">
        <v>5098</v>
      </c>
      <c r="W7" s="819"/>
      <c r="X7" s="819"/>
      <c r="Y7" s="819"/>
      <c r="Z7" s="819"/>
      <c r="AA7" s="819">
        <v>569</v>
      </c>
      <c r="AB7" s="819"/>
      <c r="AC7" s="819"/>
      <c r="AD7" s="819"/>
      <c r="AE7" s="820"/>
      <c r="AF7" s="821">
        <v>550</v>
      </c>
      <c r="AG7" s="822"/>
      <c r="AH7" s="822"/>
      <c r="AI7" s="822"/>
      <c r="AJ7" s="823"/>
      <c r="AK7" s="858">
        <v>28</v>
      </c>
      <c r="AL7" s="859"/>
      <c r="AM7" s="859"/>
      <c r="AN7" s="859"/>
      <c r="AO7" s="859"/>
      <c r="AP7" s="859">
        <v>3647</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x14ac:dyDescent="0.2">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2">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2">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2">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2">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2">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2">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2">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2">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2">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2">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2">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2">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5">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2">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389</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5">
      <c r="A23" s="265" t="s">
        <v>390</v>
      </c>
      <c r="B23" s="874" t="s">
        <v>391</v>
      </c>
      <c r="C23" s="875"/>
      <c r="D23" s="875"/>
      <c r="E23" s="875"/>
      <c r="F23" s="875"/>
      <c r="G23" s="875"/>
      <c r="H23" s="875"/>
      <c r="I23" s="875"/>
      <c r="J23" s="875"/>
      <c r="K23" s="875"/>
      <c r="L23" s="875"/>
      <c r="M23" s="875"/>
      <c r="N23" s="875"/>
      <c r="O23" s="875"/>
      <c r="P23" s="876"/>
      <c r="Q23" s="877">
        <v>5667</v>
      </c>
      <c r="R23" s="878"/>
      <c r="S23" s="878"/>
      <c r="T23" s="878"/>
      <c r="U23" s="878"/>
      <c r="V23" s="878">
        <v>5098</v>
      </c>
      <c r="W23" s="878"/>
      <c r="X23" s="878"/>
      <c r="Y23" s="878"/>
      <c r="Z23" s="878"/>
      <c r="AA23" s="878">
        <v>569</v>
      </c>
      <c r="AB23" s="878"/>
      <c r="AC23" s="878"/>
      <c r="AD23" s="878"/>
      <c r="AE23" s="879"/>
      <c r="AF23" s="880">
        <v>550</v>
      </c>
      <c r="AG23" s="878"/>
      <c r="AH23" s="878"/>
      <c r="AI23" s="878"/>
      <c r="AJ23" s="881"/>
      <c r="AK23" s="882"/>
      <c r="AL23" s="883"/>
      <c r="AM23" s="883"/>
      <c r="AN23" s="883"/>
      <c r="AO23" s="883"/>
      <c r="AP23" s="878">
        <v>3647</v>
      </c>
      <c r="AQ23" s="878"/>
      <c r="AR23" s="878"/>
      <c r="AS23" s="878"/>
      <c r="AT23" s="878"/>
      <c r="AU23" s="884"/>
      <c r="AV23" s="884"/>
      <c r="AW23" s="884"/>
      <c r="AX23" s="884"/>
      <c r="AY23" s="885"/>
      <c r="AZ23" s="893" t="s">
        <v>392</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2">
      <c r="A24" s="892" t="s">
        <v>393</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5">
      <c r="A25" s="833" t="s">
        <v>394</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2">
      <c r="A26" s="824" t="s">
        <v>371</v>
      </c>
      <c r="B26" s="825"/>
      <c r="C26" s="825"/>
      <c r="D26" s="825"/>
      <c r="E26" s="825"/>
      <c r="F26" s="825"/>
      <c r="G26" s="825"/>
      <c r="H26" s="825"/>
      <c r="I26" s="825"/>
      <c r="J26" s="825"/>
      <c r="K26" s="825"/>
      <c r="L26" s="825"/>
      <c r="M26" s="825"/>
      <c r="N26" s="825"/>
      <c r="O26" s="825"/>
      <c r="P26" s="826"/>
      <c r="Q26" s="801" t="s">
        <v>395</v>
      </c>
      <c r="R26" s="802"/>
      <c r="S26" s="802"/>
      <c r="T26" s="802"/>
      <c r="U26" s="803"/>
      <c r="V26" s="801" t="s">
        <v>396</v>
      </c>
      <c r="W26" s="802"/>
      <c r="X26" s="802"/>
      <c r="Y26" s="802"/>
      <c r="Z26" s="803"/>
      <c r="AA26" s="801" t="s">
        <v>397</v>
      </c>
      <c r="AB26" s="802"/>
      <c r="AC26" s="802"/>
      <c r="AD26" s="802"/>
      <c r="AE26" s="802"/>
      <c r="AF26" s="896" t="s">
        <v>398</v>
      </c>
      <c r="AG26" s="897"/>
      <c r="AH26" s="897"/>
      <c r="AI26" s="897"/>
      <c r="AJ26" s="898"/>
      <c r="AK26" s="802" t="s">
        <v>399</v>
      </c>
      <c r="AL26" s="802"/>
      <c r="AM26" s="802"/>
      <c r="AN26" s="802"/>
      <c r="AO26" s="803"/>
      <c r="AP26" s="801" t="s">
        <v>400</v>
      </c>
      <c r="AQ26" s="802"/>
      <c r="AR26" s="802"/>
      <c r="AS26" s="802"/>
      <c r="AT26" s="803"/>
      <c r="AU26" s="801" t="s">
        <v>401</v>
      </c>
      <c r="AV26" s="802"/>
      <c r="AW26" s="802"/>
      <c r="AX26" s="802"/>
      <c r="AY26" s="803"/>
      <c r="AZ26" s="801" t="s">
        <v>402</v>
      </c>
      <c r="BA26" s="802"/>
      <c r="BB26" s="802"/>
      <c r="BC26" s="802"/>
      <c r="BD26" s="803"/>
      <c r="BE26" s="801" t="s">
        <v>378</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5">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2">
      <c r="A28" s="267">
        <v>1</v>
      </c>
      <c r="B28" s="815" t="s">
        <v>403</v>
      </c>
      <c r="C28" s="816"/>
      <c r="D28" s="816"/>
      <c r="E28" s="816"/>
      <c r="F28" s="816"/>
      <c r="G28" s="816"/>
      <c r="H28" s="816"/>
      <c r="I28" s="816"/>
      <c r="J28" s="816"/>
      <c r="K28" s="816"/>
      <c r="L28" s="816"/>
      <c r="M28" s="816"/>
      <c r="N28" s="816"/>
      <c r="O28" s="816"/>
      <c r="P28" s="817"/>
      <c r="Q28" s="906">
        <v>1133</v>
      </c>
      <c r="R28" s="907"/>
      <c r="S28" s="907"/>
      <c r="T28" s="907"/>
      <c r="U28" s="907"/>
      <c r="V28" s="907">
        <v>1069</v>
      </c>
      <c r="W28" s="907"/>
      <c r="X28" s="907"/>
      <c r="Y28" s="907"/>
      <c r="Z28" s="907"/>
      <c r="AA28" s="907">
        <v>64</v>
      </c>
      <c r="AB28" s="907"/>
      <c r="AC28" s="907"/>
      <c r="AD28" s="907"/>
      <c r="AE28" s="908"/>
      <c r="AF28" s="909">
        <v>64</v>
      </c>
      <c r="AG28" s="907"/>
      <c r="AH28" s="907"/>
      <c r="AI28" s="907"/>
      <c r="AJ28" s="910"/>
      <c r="AK28" s="911">
        <v>71</v>
      </c>
      <c r="AL28" s="902"/>
      <c r="AM28" s="902"/>
      <c r="AN28" s="902"/>
      <c r="AO28" s="902"/>
      <c r="AP28" s="902"/>
      <c r="AQ28" s="902"/>
      <c r="AR28" s="902"/>
      <c r="AS28" s="902"/>
      <c r="AT28" s="902"/>
      <c r="AU28" s="902"/>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2">
      <c r="A29" s="267">
        <v>2</v>
      </c>
      <c r="B29" s="839" t="s">
        <v>404</v>
      </c>
      <c r="C29" s="840"/>
      <c r="D29" s="840"/>
      <c r="E29" s="840"/>
      <c r="F29" s="840"/>
      <c r="G29" s="840"/>
      <c r="H29" s="840"/>
      <c r="I29" s="840"/>
      <c r="J29" s="840"/>
      <c r="K29" s="840"/>
      <c r="L29" s="840"/>
      <c r="M29" s="840"/>
      <c r="N29" s="840"/>
      <c r="O29" s="840"/>
      <c r="P29" s="841"/>
      <c r="Q29" s="842">
        <v>1159</v>
      </c>
      <c r="R29" s="843"/>
      <c r="S29" s="843"/>
      <c r="T29" s="843"/>
      <c r="U29" s="843"/>
      <c r="V29" s="843">
        <v>1109</v>
      </c>
      <c r="W29" s="843"/>
      <c r="X29" s="843"/>
      <c r="Y29" s="843"/>
      <c r="Z29" s="843"/>
      <c r="AA29" s="843">
        <v>50</v>
      </c>
      <c r="AB29" s="843"/>
      <c r="AC29" s="843"/>
      <c r="AD29" s="843"/>
      <c r="AE29" s="844"/>
      <c r="AF29" s="845">
        <v>50</v>
      </c>
      <c r="AG29" s="846"/>
      <c r="AH29" s="846"/>
      <c r="AI29" s="846"/>
      <c r="AJ29" s="847"/>
      <c r="AK29" s="914">
        <v>180</v>
      </c>
      <c r="AL29" s="915"/>
      <c r="AM29" s="915"/>
      <c r="AN29" s="915"/>
      <c r="AO29" s="915"/>
      <c r="AP29" s="915"/>
      <c r="AQ29" s="915"/>
      <c r="AR29" s="915"/>
      <c r="AS29" s="915"/>
      <c r="AT29" s="915"/>
      <c r="AU29" s="915"/>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2">
      <c r="A30" s="267">
        <v>3</v>
      </c>
      <c r="B30" s="839" t="s">
        <v>405</v>
      </c>
      <c r="C30" s="840"/>
      <c r="D30" s="840"/>
      <c r="E30" s="840"/>
      <c r="F30" s="840"/>
      <c r="G30" s="840"/>
      <c r="H30" s="840"/>
      <c r="I30" s="840"/>
      <c r="J30" s="840"/>
      <c r="K30" s="840"/>
      <c r="L30" s="840"/>
      <c r="M30" s="840"/>
      <c r="N30" s="840"/>
      <c r="O30" s="840"/>
      <c r="P30" s="841"/>
      <c r="Q30" s="842">
        <v>237</v>
      </c>
      <c r="R30" s="843"/>
      <c r="S30" s="843"/>
      <c r="T30" s="843"/>
      <c r="U30" s="843"/>
      <c r="V30" s="843">
        <v>235</v>
      </c>
      <c r="W30" s="843"/>
      <c r="X30" s="843"/>
      <c r="Y30" s="843"/>
      <c r="Z30" s="843"/>
      <c r="AA30" s="843">
        <v>2</v>
      </c>
      <c r="AB30" s="843"/>
      <c r="AC30" s="843"/>
      <c r="AD30" s="843"/>
      <c r="AE30" s="844"/>
      <c r="AF30" s="845">
        <v>2</v>
      </c>
      <c r="AG30" s="846"/>
      <c r="AH30" s="846"/>
      <c r="AI30" s="846"/>
      <c r="AJ30" s="847"/>
      <c r="AK30" s="914">
        <v>152</v>
      </c>
      <c r="AL30" s="915"/>
      <c r="AM30" s="915"/>
      <c r="AN30" s="915"/>
      <c r="AO30" s="915"/>
      <c r="AP30" s="915"/>
      <c r="AQ30" s="915"/>
      <c r="AR30" s="915"/>
      <c r="AS30" s="915"/>
      <c r="AT30" s="915"/>
      <c r="AU30" s="915"/>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2">
      <c r="A31" s="267">
        <v>4</v>
      </c>
      <c r="B31" s="839" t="s">
        <v>406</v>
      </c>
      <c r="C31" s="840"/>
      <c r="D31" s="840"/>
      <c r="E31" s="840"/>
      <c r="F31" s="840"/>
      <c r="G31" s="840"/>
      <c r="H31" s="840"/>
      <c r="I31" s="840"/>
      <c r="J31" s="840"/>
      <c r="K31" s="840"/>
      <c r="L31" s="840"/>
      <c r="M31" s="840"/>
      <c r="N31" s="840"/>
      <c r="O31" s="840"/>
      <c r="P31" s="841"/>
      <c r="Q31" s="842">
        <v>83</v>
      </c>
      <c r="R31" s="843"/>
      <c r="S31" s="843"/>
      <c r="T31" s="843"/>
      <c r="U31" s="843"/>
      <c r="V31" s="843">
        <v>77</v>
      </c>
      <c r="W31" s="843"/>
      <c r="X31" s="843"/>
      <c r="Y31" s="843"/>
      <c r="Z31" s="843"/>
      <c r="AA31" s="843">
        <v>6</v>
      </c>
      <c r="AB31" s="843"/>
      <c r="AC31" s="843"/>
      <c r="AD31" s="843"/>
      <c r="AE31" s="844"/>
      <c r="AF31" s="845">
        <v>6</v>
      </c>
      <c r="AG31" s="846"/>
      <c r="AH31" s="846"/>
      <c r="AI31" s="846"/>
      <c r="AJ31" s="847"/>
      <c r="AK31" s="914">
        <v>22</v>
      </c>
      <c r="AL31" s="915"/>
      <c r="AM31" s="915"/>
      <c r="AN31" s="915"/>
      <c r="AO31" s="915"/>
      <c r="AP31" s="915"/>
      <c r="AQ31" s="915"/>
      <c r="AR31" s="915"/>
      <c r="AS31" s="915"/>
      <c r="AT31" s="915"/>
      <c r="AU31" s="915"/>
      <c r="AV31" s="915"/>
      <c r="AW31" s="915"/>
      <c r="AX31" s="915"/>
      <c r="AY31" s="915"/>
      <c r="AZ31" s="916"/>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2">
      <c r="A32" s="267">
        <v>5</v>
      </c>
      <c r="B32" s="839" t="s">
        <v>407</v>
      </c>
      <c r="C32" s="840"/>
      <c r="D32" s="840"/>
      <c r="E32" s="840"/>
      <c r="F32" s="840"/>
      <c r="G32" s="840"/>
      <c r="H32" s="840"/>
      <c r="I32" s="840"/>
      <c r="J32" s="840"/>
      <c r="K32" s="840"/>
      <c r="L32" s="840"/>
      <c r="M32" s="840"/>
      <c r="N32" s="840"/>
      <c r="O32" s="840"/>
      <c r="P32" s="841"/>
      <c r="Q32" s="842">
        <v>389</v>
      </c>
      <c r="R32" s="843"/>
      <c r="S32" s="843"/>
      <c r="T32" s="843"/>
      <c r="U32" s="843"/>
      <c r="V32" s="843">
        <v>384</v>
      </c>
      <c r="W32" s="843"/>
      <c r="X32" s="843"/>
      <c r="Y32" s="843"/>
      <c r="Z32" s="843"/>
      <c r="AA32" s="843">
        <v>5</v>
      </c>
      <c r="AB32" s="843"/>
      <c r="AC32" s="843"/>
      <c r="AD32" s="843"/>
      <c r="AE32" s="844"/>
      <c r="AF32" s="845">
        <v>5</v>
      </c>
      <c r="AG32" s="846"/>
      <c r="AH32" s="846"/>
      <c r="AI32" s="846"/>
      <c r="AJ32" s="847"/>
      <c r="AK32" s="914">
        <v>141</v>
      </c>
      <c r="AL32" s="915"/>
      <c r="AM32" s="915"/>
      <c r="AN32" s="915"/>
      <c r="AO32" s="915"/>
      <c r="AP32" s="915">
        <v>1794</v>
      </c>
      <c r="AQ32" s="915"/>
      <c r="AR32" s="915"/>
      <c r="AS32" s="915"/>
      <c r="AT32" s="915"/>
      <c r="AU32" s="915">
        <v>1417</v>
      </c>
      <c r="AV32" s="915"/>
      <c r="AW32" s="915"/>
      <c r="AX32" s="915"/>
      <c r="AY32" s="915"/>
      <c r="AZ32" s="916"/>
      <c r="BA32" s="916"/>
      <c r="BB32" s="916"/>
      <c r="BC32" s="916"/>
      <c r="BD32" s="916"/>
      <c r="BE32" s="912" t="s">
        <v>408</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2">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2">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2">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2">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2">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2">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2">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2">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2">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2">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2">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2">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2">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2">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2">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2">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2">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2">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2">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2">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2">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2">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2">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2">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2">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2">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2">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2">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5">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2">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409</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5">
      <c r="A63" s="265" t="s">
        <v>390</v>
      </c>
      <c r="B63" s="874" t="s">
        <v>410</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127</v>
      </c>
      <c r="AG63" s="926"/>
      <c r="AH63" s="926"/>
      <c r="AI63" s="926"/>
      <c r="AJ63" s="927"/>
      <c r="AK63" s="928"/>
      <c r="AL63" s="923"/>
      <c r="AM63" s="923"/>
      <c r="AN63" s="923"/>
      <c r="AO63" s="923"/>
      <c r="AP63" s="926">
        <v>1974</v>
      </c>
      <c r="AQ63" s="926"/>
      <c r="AR63" s="926"/>
      <c r="AS63" s="926"/>
      <c r="AT63" s="926"/>
      <c r="AU63" s="926">
        <v>1417</v>
      </c>
      <c r="AV63" s="926"/>
      <c r="AW63" s="926"/>
      <c r="AX63" s="926"/>
      <c r="AY63" s="926"/>
      <c r="AZ63" s="930"/>
      <c r="BA63" s="930"/>
      <c r="BB63" s="930"/>
      <c r="BC63" s="930"/>
      <c r="BD63" s="930"/>
      <c r="BE63" s="931"/>
      <c r="BF63" s="931"/>
      <c r="BG63" s="931"/>
      <c r="BH63" s="931"/>
      <c r="BI63" s="932"/>
      <c r="BJ63" s="933" t="s">
        <v>128</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5">
      <c r="A65" s="253" t="s">
        <v>411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2">
      <c r="A66" s="824" t="s">
        <v>412</v>
      </c>
      <c r="B66" s="825"/>
      <c r="C66" s="825"/>
      <c r="D66" s="825"/>
      <c r="E66" s="825"/>
      <c r="F66" s="825"/>
      <c r="G66" s="825"/>
      <c r="H66" s="825"/>
      <c r="I66" s="825"/>
      <c r="J66" s="825"/>
      <c r="K66" s="825"/>
      <c r="L66" s="825"/>
      <c r="M66" s="825"/>
      <c r="N66" s="825"/>
      <c r="O66" s="825"/>
      <c r="P66" s="826"/>
      <c r="Q66" s="801" t="s">
        <v>395</v>
      </c>
      <c r="R66" s="802"/>
      <c r="S66" s="802"/>
      <c r="T66" s="802"/>
      <c r="U66" s="803"/>
      <c r="V66" s="801" t="s">
        <v>413</v>
      </c>
      <c r="W66" s="802"/>
      <c r="X66" s="802"/>
      <c r="Y66" s="802"/>
      <c r="Z66" s="803"/>
      <c r="AA66" s="801" t="s">
        <v>414</v>
      </c>
      <c r="AB66" s="802"/>
      <c r="AC66" s="802"/>
      <c r="AD66" s="802"/>
      <c r="AE66" s="803"/>
      <c r="AF66" s="936" t="s">
        <v>415</v>
      </c>
      <c r="AG66" s="897"/>
      <c r="AH66" s="897"/>
      <c r="AI66" s="897"/>
      <c r="AJ66" s="937"/>
      <c r="AK66" s="801" t="s">
        <v>416</v>
      </c>
      <c r="AL66" s="825"/>
      <c r="AM66" s="825"/>
      <c r="AN66" s="825"/>
      <c r="AO66" s="826"/>
      <c r="AP66" s="801" t="s">
        <v>417</v>
      </c>
      <c r="AQ66" s="802"/>
      <c r="AR66" s="802"/>
      <c r="AS66" s="802"/>
      <c r="AT66" s="803"/>
      <c r="AU66" s="801" t="s">
        <v>418</v>
      </c>
      <c r="AV66" s="802"/>
      <c r="AW66" s="802"/>
      <c r="AX66" s="802"/>
      <c r="AY66" s="803"/>
      <c r="AZ66" s="801" t="s">
        <v>378</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5">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2">
      <c r="A68" s="259">
        <v>1</v>
      </c>
      <c r="B68" s="953" t="s">
        <v>575</v>
      </c>
      <c r="C68" s="954"/>
      <c r="D68" s="954"/>
      <c r="E68" s="954"/>
      <c r="F68" s="954"/>
      <c r="G68" s="954"/>
      <c r="H68" s="954"/>
      <c r="I68" s="954"/>
      <c r="J68" s="954"/>
      <c r="K68" s="954"/>
      <c r="L68" s="954"/>
      <c r="M68" s="954"/>
      <c r="N68" s="954"/>
      <c r="O68" s="954"/>
      <c r="P68" s="955"/>
      <c r="Q68" s="956">
        <v>1695</v>
      </c>
      <c r="R68" s="950"/>
      <c r="S68" s="950"/>
      <c r="T68" s="950"/>
      <c r="U68" s="950"/>
      <c r="V68" s="950">
        <v>1668</v>
      </c>
      <c r="W68" s="950"/>
      <c r="X68" s="950"/>
      <c r="Y68" s="950"/>
      <c r="Z68" s="950"/>
      <c r="AA68" s="950">
        <v>27</v>
      </c>
      <c r="AB68" s="950"/>
      <c r="AC68" s="950"/>
      <c r="AD68" s="950"/>
      <c r="AE68" s="950"/>
      <c r="AF68" s="950">
        <v>27</v>
      </c>
      <c r="AG68" s="950"/>
      <c r="AH68" s="950"/>
      <c r="AI68" s="950"/>
      <c r="AJ68" s="950"/>
      <c r="AK68" s="950">
        <v>6</v>
      </c>
      <c r="AL68" s="950"/>
      <c r="AM68" s="950"/>
      <c r="AN68" s="950"/>
      <c r="AO68" s="950"/>
      <c r="AP68" s="950">
        <v>275</v>
      </c>
      <c r="AQ68" s="950"/>
      <c r="AR68" s="950"/>
      <c r="AS68" s="950"/>
      <c r="AT68" s="950"/>
      <c r="AU68" s="950">
        <v>48</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2">
      <c r="A69" s="262">
        <v>2</v>
      </c>
      <c r="B69" s="957" t="s">
        <v>576</v>
      </c>
      <c r="C69" s="958"/>
      <c r="D69" s="958"/>
      <c r="E69" s="958"/>
      <c r="F69" s="958"/>
      <c r="G69" s="958"/>
      <c r="H69" s="958"/>
      <c r="I69" s="958"/>
      <c r="J69" s="958"/>
      <c r="K69" s="958"/>
      <c r="L69" s="958"/>
      <c r="M69" s="958"/>
      <c r="N69" s="958"/>
      <c r="O69" s="958"/>
      <c r="P69" s="959"/>
      <c r="Q69" s="960">
        <v>16</v>
      </c>
      <c r="R69" s="915"/>
      <c r="S69" s="915"/>
      <c r="T69" s="915"/>
      <c r="U69" s="915"/>
      <c r="V69" s="915">
        <v>15</v>
      </c>
      <c r="W69" s="915"/>
      <c r="X69" s="915"/>
      <c r="Y69" s="915"/>
      <c r="Z69" s="915"/>
      <c r="AA69" s="915">
        <v>1</v>
      </c>
      <c r="AB69" s="915"/>
      <c r="AC69" s="915"/>
      <c r="AD69" s="915"/>
      <c r="AE69" s="915"/>
      <c r="AF69" s="915">
        <v>1</v>
      </c>
      <c r="AG69" s="915"/>
      <c r="AH69" s="915"/>
      <c r="AI69" s="915"/>
      <c r="AJ69" s="915"/>
      <c r="AK69" s="915">
        <v>4</v>
      </c>
      <c r="AL69" s="915"/>
      <c r="AM69" s="915"/>
      <c r="AN69" s="915"/>
      <c r="AO69" s="915"/>
      <c r="AP69" s="915" t="s">
        <v>587</v>
      </c>
      <c r="AQ69" s="915"/>
      <c r="AR69" s="915"/>
      <c r="AS69" s="915"/>
      <c r="AT69" s="915"/>
      <c r="AU69" s="915" t="s">
        <v>588</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2">
      <c r="A70" s="262">
        <v>3</v>
      </c>
      <c r="B70" s="957" t="s">
        <v>577</v>
      </c>
      <c r="C70" s="958"/>
      <c r="D70" s="958"/>
      <c r="E70" s="958"/>
      <c r="F70" s="958"/>
      <c r="G70" s="958"/>
      <c r="H70" s="958"/>
      <c r="I70" s="958"/>
      <c r="J70" s="958"/>
      <c r="K70" s="958"/>
      <c r="L70" s="958"/>
      <c r="M70" s="958"/>
      <c r="N70" s="958"/>
      <c r="O70" s="958"/>
      <c r="P70" s="959"/>
      <c r="Q70" s="960">
        <v>224</v>
      </c>
      <c r="R70" s="915"/>
      <c r="S70" s="915"/>
      <c r="T70" s="915"/>
      <c r="U70" s="915"/>
      <c r="V70" s="915">
        <v>212</v>
      </c>
      <c r="W70" s="915"/>
      <c r="X70" s="915"/>
      <c r="Y70" s="915"/>
      <c r="Z70" s="915"/>
      <c r="AA70" s="915">
        <v>12</v>
      </c>
      <c r="AB70" s="915"/>
      <c r="AC70" s="915"/>
      <c r="AD70" s="915"/>
      <c r="AE70" s="915"/>
      <c r="AF70" s="915">
        <v>12</v>
      </c>
      <c r="AG70" s="915"/>
      <c r="AH70" s="915"/>
      <c r="AI70" s="915"/>
      <c r="AJ70" s="915"/>
      <c r="AK70" s="915">
        <v>35</v>
      </c>
      <c r="AL70" s="915"/>
      <c r="AM70" s="915"/>
      <c r="AN70" s="915"/>
      <c r="AO70" s="915"/>
      <c r="AP70" s="915" t="s">
        <v>588</v>
      </c>
      <c r="AQ70" s="915"/>
      <c r="AR70" s="915"/>
      <c r="AS70" s="915"/>
      <c r="AT70" s="915"/>
      <c r="AU70" s="915" t="s">
        <v>588</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2">
      <c r="A71" s="262">
        <v>4</v>
      </c>
      <c r="B71" s="957" t="s">
        <v>578</v>
      </c>
      <c r="C71" s="958"/>
      <c r="D71" s="958"/>
      <c r="E71" s="958"/>
      <c r="F71" s="958"/>
      <c r="G71" s="958"/>
      <c r="H71" s="958"/>
      <c r="I71" s="958"/>
      <c r="J71" s="958"/>
      <c r="K71" s="958"/>
      <c r="L71" s="958"/>
      <c r="M71" s="958"/>
      <c r="N71" s="958"/>
      <c r="O71" s="958"/>
      <c r="P71" s="959"/>
      <c r="Q71" s="960">
        <v>558</v>
      </c>
      <c r="R71" s="915"/>
      <c r="S71" s="915"/>
      <c r="T71" s="915"/>
      <c r="U71" s="915"/>
      <c r="V71" s="915">
        <v>540</v>
      </c>
      <c r="W71" s="915"/>
      <c r="X71" s="915"/>
      <c r="Y71" s="915"/>
      <c r="Z71" s="915"/>
      <c r="AA71" s="915">
        <v>18</v>
      </c>
      <c r="AB71" s="915"/>
      <c r="AC71" s="915"/>
      <c r="AD71" s="915"/>
      <c r="AE71" s="915"/>
      <c r="AF71" s="915">
        <v>18</v>
      </c>
      <c r="AG71" s="915"/>
      <c r="AH71" s="915"/>
      <c r="AI71" s="915"/>
      <c r="AJ71" s="915"/>
      <c r="AK71" s="915" t="s">
        <v>588</v>
      </c>
      <c r="AL71" s="915"/>
      <c r="AM71" s="915"/>
      <c r="AN71" s="915"/>
      <c r="AO71" s="915"/>
      <c r="AP71" s="915" t="s">
        <v>588</v>
      </c>
      <c r="AQ71" s="915"/>
      <c r="AR71" s="915"/>
      <c r="AS71" s="915"/>
      <c r="AT71" s="915"/>
      <c r="AU71" s="915" t="s">
        <v>588</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2">
      <c r="A72" s="262">
        <v>5</v>
      </c>
      <c r="B72" s="957" t="s">
        <v>579</v>
      </c>
      <c r="C72" s="958"/>
      <c r="D72" s="958"/>
      <c r="E72" s="958"/>
      <c r="F72" s="958"/>
      <c r="G72" s="958"/>
      <c r="H72" s="958"/>
      <c r="I72" s="958"/>
      <c r="J72" s="958"/>
      <c r="K72" s="958"/>
      <c r="L72" s="958"/>
      <c r="M72" s="958"/>
      <c r="N72" s="958"/>
      <c r="O72" s="958"/>
      <c r="P72" s="959"/>
      <c r="Q72" s="960">
        <v>105567</v>
      </c>
      <c r="R72" s="915"/>
      <c r="S72" s="915"/>
      <c r="T72" s="915"/>
      <c r="U72" s="915"/>
      <c r="V72" s="915">
        <v>104756</v>
      </c>
      <c r="W72" s="915"/>
      <c r="X72" s="915"/>
      <c r="Y72" s="915"/>
      <c r="Z72" s="915"/>
      <c r="AA72" s="915">
        <v>811</v>
      </c>
      <c r="AB72" s="915"/>
      <c r="AC72" s="915"/>
      <c r="AD72" s="915"/>
      <c r="AE72" s="915"/>
      <c r="AF72" s="915">
        <v>811</v>
      </c>
      <c r="AG72" s="915"/>
      <c r="AH72" s="915"/>
      <c r="AI72" s="915"/>
      <c r="AJ72" s="915"/>
      <c r="AK72" s="915">
        <v>353</v>
      </c>
      <c r="AL72" s="915"/>
      <c r="AM72" s="915"/>
      <c r="AN72" s="915"/>
      <c r="AO72" s="915"/>
      <c r="AP72" s="915" t="s">
        <v>588</v>
      </c>
      <c r="AQ72" s="915"/>
      <c r="AR72" s="915"/>
      <c r="AS72" s="915"/>
      <c r="AT72" s="915"/>
      <c r="AU72" s="915" t="s">
        <v>588</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2">
      <c r="A73" s="262">
        <v>6</v>
      </c>
      <c r="B73" s="957" t="s">
        <v>580</v>
      </c>
      <c r="C73" s="958"/>
      <c r="D73" s="958"/>
      <c r="E73" s="958"/>
      <c r="F73" s="958"/>
      <c r="G73" s="958"/>
      <c r="H73" s="958"/>
      <c r="I73" s="958"/>
      <c r="J73" s="958"/>
      <c r="K73" s="958"/>
      <c r="L73" s="958"/>
      <c r="M73" s="958"/>
      <c r="N73" s="958"/>
      <c r="O73" s="958"/>
      <c r="P73" s="959"/>
      <c r="Q73" s="960">
        <v>4635</v>
      </c>
      <c r="R73" s="915"/>
      <c r="S73" s="915"/>
      <c r="T73" s="915"/>
      <c r="U73" s="915"/>
      <c r="V73" s="915">
        <v>4629</v>
      </c>
      <c r="W73" s="915"/>
      <c r="X73" s="915"/>
      <c r="Y73" s="915"/>
      <c r="Z73" s="915"/>
      <c r="AA73" s="915">
        <v>6</v>
      </c>
      <c r="AB73" s="915"/>
      <c r="AC73" s="915"/>
      <c r="AD73" s="915"/>
      <c r="AE73" s="915"/>
      <c r="AF73" s="915">
        <v>6</v>
      </c>
      <c r="AG73" s="915"/>
      <c r="AH73" s="915"/>
      <c r="AI73" s="915"/>
      <c r="AJ73" s="915"/>
      <c r="AK73" s="915">
        <v>62</v>
      </c>
      <c r="AL73" s="915"/>
      <c r="AM73" s="915"/>
      <c r="AN73" s="915"/>
      <c r="AO73" s="915"/>
      <c r="AP73" s="915" t="s">
        <v>588</v>
      </c>
      <c r="AQ73" s="915"/>
      <c r="AR73" s="915"/>
      <c r="AS73" s="915"/>
      <c r="AT73" s="915"/>
      <c r="AU73" s="915" t="s">
        <v>589</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2">
      <c r="A74" s="262">
        <v>7</v>
      </c>
      <c r="B74" s="957" t="s">
        <v>581</v>
      </c>
      <c r="C74" s="958"/>
      <c r="D74" s="958"/>
      <c r="E74" s="958"/>
      <c r="F74" s="958"/>
      <c r="G74" s="958"/>
      <c r="H74" s="958"/>
      <c r="I74" s="958"/>
      <c r="J74" s="958"/>
      <c r="K74" s="958"/>
      <c r="L74" s="958"/>
      <c r="M74" s="958"/>
      <c r="N74" s="958"/>
      <c r="O74" s="958"/>
      <c r="P74" s="959"/>
      <c r="Q74" s="960">
        <v>380</v>
      </c>
      <c r="R74" s="915"/>
      <c r="S74" s="915"/>
      <c r="T74" s="915"/>
      <c r="U74" s="915"/>
      <c r="V74" s="915">
        <v>375</v>
      </c>
      <c r="W74" s="915"/>
      <c r="X74" s="915"/>
      <c r="Y74" s="915"/>
      <c r="Z74" s="915"/>
      <c r="AA74" s="915">
        <v>5</v>
      </c>
      <c r="AB74" s="915"/>
      <c r="AC74" s="915"/>
      <c r="AD74" s="915"/>
      <c r="AE74" s="915"/>
      <c r="AF74" s="915">
        <v>5</v>
      </c>
      <c r="AG74" s="915"/>
      <c r="AH74" s="915"/>
      <c r="AI74" s="915"/>
      <c r="AJ74" s="915"/>
      <c r="AK74" s="915">
        <v>8</v>
      </c>
      <c r="AL74" s="915"/>
      <c r="AM74" s="915"/>
      <c r="AN74" s="915"/>
      <c r="AO74" s="915"/>
      <c r="AP74" s="915" t="s">
        <v>588</v>
      </c>
      <c r="AQ74" s="915"/>
      <c r="AR74" s="915"/>
      <c r="AS74" s="915"/>
      <c r="AT74" s="915"/>
      <c r="AU74" s="915" t="s">
        <v>588</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2">
      <c r="A75" s="262">
        <v>8</v>
      </c>
      <c r="B75" s="957" t="s">
        <v>582</v>
      </c>
      <c r="C75" s="958"/>
      <c r="D75" s="958"/>
      <c r="E75" s="958"/>
      <c r="F75" s="958"/>
      <c r="G75" s="958"/>
      <c r="H75" s="958"/>
      <c r="I75" s="958"/>
      <c r="J75" s="958"/>
      <c r="K75" s="958"/>
      <c r="L75" s="958"/>
      <c r="M75" s="958"/>
      <c r="N75" s="958"/>
      <c r="O75" s="958"/>
      <c r="P75" s="959"/>
      <c r="Q75" s="963">
        <v>476</v>
      </c>
      <c r="R75" s="964"/>
      <c r="S75" s="964"/>
      <c r="T75" s="964"/>
      <c r="U75" s="914"/>
      <c r="V75" s="965">
        <v>449</v>
      </c>
      <c r="W75" s="964"/>
      <c r="X75" s="964"/>
      <c r="Y75" s="964"/>
      <c r="Z75" s="914"/>
      <c r="AA75" s="965">
        <v>27</v>
      </c>
      <c r="AB75" s="964"/>
      <c r="AC75" s="964"/>
      <c r="AD75" s="964"/>
      <c r="AE75" s="914"/>
      <c r="AF75" s="965">
        <v>27</v>
      </c>
      <c r="AG75" s="964"/>
      <c r="AH75" s="964"/>
      <c r="AI75" s="964"/>
      <c r="AJ75" s="914"/>
      <c r="AK75" s="965">
        <v>0</v>
      </c>
      <c r="AL75" s="964"/>
      <c r="AM75" s="964"/>
      <c r="AN75" s="964"/>
      <c r="AO75" s="914"/>
      <c r="AP75" s="965">
        <v>4048</v>
      </c>
      <c r="AQ75" s="964"/>
      <c r="AR75" s="964"/>
      <c r="AS75" s="964"/>
      <c r="AT75" s="914"/>
      <c r="AU75" s="965" t="s">
        <v>588</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2">
      <c r="A76" s="262">
        <v>9</v>
      </c>
      <c r="B76" s="957" t="s">
        <v>583</v>
      </c>
      <c r="C76" s="958"/>
      <c r="D76" s="958"/>
      <c r="E76" s="958"/>
      <c r="F76" s="958"/>
      <c r="G76" s="958"/>
      <c r="H76" s="958"/>
      <c r="I76" s="958"/>
      <c r="J76" s="958"/>
      <c r="K76" s="958"/>
      <c r="L76" s="958"/>
      <c r="M76" s="958"/>
      <c r="N76" s="958"/>
      <c r="O76" s="958"/>
      <c r="P76" s="959"/>
      <c r="Q76" s="963">
        <v>10</v>
      </c>
      <c r="R76" s="964"/>
      <c r="S76" s="964"/>
      <c r="T76" s="964"/>
      <c r="U76" s="914"/>
      <c r="V76" s="965">
        <v>8</v>
      </c>
      <c r="W76" s="964"/>
      <c r="X76" s="964"/>
      <c r="Y76" s="964"/>
      <c r="Z76" s="914"/>
      <c r="AA76" s="965">
        <v>2</v>
      </c>
      <c r="AB76" s="964"/>
      <c r="AC76" s="964"/>
      <c r="AD76" s="964"/>
      <c r="AE76" s="914"/>
      <c r="AF76" s="965">
        <v>2</v>
      </c>
      <c r="AG76" s="964"/>
      <c r="AH76" s="964"/>
      <c r="AI76" s="964"/>
      <c r="AJ76" s="914"/>
      <c r="AK76" s="965">
        <v>0</v>
      </c>
      <c r="AL76" s="964"/>
      <c r="AM76" s="964"/>
      <c r="AN76" s="964"/>
      <c r="AO76" s="914"/>
      <c r="AP76" s="965" t="s">
        <v>588</v>
      </c>
      <c r="AQ76" s="964"/>
      <c r="AR76" s="964"/>
      <c r="AS76" s="964"/>
      <c r="AT76" s="914"/>
      <c r="AU76" s="965" t="s">
        <v>590</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2">
      <c r="A77" s="262">
        <v>10</v>
      </c>
      <c r="B77" s="957" t="s">
        <v>584</v>
      </c>
      <c r="C77" s="958"/>
      <c r="D77" s="958"/>
      <c r="E77" s="958"/>
      <c r="F77" s="958"/>
      <c r="G77" s="958"/>
      <c r="H77" s="958"/>
      <c r="I77" s="958"/>
      <c r="J77" s="958"/>
      <c r="K77" s="958"/>
      <c r="L77" s="958"/>
      <c r="M77" s="958"/>
      <c r="N77" s="958"/>
      <c r="O77" s="958"/>
      <c r="P77" s="959"/>
      <c r="Q77" s="963">
        <v>54</v>
      </c>
      <c r="R77" s="964"/>
      <c r="S77" s="964"/>
      <c r="T77" s="964"/>
      <c r="U77" s="914"/>
      <c r="V77" s="965">
        <v>52</v>
      </c>
      <c r="W77" s="964"/>
      <c r="X77" s="964"/>
      <c r="Y77" s="964"/>
      <c r="Z77" s="914"/>
      <c r="AA77" s="965">
        <v>2</v>
      </c>
      <c r="AB77" s="964"/>
      <c r="AC77" s="964"/>
      <c r="AD77" s="964"/>
      <c r="AE77" s="914"/>
      <c r="AF77" s="965">
        <v>2</v>
      </c>
      <c r="AG77" s="964"/>
      <c r="AH77" s="964"/>
      <c r="AI77" s="964"/>
      <c r="AJ77" s="914"/>
      <c r="AK77" s="965">
        <v>0</v>
      </c>
      <c r="AL77" s="964"/>
      <c r="AM77" s="964"/>
      <c r="AN77" s="964"/>
      <c r="AO77" s="914"/>
      <c r="AP77" s="965" t="s">
        <v>588</v>
      </c>
      <c r="AQ77" s="964"/>
      <c r="AR77" s="964"/>
      <c r="AS77" s="964"/>
      <c r="AT77" s="914"/>
      <c r="AU77" s="965" t="s">
        <v>588</v>
      </c>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2">
      <c r="A78" s="262">
        <v>11</v>
      </c>
      <c r="B78" s="957" t="s">
        <v>585</v>
      </c>
      <c r="C78" s="958"/>
      <c r="D78" s="958"/>
      <c r="E78" s="958"/>
      <c r="F78" s="958"/>
      <c r="G78" s="958"/>
      <c r="H78" s="958"/>
      <c r="I78" s="958"/>
      <c r="J78" s="958"/>
      <c r="K78" s="958"/>
      <c r="L78" s="958"/>
      <c r="M78" s="958"/>
      <c r="N78" s="958"/>
      <c r="O78" s="958"/>
      <c r="P78" s="959"/>
      <c r="Q78" s="960">
        <v>550</v>
      </c>
      <c r="R78" s="915"/>
      <c r="S78" s="915"/>
      <c r="T78" s="915"/>
      <c r="U78" s="915"/>
      <c r="V78" s="915">
        <v>530</v>
      </c>
      <c r="W78" s="915"/>
      <c r="X78" s="915"/>
      <c r="Y78" s="915"/>
      <c r="Z78" s="915"/>
      <c r="AA78" s="915">
        <v>20</v>
      </c>
      <c r="AB78" s="915"/>
      <c r="AC78" s="915"/>
      <c r="AD78" s="915"/>
      <c r="AE78" s="915"/>
      <c r="AF78" s="915">
        <v>20</v>
      </c>
      <c r="AG78" s="915"/>
      <c r="AH78" s="915"/>
      <c r="AI78" s="915"/>
      <c r="AJ78" s="915"/>
      <c r="AK78" s="915">
        <v>0</v>
      </c>
      <c r="AL78" s="915"/>
      <c r="AM78" s="915"/>
      <c r="AN78" s="915"/>
      <c r="AO78" s="915"/>
      <c r="AP78" s="915" t="s">
        <v>588</v>
      </c>
      <c r="AQ78" s="915"/>
      <c r="AR78" s="915"/>
      <c r="AS78" s="915"/>
      <c r="AT78" s="915"/>
      <c r="AU78" s="915" t="s">
        <v>588</v>
      </c>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2">
      <c r="A79" s="262">
        <v>12</v>
      </c>
      <c r="B79" s="957" t="s">
        <v>586</v>
      </c>
      <c r="C79" s="958"/>
      <c r="D79" s="958"/>
      <c r="E79" s="958"/>
      <c r="F79" s="958"/>
      <c r="G79" s="958"/>
      <c r="H79" s="958"/>
      <c r="I79" s="958"/>
      <c r="J79" s="958"/>
      <c r="K79" s="958"/>
      <c r="L79" s="958"/>
      <c r="M79" s="958"/>
      <c r="N79" s="958"/>
      <c r="O79" s="958"/>
      <c r="P79" s="959"/>
      <c r="Q79" s="960">
        <v>14</v>
      </c>
      <c r="R79" s="915"/>
      <c r="S79" s="915"/>
      <c r="T79" s="915"/>
      <c r="U79" s="915"/>
      <c r="V79" s="915">
        <v>8</v>
      </c>
      <c r="W79" s="915"/>
      <c r="X79" s="915"/>
      <c r="Y79" s="915"/>
      <c r="Z79" s="915"/>
      <c r="AA79" s="915">
        <v>6</v>
      </c>
      <c r="AB79" s="915"/>
      <c r="AC79" s="915"/>
      <c r="AD79" s="915"/>
      <c r="AE79" s="915"/>
      <c r="AF79" s="915">
        <v>6</v>
      </c>
      <c r="AG79" s="915"/>
      <c r="AH79" s="915"/>
      <c r="AI79" s="915"/>
      <c r="AJ79" s="915"/>
      <c r="AK79" s="915">
        <v>0</v>
      </c>
      <c r="AL79" s="915"/>
      <c r="AM79" s="915"/>
      <c r="AN79" s="915"/>
      <c r="AO79" s="915"/>
      <c r="AP79" s="915" t="s">
        <v>588</v>
      </c>
      <c r="AQ79" s="915"/>
      <c r="AR79" s="915"/>
      <c r="AS79" s="915"/>
      <c r="AT79" s="915"/>
      <c r="AU79" s="915" t="s">
        <v>588</v>
      </c>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2">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2">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2">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2">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2">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2">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2">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2">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5">
      <c r="A88" s="265" t="s">
        <v>390</v>
      </c>
      <c r="B88" s="874" t="s">
        <v>419</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937</v>
      </c>
      <c r="AG88" s="926"/>
      <c r="AH88" s="926"/>
      <c r="AI88" s="926"/>
      <c r="AJ88" s="926"/>
      <c r="AK88" s="923"/>
      <c r="AL88" s="923"/>
      <c r="AM88" s="923"/>
      <c r="AN88" s="923"/>
      <c r="AO88" s="923"/>
      <c r="AP88" s="926">
        <v>4048</v>
      </c>
      <c r="AQ88" s="926"/>
      <c r="AR88" s="926"/>
      <c r="AS88" s="926"/>
      <c r="AT88" s="926"/>
      <c r="AU88" s="926">
        <v>0</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74" t="s">
        <v>420</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421</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422</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05" t="s">
        <v>425</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426</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2">
      <c r="A109" s="998" t="s">
        <v>427</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428</v>
      </c>
      <c r="AB109" s="979"/>
      <c r="AC109" s="979"/>
      <c r="AD109" s="979"/>
      <c r="AE109" s="980"/>
      <c r="AF109" s="978" t="s">
        <v>308</v>
      </c>
      <c r="AG109" s="979"/>
      <c r="AH109" s="979"/>
      <c r="AI109" s="979"/>
      <c r="AJ109" s="980"/>
      <c r="AK109" s="978" t="s">
        <v>307</v>
      </c>
      <c r="AL109" s="979"/>
      <c r="AM109" s="979"/>
      <c r="AN109" s="979"/>
      <c r="AO109" s="980"/>
      <c r="AP109" s="978" t="s">
        <v>429</v>
      </c>
      <c r="AQ109" s="979"/>
      <c r="AR109" s="979"/>
      <c r="AS109" s="979"/>
      <c r="AT109" s="981"/>
      <c r="AU109" s="998" t="s">
        <v>427</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428</v>
      </c>
      <c r="BR109" s="979"/>
      <c r="BS109" s="979"/>
      <c r="BT109" s="979"/>
      <c r="BU109" s="980"/>
      <c r="BV109" s="978" t="s">
        <v>308</v>
      </c>
      <c r="BW109" s="979"/>
      <c r="BX109" s="979"/>
      <c r="BY109" s="979"/>
      <c r="BZ109" s="980"/>
      <c r="CA109" s="978" t="s">
        <v>307</v>
      </c>
      <c r="CB109" s="979"/>
      <c r="CC109" s="979"/>
      <c r="CD109" s="979"/>
      <c r="CE109" s="980"/>
      <c r="CF109" s="999" t="s">
        <v>429</v>
      </c>
      <c r="CG109" s="999"/>
      <c r="CH109" s="999"/>
      <c r="CI109" s="999"/>
      <c r="CJ109" s="999"/>
      <c r="CK109" s="978" t="s">
        <v>430</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428</v>
      </c>
      <c r="DH109" s="979"/>
      <c r="DI109" s="979"/>
      <c r="DJ109" s="979"/>
      <c r="DK109" s="980"/>
      <c r="DL109" s="978" t="s">
        <v>308</v>
      </c>
      <c r="DM109" s="979"/>
      <c r="DN109" s="979"/>
      <c r="DO109" s="979"/>
      <c r="DP109" s="980"/>
      <c r="DQ109" s="978" t="s">
        <v>307</v>
      </c>
      <c r="DR109" s="979"/>
      <c r="DS109" s="979"/>
      <c r="DT109" s="979"/>
      <c r="DU109" s="980"/>
      <c r="DV109" s="978" t="s">
        <v>429</v>
      </c>
      <c r="DW109" s="979"/>
      <c r="DX109" s="979"/>
      <c r="DY109" s="979"/>
      <c r="DZ109" s="981"/>
    </row>
    <row r="110" spans="1:131" s="247" customFormat="1" ht="26.25" customHeight="1" x14ac:dyDescent="0.2">
      <c r="A110" s="982" t="s">
        <v>431</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765270</v>
      </c>
      <c r="AB110" s="986"/>
      <c r="AC110" s="986"/>
      <c r="AD110" s="986"/>
      <c r="AE110" s="987"/>
      <c r="AF110" s="988">
        <v>761421</v>
      </c>
      <c r="AG110" s="986"/>
      <c r="AH110" s="986"/>
      <c r="AI110" s="986"/>
      <c r="AJ110" s="987"/>
      <c r="AK110" s="988">
        <v>695943</v>
      </c>
      <c r="AL110" s="986"/>
      <c r="AM110" s="986"/>
      <c r="AN110" s="986"/>
      <c r="AO110" s="987"/>
      <c r="AP110" s="989">
        <v>23.4</v>
      </c>
      <c r="AQ110" s="990"/>
      <c r="AR110" s="990"/>
      <c r="AS110" s="990"/>
      <c r="AT110" s="991"/>
      <c r="AU110" s="992" t="s">
        <v>73</v>
      </c>
      <c r="AV110" s="993"/>
      <c r="AW110" s="993"/>
      <c r="AX110" s="993"/>
      <c r="AY110" s="993"/>
      <c r="AZ110" s="1034" t="s">
        <v>432</v>
      </c>
      <c r="BA110" s="983"/>
      <c r="BB110" s="983"/>
      <c r="BC110" s="983"/>
      <c r="BD110" s="983"/>
      <c r="BE110" s="983"/>
      <c r="BF110" s="983"/>
      <c r="BG110" s="983"/>
      <c r="BH110" s="983"/>
      <c r="BI110" s="983"/>
      <c r="BJ110" s="983"/>
      <c r="BK110" s="983"/>
      <c r="BL110" s="983"/>
      <c r="BM110" s="983"/>
      <c r="BN110" s="983"/>
      <c r="BO110" s="983"/>
      <c r="BP110" s="984"/>
      <c r="BQ110" s="1020">
        <v>4434343</v>
      </c>
      <c r="BR110" s="1021"/>
      <c r="BS110" s="1021"/>
      <c r="BT110" s="1021"/>
      <c r="BU110" s="1021"/>
      <c r="BV110" s="1021">
        <v>3977774</v>
      </c>
      <c r="BW110" s="1021"/>
      <c r="BX110" s="1021"/>
      <c r="BY110" s="1021"/>
      <c r="BZ110" s="1021"/>
      <c r="CA110" s="1021">
        <v>3647030</v>
      </c>
      <c r="CB110" s="1021"/>
      <c r="CC110" s="1021"/>
      <c r="CD110" s="1021"/>
      <c r="CE110" s="1021"/>
      <c r="CF110" s="1035">
        <v>122.9</v>
      </c>
      <c r="CG110" s="1036"/>
      <c r="CH110" s="1036"/>
      <c r="CI110" s="1036"/>
      <c r="CJ110" s="1036"/>
      <c r="CK110" s="1037" t="s">
        <v>433</v>
      </c>
      <c r="CL110" s="1038"/>
      <c r="CM110" s="1017" t="s">
        <v>434</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128</v>
      </c>
      <c r="DH110" s="1021"/>
      <c r="DI110" s="1021"/>
      <c r="DJ110" s="1021"/>
      <c r="DK110" s="1021"/>
      <c r="DL110" s="1021" t="s">
        <v>128</v>
      </c>
      <c r="DM110" s="1021"/>
      <c r="DN110" s="1021"/>
      <c r="DO110" s="1021"/>
      <c r="DP110" s="1021"/>
      <c r="DQ110" s="1021" t="s">
        <v>128</v>
      </c>
      <c r="DR110" s="1021"/>
      <c r="DS110" s="1021"/>
      <c r="DT110" s="1021"/>
      <c r="DU110" s="1021"/>
      <c r="DV110" s="1022" t="s">
        <v>128</v>
      </c>
      <c r="DW110" s="1022"/>
      <c r="DX110" s="1022"/>
      <c r="DY110" s="1022"/>
      <c r="DZ110" s="1023"/>
    </row>
    <row r="111" spans="1:131" s="247" customFormat="1" ht="26.25" customHeight="1" x14ac:dyDescent="0.2">
      <c r="A111" s="1024" t="s">
        <v>435</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436</v>
      </c>
      <c r="AB111" s="1028"/>
      <c r="AC111" s="1028"/>
      <c r="AD111" s="1028"/>
      <c r="AE111" s="1029"/>
      <c r="AF111" s="1030" t="s">
        <v>128</v>
      </c>
      <c r="AG111" s="1028"/>
      <c r="AH111" s="1028"/>
      <c r="AI111" s="1028"/>
      <c r="AJ111" s="1029"/>
      <c r="AK111" s="1030" t="s">
        <v>128</v>
      </c>
      <c r="AL111" s="1028"/>
      <c r="AM111" s="1028"/>
      <c r="AN111" s="1028"/>
      <c r="AO111" s="1029"/>
      <c r="AP111" s="1031" t="s">
        <v>128</v>
      </c>
      <c r="AQ111" s="1032"/>
      <c r="AR111" s="1032"/>
      <c r="AS111" s="1032"/>
      <c r="AT111" s="1033"/>
      <c r="AU111" s="994"/>
      <c r="AV111" s="995"/>
      <c r="AW111" s="995"/>
      <c r="AX111" s="995"/>
      <c r="AY111" s="995"/>
      <c r="AZ111" s="1043" t="s">
        <v>437</v>
      </c>
      <c r="BA111" s="1044"/>
      <c r="BB111" s="1044"/>
      <c r="BC111" s="1044"/>
      <c r="BD111" s="1044"/>
      <c r="BE111" s="1044"/>
      <c r="BF111" s="1044"/>
      <c r="BG111" s="1044"/>
      <c r="BH111" s="1044"/>
      <c r="BI111" s="1044"/>
      <c r="BJ111" s="1044"/>
      <c r="BK111" s="1044"/>
      <c r="BL111" s="1044"/>
      <c r="BM111" s="1044"/>
      <c r="BN111" s="1044"/>
      <c r="BO111" s="1044"/>
      <c r="BP111" s="1045"/>
      <c r="BQ111" s="1013" t="s">
        <v>128</v>
      </c>
      <c r="BR111" s="1014"/>
      <c r="BS111" s="1014"/>
      <c r="BT111" s="1014"/>
      <c r="BU111" s="1014"/>
      <c r="BV111" s="1014" t="s">
        <v>128</v>
      </c>
      <c r="BW111" s="1014"/>
      <c r="BX111" s="1014"/>
      <c r="BY111" s="1014"/>
      <c r="BZ111" s="1014"/>
      <c r="CA111" s="1014" t="s">
        <v>436</v>
      </c>
      <c r="CB111" s="1014"/>
      <c r="CC111" s="1014"/>
      <c r="CD111" s="1014"/>
      <c r="CE111" s="1014"/>
      <c r="CF111" s="1008" t="s">
        <v>128</v>
      </c>
      <c r="CG111" s="1009"/>
      <c r="CH111" s="1009"/>
      <c r="CI111" s="1009"/>
      <c r="CJ111" s="1009"/>
      <c r="CK111" s="1039"/>
      <c r="CL111" s="1040"/>
      <c r="CM111" s="1010" t="s">
        <v>438</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128</v>
      </c>
      <c r="DH111" s="1014"/>
      <c r="DI111" s="1014"/>
      <c r="DJ111" s="1014"/>
      <c r="DK111" s="1014"/>
      <c r="DL111" s="1014" t="s">
        <v>128</v>
      </c>
      <c r="DM111" s="1014"/>
      <c r="DN111" s="1014"/>
      <c r="DO111" s="1014"/>
      <c r="DP111" s="1014"/>
      <c r="DQ111" s="1014" t="s">
        <v>436</v>
      </c>
      <c r="DR111" s="1014"/>
      <c r="DS111" s="1014"/>
      <c r="DT111" s="1014"/>
      <c r="DU111" s="1014"/>
      <c r="DV111" s="1015" t="s">
        <v>128</v>
      </c>
      <c r="DW111" s="1015"/>
      <c r="DX111" s="1015"/>
      <c r="DY111" s="1015"/>
      <c r="DZ111" s="1016"/>
    </row>
    <row r="112" spans="1:131" s="247" customFormat="1" ht="26.25" customHeight="1" x14ac:dyDescent="0.2">
      <c r="A112" s="1046" t="s">
        <v>439</v>
      </c>
      <c r="B112" s="1047"/>
      <c r="C112" s="1044" t="s">
        <v>440</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436</v>
      </c>
      <c r="AB112" s="1053"/>
      <c r="AC112" s="1053"/>
      <c r="AD112" s="1053"/>
      <c r="AE112" s="1054"/>
      <c r="AF112" s="1055" t="s">
        <v>128</v>
      </c>
      <c r="AG112" s="1053"/>
      <c r="AH112" s="1053"/>
      <c r="AI112" s="1053"/>
      <c r="AJ112" s="1054"/>
      <c r="AK112" s="1055" t="s">
        <v>128</v>
      </c>
      <c r="AL112" s="1053"/>
      <c r="AM112" s="1053"/>
      <c r="AN112" s="1053"/>
      <c r="AO112" s="1054"/>
      <c r="AP112" s="1056" t="s">
        <v>128</v>
      </c>
      <c r="AQ112" s="1057"/>
      <c r="AR112" s="1057"/>
      <c r="AS112" s="1057"/>
      <c r="AT112" s="1058"/>
      <c r="AU112" s="994"/>
      <c r="AV112" s="995"/>
      <c r="AW112" s="995"/>
      <c r="AX112" s="995"/>
      <c r="AY112" s="995"/>
      <c r="AZ112" s="1043" t="s">
        <v>441</v>
      </c>
      <c r="BA112" s="1044"/>
      <c r="BB112" s="1044"/>
      <c r="BC112" s="1044"/>
      <c r="BD112" s="1044"/>
      <c r="BE112" s="1044"/>
      <c r="BF112" s="1044"/>
      <c r="BG112" s="1044"/>
      <c r="BH112" s="1044"/>
      <c r="BI112" s="1044"/>
      <c r="BJ112" s="1044"/>
      <c r="BK112" s="1044"/>
      <c r="BL112" s="1044"/>
      <c r="BM112" s="1044"/>
      <c r="BN112" s="1044"/>
      <c r="BO112" s="1044"/>
      <c r="BP112" s="1045"/>
      <c r="BQ112" s="1013">
        <v>1670592</v>
      </c>
      <c r="BR112" s="1014"/>
      <c r="BS112" s="1014"/>
      <c r="BT112" s="1014"/>
      <c r="BU112" s="1014"/>
      <c r="BV112" s="1014">
        <v>1531743</v>
      </c>
      <c r="BW112" s="1014"/>
      <c r="BX112" s="1014"/>
      <c r="BY112" s="1014"/>
      <c r="BZ112" s="1014"/>
      <c r="CA112" s="1014">
        <v>1417223</v>
      </c>
      <c r="CB112" s="1014"/>
      <c r="CC112" s="1014"/>
      <c r="CD112" s="1014"/>
      <c r="CE112" s="1014"/>
      <c r="CF112" s="1008">
        <v>47.7</v>
      </c>
      <c r="CG112" s="1009"/>
      <c r="CH112" s="1009"/>
      <c r="CI112" s="1009"/>
      <c r="CJ112" s="1009"/>
      <c r="CK112" s="1039"/>
      <c r="CL112" s="1040"/>
      <c r="CM112" s="1010" t="s">
        <v>442</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128</v>
      </c>
      <c r="DH112" s="1014"/>
      <c r="DI112" s="1014"/>
      <c r="DJ112" s="1014"/>
      <c r="DK112" s="1014"/>
      <c r="DL112" s="1014" t="s">
        <v>128</v>
      </c>
      <c r="DM112" s="1014"/>
      <c r="DN112" s="1014"/>
      <c r="DO112" s="1014"/>
      <c r="DP112" s="1014"/>
      <c r="DQ112" s="1014" t="s">
        <v>443</v>
      </c>
      <c r="DR112" s="1014"/>
      <c r="DS112" s="1014"/>
      <c r="DT112" s="1014"/>
      <c r="DU112" s="1014"/>
      <c r="DV112" s="1015" t="s">
        <v>436</v>
      </c>
      <c r="DW112" s="1015"/>
      <c r="DX112" s="1015"/>
      <c r="DY112" s="1015"/>
      <c r="DZ112" s="1016"/>
    </row>
    <row r="113" spans="1:130" s="247" customFormat="1" ht="26.25" customHeight="1" x14ac:dyDescent="0.2">
      <c r="A113" s="1048"/>
      <c r="B113" s="1049"/>
      <c r="C113" s="1044" t="s">
        <v>444</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135521</v>
      </c>
      <c r="AB113" s="1028"/>
      <c r="AC113" s="1028"/>
      <c r="AD113" s="1028"/>
      <c r="AE113" s="1029"/>
      <c r="AF113" s="1030">
        <v>107600</v>
      </c>
      <c r="AG113" s="1028"/>
      <c r="AH113" s="1028"/>
      <c r="AI113" s="1028"/>
      <c r="AJ113" s="1029"/>
      <c r="AK113" s="1030">
        <v>102852</v>
      </c>
      <c r="AL113" s="1028"/>
      <c r="AM113" s="1028"/>
      <c r="AN113" s="1028"/>
      <c r="AO113" s="1029"/>
      <c r="AP113" s="1031">
        <v>3.5</v>
      </c>
      <c r="AQ113" s="1032"/>
      <c r="AR113" s="1032"/>
      <c r="AS113" s="1032"/>
      <c r="AT113" s="1033"/>
      <c r="AU113" s="994"/>
      <c r="AV113" s="995"/>
      <c r="AW113" s="995"/>
      <c r="AX113" s="995"/>
      <c r="AY113" s="995"/>
      <c r="AZ113" s="1043" t="s">
        <v>445</v>
      </c>
      <c r="BA113" s="1044"/>
      <c r="BB113" s="1044"/>
      <c r="BC113" s="1044"/>
      <c r="BD113" s="1044"/>
      <c r="BE113" s="1044"/>
      <c r="BF113" s="1044"/>
      <c r="BG113" s="1044"/>
      <c r="BH113" s="1044"/>
      <c r="BI113" s="1044"/>
      <c r="BJ113" s="1044"/>
      <c r="BK113" s="1044"/>
      <c r="BL113" s="1044"/>
      <c r="BM113" s="1044"/>
      <c r="BN113" s="1044"/>
      <c r="BO113" s="1044"/>
      <c r="BP113" s="1045"/>
      <c r="BQ113" s="1013">
        <v>46748</v>
      </c>
      <c r="BR113" s="1014"/>
      <c r="BS113" s="1014"/>
      <c r="BT113" s="1014"/>
      <c r="BU113" s="1014"/>
      <c r="BV113" s="1014">
        <v>48038</v>
      </c>
      <c r="BW113" s="1014"/>
      <c r="BX113" s="1014"/>
      <c r="BY113" s="1014"/>
      <c r="BZ113" s="1014"/>
      <c r="CA113" s="1014">
        <v>47887</v>
      </c>
      <c r="CB113" s="1014"/>
      <c r="CC113" s="1014"/>
      <c r="CD113" s="1014"/>
      <c r="CE113" s="1014"/>
      <c r="CF113" s="1008">
        <v>1.6</v>
      </c>
      <c r="CG113" s="1009"/>
      <c r="CH113" s="1009"/>
      <c r="CI113" s="1009"/>
      <c r="CJ113" s="1009"/>
      <c r="CK113" s="1039"/>
      <c r="CL113" s="1040"/>
      <c r="CM113" s="1010" t="s">
        <v>446</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436</v>
      </c>
      <c r="DH113" s="1053"/>
      <c r="DI113" s="1053"/>
      <c r="DJ113" s="1053"/>
      <c r="DK113" s="1054"/>
      <c r="DL113" s="1055" t="s">
        <v>128</v>
      </c>
      <c r="DM113" s="1053"/>
      <c r="DN113" s="1053"/>
      <c r="DO113" s="1053"/>
      <c r="DP113" s="1054"/>
      <c r="DQ113" s="1055" t="s">
        <v>128</v>
      </c>
      <c r="DR113" s="1053"/>
      <c r="DS113" s="1053"/>
      <c r="DT113" s="1053"/>
      <c r="DU113" s="1054"/>
      <c r="DV113" s="1056" t="s">
        <v>128</v>
      </c>
      <c r="DW113" s="1057"/>
      <c r="DX113" s="1057"/>
      <c r="DY113" s="1057"/>
      <c r="DZ113" s="1058"/>
    </row>
    <row r="114" spans="1:130" s="247" customFormat="1" ht="26.25" customHeight="1" x14ac:dyDescent="0.2">
      <c r="A114" s="1048"/>
      <c r="B114" s="1049"/>
      <c r="C114" s="1044" t="s">
        <v>447</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10511</v>
      </c>
      <c r="AB114" s="1053"/>
      <c r="AC114" s="1053"/>
      <c r="AD114" s="1053"/>
      <c r="AE114" s="1054"/>
      <c r="AF114" s="1055">
        <v>6714</v>
      </c>
      <c r="AG114" s="1053"/>
      <c r="AH114" s="1053"/>
      <c r="AI114" s="1053"/>
      <c r="AJ114" s="1054"/>
      <c r="AK114" s="1055">
        <v>7190</v>
      </c>
      <c r="AL114" s="1053"/>
      <c r="AM114" s="1053"/>
      <c r="AN114" s="1053"/>
      <c r="AO114" s="1054"/>
      <c r="AP114" s="1056">
        <v>0.2</v>
      </c>
      <c r="AQ114" s="1057"/>
      <c r="AR114" s="1057"/>
      <c r="AS114" s="1057"/>
      <c r="AT114" s="1058"/>
      <c r="AU114" s="994"/>
      <c r="AV114" s="995"/>
      <c r="AW114" s="995"/>
      <c r="AX114" s="995"/>
      <c r="AY114" s="995"/>
      <c r="AZ114" s="1043" t="s">
        <v>448</v>
      </c>
      <c r="BA114" s="1044"/>
      <c r="BB114" s="1044"/>
      <c r="BC114" s="1044"/>
      <c r="BD114" s="1044"/>
      <c r="BE114" s="1044"/>
      <c r="BF114" s="1044"/>
      <c r="BG114" s="1044"/>
      <c r="BH114" s="1044"/>
      <c r="BI114" s="1044"/>
      <c r="BJ114" s="1044"/>
      <c r="BK114" s="1044"/>
      <c r="BL114" s="1044"/>
      <c r="BM114" s="1044"/>
      <c r="BN114" s="1044"/>
      <c r="BO114" s="1044"/>
      <c r="BP114" s="1045"/>
      <c r="BQ114" s="1013">
        <v>1327056</v>
      </c>
      <c r="BR114" s="1014"/>
      <c r="BS114" s="1014"/>
      <c r="BT114" s="1014"/>
      <c r="BU114" s="1014"/>
      <c r="BV114" s="1014">
        <v>1322486</v>
      </c>
      <c r="BW114" s="1014"/>
      <c r="BX114" s="1014"/>
      <c r="BY114" s="1014"/>
      <c r="BZ114" s="1014"/>
      <c r="CA114" s="1014">
        <v>1311558</v>
      </c>
      <c r="CB114" s="1014"/>
      <c r="CC114" s="1014"/>
      <c r="CD114" s="1014"/>
      <c r="CE114" s="1014"/>
      <c r="CF114" s="1008">
        <v>44.2</v>
      </c>
      <c r="CG114" s="1009"/>
      <c r="CH114" s="1009"/>
      <c r="CI114" s="1009"/>
      <c r="CJ114" s="1009"/>
      <c r="CK114" s="1039"/>
      <c r="CL114" s="1040"/>
      <c r="CM114" s="1010" t="s">
        <v>449</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128</v>
      </c>
      <c r="DH114" s="1053"/>
      <c r="DI114" s="1053"/>
      <c r="DJ114" s="1053"/>
      <c r="DK114" s="1054"/>
      <c r="DL114" s="1055" t="s">
        <v>128</v>
      </c>
      <c r="DM114" s="1053"/>
      <c r="DN114" s="1053"/>
      <c r="DO114" s="1053"/>
      <c r="DP114" s="1054"/>
      <c r="DQ114" s="1055" t="s">
        <v>128</v>
      </c>
      <c r="DR114" s="1053"/>
      <c r="DS114" s="1053"/>
      <c r="DT114" s="1053"/>
      <c r="DU114" s="1054"/>
      <c r="DV114" s="1056" t="s">
        <v>128</v>
      </c>
      <c r="DW114" s="1057"/>
      <c r="DX114" s="1057"/>
      <c r="DY114" s="1057"/>
      <c r="DZ114" s="1058"/>
    </row>
    <row r="115" spans="1:130" s="247" customFormat="1" ht="26.25" customHeight="1" x14ac:dyDescent="0.2">
      <c r="A115" s="1048"/>
      <c r="B115" s="1049"/>
      <c r="C115" s="1044" t="s">
        <v>450</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128</v>
      </c>
      <c r="AB115" s="1028"/>
      <c r="AC115" s="1028"/>
      <c r="AD115" s="1028"/>
      <c r="AE115" s="1029"/>
      <c r="AF115" s="1030" t="s">
        <v>128</v>
      </c>
      <c r="AG115" s="1028"/>
      <c r="AH115" s="1028"/>
      <c r="AI115" s="1028"/>
      <c r="AJ115" s="1029"/>
      <c r="AK115" s="1030" t="s">
        <v>128</v>
      </c>
      <c r="AL115" s="1028"/>
      <c r="AM115" s="1028"/>
      <c r="AN115" s="1028"/>
      <c r="AO115" s="1029"/>
      <c r="AP115" s="1031" t="s">
        <v>443</v>
      </c>
      <c r="AQ115" s="1032"/>
      <c r="AR115" s="1032"/>
      <c r="AS115" s="1032"/>
      <c r="AT115" s="1033"/>
      <c r="AU115" s="994"/>
      <c r="AV115" s="995"/>
      <c r="AW115" s="995"/>
      <c r="AX115" s="995"/>
      <c r="AY115" s="995"/>
      <c r="AZ115" s="1043" t="s">
        <v>451</v>
      </c>
      <c r="BA115" s="1044"/>
      <c r="BB115" s="1044"/>
      <c r="BC115" s="1044"/>
      <c r="BD115" s="1044"/>
      <c r="BE115" s="1044"/>
      <c r="BF115" s="1044"/>
      <c r="BG115" s="1044"/>
      <c r="BH115" s="1044"/>
      <c r="BI115" s="1044"/>
      <c r="BJ115" s="1044"/>
      <c r="BK115" s="1044"/>
      <c r="BL115" s="1044"/>
      <c r="BM115" s="1044"/>
      <c r="BN115" s="1044"/>
      <c r="BO115" s="1044"/>
      <c r="BP115" s="1045"/>
      <c r="BQ115" s="1013" t="s">
        <v>128</v>
      </c>
      <c r="BR115" s="1014"/>
      <c r="BS115" s="1014"/>
      <c r="BT115" s="1014"/>
      <c r="BU115" s="1014"/>
      <c r="BV115" s="1014" t="s">
        <v>436</v>
      </c>
      <c r="BW115" s="1014"/>
      <c r="BX115" s="1014"/>
      <c r="BY115" s="1014"/>
      <c r="BZ115" s="1014"/>
      <c r="CA115" s="1014" t="s">
        <v>436</v>
      </c>
      <c r="CB115" s="1014"/>
      <c r="CC115" s="1014"/>
      <c r="CD115" s="1014"/>
      <c r="CE115" s="1014"/>
      <c r="CF115" s="1008" t="s">
        <v>128</v>
      </c>
      <c r="CG115" s="1009"/>
      <c r="CH115" s="1009"/>
      <c r="CI115" s="1009"/>
      <c r="CJ115" s="1009"/>
      <c r="CK115" s="1039"/>
      <c r="CL115" s="1040"/>
      <c r="CM115" s="1043" t="s">
        <v>452</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128</v>
      </c>
      <c r="DH115" s="1053"/>
      <c r="DI115" s="1053"/>
      <c r="DJ115" s="1053"/>
      <c r="DK115" s="1054"/>
      <c r="DL115" s="1055" t="s">
        <v>128</v>
      </c>
      <c r="DM115" s="1053"/>
      <c r="DN115" s="1053"/>
      <c r="DO115" s="1053"/>
      <c r="DP115" s="1054"/>
      <c r="DQ115" s="1055" t="s">
        <v>128</v>
      </c>
      <c r="DR115" s="1053"/>
      <c r="DS115" s="1053"/>
      <c r="DT115" s="1053"/>
      <c r="DU115" s="1054"/>
      <c r="DV115" s="1056" t="s">
        <v>128</v>
      </c>
      <c r="DW115" s="1057"/>
      <c r="DX115" s="1057"/>
      <c r="DY115" s="1057"/>
      <c r="DZ115" s="1058"/>
    </row>
    <row r="116" spans="1:130" s="247" customFormat="1" ht="26.25" customHeight="1" x14ac:dyDescent="0.2">
      <c r="A116" s="1050"/>
      <c r="B116" s="1051"/>
      <c r="C116" s="1059" t="s">
        <v>453</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128</v>
      </c>
      <c r="AB116" s="1053"/>
      <c r="AC116" s="1053"/>
      <c r="AD116" s="1053"/>
      <c r="AE116" s="1054"/>
      <c r="AF116" s="1055" t="s">
        <v>128</v>
      </c>
      <c r="AG116" s="1053"/>
      <c r="AH116" s="1053"/>
      <c r="AI116" s="1053"/>
      <c r="AJ116" s="1054"/>
      <c r="AK116" s="1055" t="s">
        <v>128</v>
      </c>
      <c r="AL116" s="1053"/>
      <c r="AM116" s="1053"/>
      <c r="AN116" s="1053"/>
      <c r="AO116" s="1054"/>
      <c r="AP116" s="1056" t="s">
        <v>128</v>
      </c>
      <c r="AQ116" s="1057"/>
      <c r="AR116" s="1057"/>
      <c r="AS116" s="1057"/>
      <c r="AT116" s="1058"/>
      <c r="AU116" s="994"/>
      <c r="AV116" s="995"/>
      <c r="AW116" s="995"/>
      <c r="AX116" s="995"/>
      <c r="AY116" s="995"/>
      <c r="AZ116" s="1061" t="s">
        <v>454</v>
      </c>
      <c r="BA116" s="1062"/>
      <c r="BB116" s="1062"/>
      <c r="BC116" s="1062"/>
      <c r="BD116" s="1062"/>
      <c r="BE116" s="1062"/>
      <c r="BF116" s="1062"/>
      <c r="BG116" s="1062"/>
      <c r="BH116" s="1062"/>
      <c r="BI116" s="1062"/>
      <c r="BJ116" s="1062"/>
      <c r="BK116" s="1062"/>
      <c r="BL116" s="1062"/>
      <c r="BM116" s="1062"/>
      <c r="BN116" s="1062"/>
      <c r="BO116" s="1062"/>
      <c r="BP116" s="1063"/>
      <c r="BQ116" s="1013" t="s">
        <v>436</v>
      </c>
      <c r="BR116" s="1014"/>
      <c r="BS116" s="1014"/>
      <c r="BT116" s="1014"/>
      <c r="BU116" s="1014"/>
      <c r="BV116" s="1014" t="s">
        <v>128</v>
      </c>
      <c r="BW116" s="1014"/>
      <c r="BX116" s="1014"/>
      <c r="BY116" s="1014"/>
      <c r="BZ116" s="1014"/>
      <c r="CA116" s="1014" t="s">
        <v>128</v>
      </c>
      <c r="CB116" s="1014"/>
      <c r="CC116" s="1014"/>
      <c r="CD116" s="1014"/>
      <c r="CE116" s="1014"/>
      <c r="CF116" s="1008" t="s">
        <v>128</v>
      </c>
      <c r="CG116" s="1009"/>
      <c r="CH116" s="1009"/>
      <c r="CI116" s="1009"/>
      <c r="CJ116" s="1009"/>
      <c r="CK116" s="1039"/>
      <c r="CL116" s="1040"/>
      <c r="CM116" s="1010" t="s">
        <v>455</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436</v>
      </c>
      <c r="DH116" s="1053"/>
      <c r="DI116" s="1053"/>
      <c r="DJ116" s="1053"/>
      <c r="DK116" s="1054"/>
      <c r="DL116" s="1055" t="s">
        <v>128</v>
      </c>
      <c r="DM116" s="1053"/>
      <c r="DN116" s="1053"/>
      <c r="DO116" s="1053"/>
      <c r="DP116" s="1054"/>
      <c r="DQ116" s="1055" t="s">
        <v>128</v>
      </c>
      <c r="DR116" s="1053"/>
      <c r="DS116" s="1053"/>
      <c r="DT116" s="1053"/>
      <c r="DU116" s="1054"/>
      <c r="DV116" s="1056" t="s">
        <v>128</v>
      </c>
      <c r="DW116" s="1057"/>
      <c r="DX116" s="1057"/>
      <c r="DY116" s="1057"/>
      <c r="DZ116" s="1058"/>
    </row>
    <row r="117" spans="1:130" s="247" customFormat="1" ht="26.25" customHeight="1" x14ac:dyDescent="0.2">
      <c r="A117" s="998" t="s">
        <v>187</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456</v>
      </c>
      <c r="Z117" s="980"/>
      <c r="AA117" s="1070">
        <v>911302</v>
      </c>
      <c r="AB117" s="1071"/>
      <c r="AC117" s="1071"/>
      <c r="AD117" s="1071"/>
      <c r="AE117" s="1072"/>
      <c r="AF117" s="1073">
        <v>875735</v>
      </c>
      <c r="AG117" s="1071"/>
      <c r="AH117" s="1071"/>
      <c r="AI117" s="1071"/>
      <c r="AJ117" s="1072"/>
      <c r="AK117" s="1073">
        <v>805985</v>
      </c>
      <c r="AL117" s="1071"/>
      <c r="AM117" s="1071"/>
      <c r="AN117" s="1071"/>
      <c r="AO117" s="1072"/>
      <c r="AP117" s="1074"/>
      <c r="AQ117" s="1075"/>
      <c r="AR117" s="1075"/>
      <c r="AS117" s="1075"/>
      <c r="AT117" s="1076"/>
      <c r="AU117" s="994"/>
      <c r="AV117" s="995"/>
      <c r="AW117" s="995"/>
      <c r="AX117" s="995"/>
      <c r="AY117" s="995"/>
      <c r="AZ117" s="1061" t="s">
        <v>457</v>
      </c>
      <c r="BA117" s="1062"/>
      <c r="BB117" s="1062"/>
      <c r="BC117" s="1062"/>
      <c r="BD117" s="1062"/>
      <c r="BE117" s="1062"/>
      <c r="BF117" s="1062"/>
      <c r="BG117" s="1062"/>
      <c r="BH117" s="1062"/>
      <c r="BI117" s="1062"/>
      <c r="BJ117" s="1062"/>
      <c r="BK117" s="1062"/>
      <c r="BL117" s="1062"/>
      <c r="BM117" s="1062"/>
      <c r="BN117" s="1062"/>
      <c r="BO117" s="1062"/>
      <c r="BP117" s="1063"/>
      <c r="BQ117" s="1013" t="s">
        <v>458</v>
      </c>
      <c r="BR117" s="1014"/>
      <c r="BS117" s="1014"/>
      <c r="BT117" s="1014"/>
      <c r="BU117" s="1014"/>
      <c r="BV117" s="1014" t="s">
        <v>128</v>
      </c>
      <c r="BW117" s="1014"/>
      <c r="BX117" s="1014"/>
      <c r="BY117" s="1014"/>
      <c r="BZ117" s="1014"/>
      <c r="CA117" s="1014" t="s">
        <v>443</v>
      </c>
      <c r="CB117" s="1014"/>
      <c r="CC117" s="1014"/>
      <c r="CD117" s="1014"/>
      <c r="CE117" s="1014"/>
      <c r="CF117" s="1008" t="s">
        <v>128</v>
      </c>
      <c r="CG117" s="1009"/>
      <c r="CH117" s="1009"/>
      <c r="CI117" s="1009"/>
      <c r="CJ117" s="1009"/>
      <c r="CK117" s="1039"/>
      <c r="CL117" s="1040"/>
      <c r="CM117" s="1010" t="s">
        <v>459</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128</v>
      </c>
      <c r="DH117" s="1053"/>
      <c r="DI117" s="1053"/>
      <c r="DJ117" s="1053"/>
      <c r="DK117" s="1054"/>
      <c r="DL117" s="1055" t="s">
        <v>443</v>
      </c>
      <c r="DM117" s="1053"/>
      <c r="DN117" s="1053"/>
      <c r="DO117" s="1053"/>
      <c r="DP117" s="1054"/>
      <c r="DQ117" s="1055" t="s">
        <v>436</v>
      </c>
      <c r="DR117" s="1053"/>
      <c r="DS117" s="1053"/>
      <c r="DT117" s="1053"/>
      <c r="DU117" s="1054"/>
      <c r="DV117" s="1056" t="s">
        <v>443</v>
      </c>
      <c r="DW117" s="1057"/>
      <c r="DX117" s="1057"/>
      <c r="DY117" s="1057"/>
      <c r="DZ117" s="1058"/>
    </row>
    <row r="118" spans="1:130" s="247" customFormat="1" ht="26.25" customHeight="1" x14ac:dyDescent="0.2">
      <c r="A118" s="998" t="s">
        <v>430</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428</v>
      </c>
      <c r="AB118" s="979"/>
      <c r="AC118" s="979"/>
      <c r="AD118" s="979"/>
      <c r="AE118" s="980"/>
      <c r="AF118" s="978" t="s">
        <v>308</v>
      </c>
      <c r="AG118" s="979"/>
      <c r="AH118" s="979"/>
      <c r="AI118" s="979"/>
      <c r="AJ118" s="980"/>
      <c r="AK118" s="978" t="s">
        <v>307</v>
      </c>
      <c r="AL118" s="979"/>
      <c r="AM118" s="979"/>
      <c r="AN118" s="979"/>
      <c r="AO118" s="980"/>
      <c r="AP118" s="1065" t="s">
        <v>429</v>
      </c>
      <c r="AQ118" s="1066"/>
      <c r="AR118" s="1066"/>
      <c r="AS118" s="1066"/>
      <c r="AT118" s="1067"/>
      <c r="AU118" s="994"/>
      <c r="AV118" s="995"/>
      <c r="AW118" s="995"/>
      <c r="AX118" s="995"/>
      <c r="AY118" s="995"/>
      <c r="AZ118" s="1068" t="s">
        <v>460</v>
      </c>
      <c r="BA118" s="1059"/>
      <c r="BB118" s="1059"/>
      <c r="BC118" s="1059"/>
      <c r="BD118" s="1059"/>
      <c r="BE118" s="1059"/>
      <c r="BF118" s="1059"/>
      <c r="BG118" s="1059"/>
      <c r="BH118" s="1059"/>
      <c r="BI118" s="1059"/>
      <c r="BJ118" s="1059"/>
      <c r="BK118" s="1059"/>
      <c r="BL118" s="1059"/>
      <c r="BM118" s="1059"/>
      <c r="BN118" s="1059"/>
      <c r="BO118" s="1059"/>
      <c r="BP118" s="1060"/>
      <c r="BQ118" s="1091" t="s">
        <v>128</v>
      </c>
      <c r="BR118" s="1092"/>
      <c r="BS118" s="1092"/>
      <c r="BT118" s="1092"/>
      <c r="BU118" s="1092"/>
      <c r="BV118" s="1092" t="s">
        <v>436</v>
      </c>
      <c r="BW118" s="1092"/>
      <c r="BX118" s="1092"/>
      <c r="BY118" s="1092"/>
      <c r="BZ118" s="1092"/>
      <c r="CA118" s="1092" t="s">
        <v>443</v>
      </c>
      <c r="CB118" s="1092"/>
      <c r="CC118" s="1092"/>
      <c r="CD118" s="1092"/>
      <c r="CE118" s="1092"/>
      <c r="CF118" s="1008" t="s">
        <v>443</v>
      </c>
      <c r="CG118" s="1009"/>
      <c r="CH118" s="1009"/>
      <c r="CI118" s="1009"/>
      <c r="CJ118" s="1009"/>
      <c r="CK118" s="1039"/>
      <c r="CL118" s="1040"/>
      <c r="CM118" s="1010" t="s">
        <v>461</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128</v>
      </c>
      <c r="DH118" s="1053"/>
      <c r="DI118" s="1053"/>
      <c r="DJ118" s="1053"/>
      <c r="DK118" s="1054"/>
      <c r="DL118" s="1055" t="s">
        <v>458</v>
      </c>
      <c r="DM118" s="1053"/>
      <c r="DN118" s="1053"/>
      <c r="DO118" s="1053"/>
      <c r="DP118" s="1054"/>
      <c r="DQ118" s="1055" t="s">
        <v>443</v>
      </c>
      <c r="DR118" s="1053"/>
      <c r="DS118" s="1053"/>
      <c r="DT118" s="1053"/>
      <c r="DU118" s="1054"/>
      <c r="DV118" s="1056" t="s">
        <v>443</v>
      </c>
      <c r="DW118" s="1057"/>
      <c r="DX118" s="1057"/>
      <c r="DY118" s="1057"/>
      <c r="DZ118" s="1058"/>
    </row>
    <row r="119" spans="1:130" s="247" customFormat="1" ht="26.25" customHeight="1" x14ac:dyDescent="0.2">
      <c r="A119" s="1152" t="s">
        <v>433</v>
      </c>
      <c r="B119" s="1038"/>
      <c r="C119" s="1017" t="s">
        <v>434</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128</v>
      </c>
      <c r="AB119" s="986"/>
      <c r="AC119" s="986"/>
      <c r="AD119" s="986"/>
      <c r="AE119" s="987"/>
      <c r="AF119" s="988" t="s">
        <v>128</v>
      </c>
      <c r="AG119" s="986"/>
      <c r="AH119" s="986"/>
      <c r="AI119" s="986"/>
      <c r="AJ119" s="987"/>
      <c r="AK119" s="988" t="s">
        <v>128</v>
      </c>
      <c r="AL119" s="986"/>
      <c r="AM119" s="986"/>
      <c r="AN119" s="986"/>
      <c r="AO119" s="987"/>
      <c r="AP119" s="989" t="s">
        <v>436</v>
      </c>
      <c r="AQ119" s="990"/>
      <c r="AR119" s="990"/>
      <c r="AS119" s="990"/>
      <c r="AT119" s="991"/>
      <c r="AU119" s="996"/>
      <c r="AV119" s="997"/>
      <c r="AW119" s="997"/>
      <c r="AX119" s="997"/>
      <c r="AY119" s="997"/>
      <c r="AZ119" s="278" t="s">
        <v>187</v>
      </c>
      <c r="BA119" s="278"/>
      <c r="BB119" s="278"/>
      <c r="BC119" s="278"/>
      <c r="BD119" s="278"/>
      <c r="BE119" s="278"/>
      <c r="BF119" s="278"/>
      <c r="BG119" s="278"/>
      <c r="BH119" s="278"/>
      <c r="BI119" s="278"/>
      <c r="BJ119" s="278"/>
      <c r="BK119" s="278"/>
      <c r="BL119" s="278"/>
      <c r="BM119" s="278"/>
      <c r="BN119" s="278"/>
      <c r="BO119" s="1069" t="s">
        <v>462</v>
      </c>
      <c r="BP119" s="1100"/>
      <c r="BQ119" s="1091">
        <v>7478739</v>
      </c>
      <c r="BR119" s="1092"/>
      <c r="BS119" s="1092"/>
      <c r="BT119" s="1092"/>
      <c r="BU119" s="1092"/>
      <c r="BV119" s="1092">
        <v>6880041</v>
      </c>
      <c r="BW119" s="1092"/>
      <c r="BX119" s="1092"/>
      <c r="BY119" s="1092"/>
      <c r="BZ119" s="1092"/>
      <c r="CA119" s="1092">
        <v>6423698</v>
      </c>
      <c r="CB119" s="1092"/>
      <c r="CC119" s="1092"/>
      <c r="CD119" s="1092"/>
      <c r="CE119" s="1092"/>
      <c r="CF119" s="1093"/>
      <c r="CG119" s="1094"/>
      <c r="CH119" s="1094"/>
      <c r="CI119" s="1094"/>
      <c r="CJ119" s="1095"/>
      <c r="CK119" s="1041"/>
      <c r="CL119" s="1042"/>
      <c r="CM119" s="1096" t="s">
        <v>463</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128</v>
      </c>
      <c r="DH119" s="1078"/>
      <c r="DI119" s="1078"/>
      <c r="DJ119" s="1078"/>
      <c r="DK119" s="1079"/>
      <c r="DL119" s="1077" t="s">
        <v>458</v>
      </c>
      <c r="DM119" s="1078"/>
      <c r="DN119" s="1078"/>
      <c r="DO119" s="1078"/>
      <c r="DP119" s="1079"/>
      <c r="DQ119" s="1077" t="s">
        <v>128</v>
      </c>
      <c r="DR119" s="1078"/>
      <c r="DS119" s="1078"/>
      <c r="DT119" s="1078"/>
      <c r="DU119" s="1079"/>
      <c r="DV119" s="1080" t="s">
        <v>128</v>
      </c>
      <c r="DW119" s="1081"/>
      <c r="DX119" s="1081"/>
      <c r="DY119" s="1081"/>
      <c r="DZ119" s="1082"/>
    </row>
    <row r="120" spans="1:130" s="247" customFormat="1" ht="26.25" customHeight="1" x14ac:dyDescent="0.2">
      <c r="A120" s="1153"/>
      <c r="B120" s="1040"/>
      <c r="C120" s="1010" t="s">
        <v>438</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443</v>
      </c>
      <c r="AB120" s="1053"/>
      <c r="AC120" s="1053"/>
      <c r="AD120" s="1053"/>
      <c r="AE120" s="1054"/>
      <c r="AF120" s="1055" t="s">
        <v>128</v>
      </c>
      <c r="AG120" s="1053"/>
      <c r="AH120" s="1053"/>
      <c r="AI120" s="1053"/>
      <c r="AJ120" s="1054"/>
      <c r="AK120" s="1055" t="s">
        <v>128</v>
      </c>
      <c r="AL120" s="1053"/>
      <c r="AM120" s="1053"/>
      <c r="AN120" s="1053"/>
      <c r="AO120" s="1054"/>
      <c r="AP120" s="1056" t="s">
        <v>436</v>
      </c>
      <c r="AQ120" s="1057"/>
      <c r="AR120" s="1057"/>
      <c r="AS120" s="1057"/>
      <c r="AT120" s="1058"/>
      <c r="AU120" s="1083" t="s">
        <v>464</v>
      </c>
      <c r="AV120" s="1084"/>
      <c r="AW120" s="1084"/>
      <c r="AX120" s="1084"/>
      <c r="AY120" s="1085"/>
      <c r="AZ120" s="1034" t="s">
        <v>465</v>
      </c>
      <c r="BA120" s="983"/>
      <c r="BB120" s="983"/>
      <c r="BC120" s="983"/>
      <c r="BD120" s="983"/>
      <c r="BE120" s="983"/>
      <c r="BF120" s="983"/>
      <c r="BG120" s="983"/>
      <c r="BH120" s="983"/>
      <c r="BI120" s="983"/>
      <c r="BJ120" s="983"/>
      <c r="BK120" s="983"/>
      <c r="BL120" s="983"/>
      <c r="BM120" s="983"/>
      <c r="BN120" s="983"/>
      <c r="BO120" s="983"/>
      <c r="BP120" s="984"/>
      <c r="BQ120" s="1020">
        <v>4554524</v>
      </c>
      <c r="BR120" s="1021"/>
      <c r="BS120" s="1021"/>
      <c r="BT120" s="1021"/>
      <c r="BU120" s="1021"/>
      <c r="BV120" s="1021">
        <v>5498353</v>
      </c>
      <c r="BW120" s="1021"/>
      <c r="BX120" s="1021"/>
      <c r="BY120" s="1021"/>
      <c r="BZ120" s="1021"/>
      <c r="CA120" s="1021">
        <v>5730254</v>
      </c>
      <c r="CB120" s="1021"/>
      <c r="CC120" s="1021"/>
      <c r="CD120" s="1021"/>
      <c r="CE120" s="1021"/>
      <c r="CF120" s="1035">
        <v>193.1</v>
      </c>
      <c r="CG120" s="1036"/>
      <c r="CH120" s="1036"/>
      <c r="CI120" s="1036"/>
      <c r="CJ120" s="1036"/>
      <c r="CK120" s="1101" t="s">
        <v>466</v>
      </c>
      <c r="CL120" s="1102"/>
      <c r="CM120" s="1102"/>
      <c r="CN120" s="1102"/>
      <c r="CO120" s="1103"/>
      <c r="CP120" s="1109" t="s">
        <v>467</v>
      </c>
      <c r="CQ120" s="1110"/>
      <c r="CR120" s="1110"/>
      <c r="CS120" s="1110"/>
      <c r="CT120" s="1110"/>
      <c r="CU120" s="1110"/>
      <c r="CV120" s="1110"/>
      <c r="CW120" s="1110"/>
      <c r="CX120" s="1110"/>
      <c r="CY120" s="1110"/>
      <c r="CZ120" s="1110"/>
      <c r="DA120" s="1110"/>
      <c r="DB120" s="1110"/>
      <c r="DC120" s="1110"/>
      <c r="DD120" s="1110"/>
      <c r="DE120" s="1110"/>
      <c r="DF120" s="1111"/>
      <c r="DG120" s="1020">
        <v>1670236</v>
      </c>
      <c r="DH120" s="1021"/>
      <c r="DI120" s="1021"/>
      <c r="DJ120" s="1021"/>
      <c r="DK120" s="1021"/>
      <c r="DL120" s="1021">
        <v>1531401</v>
      </c>
      <c r="DM120" s="1021"/>
      <c r="DN120" s="1021"/>
      <c r="DO120" s="1021"/>
      <c r="DP120" s="1021"/>
      <c r="DQ120" s="1021">
        <v>1417223</v>
      </c>
      <c r="DR120" s="1021"/>
      <c r="DS120" s="1021"/>
      <c r="DT120" s="1021"/>
      <c r="DU120" s="1021"/>
      <c r="DV120" s="1022">
        <v>47.7</v>
      </c>
      <c r="DW120" s="1022"/>
      <c r="DX120" s="1022"/>
      <c r="DY120" s="1022"/>
      <c r="DZ120" s="1023"/>
    </row>
    <row r="121" spans="1:130" s="247" customFormat="1" ht="26.25" customHeight="1" x14ac:dyDescent="0.2">
      <c r="A121" s="1153"/>
      <c r="B121" s="1040"/>
      <c r="C121" s="1061" t="s">
        <v>468</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128</v>
      </c>
      <c r="AB121" s="1053"/>
      <c r="AC121" s="1053"/>
      <c r="AD121" s="1053"/>
      <c r="AE121" s="1054"/>
      <c r="AF121" s="1055" t="s">
        <v>128</v>
      </c>
      <c r="AG121" s="1053"/>
      <c r="AH121" s="1053"/>
      <c r="AI121" s="1053"/>
      <c r="AJ121" s="1054"/>
      <c r="AK121" s="1055" t="s">
        <v>128</v>
      </c>
      <c r="AL121" s="1053"/>
      <c r="AM121" s="1053"/>
      <c r="AN121" s="1053"/>
      <c r="AO121" s="1054"/>
      <c r="AP121" s="1056" t="s">
        <v>443</v>
      </c>
      <c r="AQ121" s="1057"/>
      <c r="AR121" s="1057"/>
      <c r="AS121" s="1057"/>
      <c r="AT121" s="1058"/>
      <c r="AU121" s="1086"/>
      <c r="AV121" s="1087"/>
      <c r="AW121" s="1087"/>
      <c r="AX121" s="1087"/>
      <c r="AY121" s="1088"/>
      <c r="AZ121" s="1043" t="s">
        <v>469</v>
      </c>
      <c r="BA121" s="1044"/>
      <c r="BB121" s="1044"/>
      <c r="BC121" s="1044"/>
      <c r="BD121" s="1044"/>
      <c r="BE121" s="1044"/>
      <c r="BF121" s="1044"/>
      <c r="BG121" s="1044"/>
      <c r="BH121" s="1044"/>
      <c r="BI121" s="1044"/>
      <c r="BJ121" s="1044"/>
      <c r="BK121" s="1044"/>
      <c r="BL121" s="1044"/>
      <c r="BM121" s="1044"/>
      <c r="BN121" s="1044"/>
      <c r="BO121" s="1044"/>
      <c r="BP121" s="1045"/>
      <c r="BQ121" s="1013" t="s">
        <v>458</v>
      </c>
      <c r="BR121" s="1014"/>
      <c r="BS121" s="1014"/>
      <c r="BT121" s="1014"/>
      <c r="BU121" s="1014"/>
      <c r="BV121" s="1014" t="s">
        <v>128</v>
      </c>
      <c r="BW121" s="1014"/>
      <c r="BX121" s="1014"/>
      <c r="BY121" s="1014"/>
      <c r="BZ121" s="1014"/>
      <c r="CA121" s="1014" t="s">
        <v>443</v>
      </c>
      <c r="CB121" s="1014"/>
      <c r="CC121" s="1014"/>
      <c r="CD121" s="1014"/>
      <c r="CE121" s="1014"/>
      <c r="CF121" s="1008" t="s">
        <v>128</v>
      </c>
      <c r="CG121" s="1009"/>
      <c r="CH121" s="1009"/>
      <c r="CI121" s="1009"/>
      <c r="CJ121" s="1009"/>
      <c r="CK121" s="1104"/>
      <c r="CL121" s="1105"/>
      <c r="CM121" s="1105"/>
      <c r="CN121" s="1105"/>
      <c r="CO121" s="1106"/>
      <c r="CP121" s="1114" t="s">
        <v>404</v>
      </c>
      <c r="CQ121" s="1115"/>
      <c r="CR121" s="1115"/>
      <c r="CS121" s="1115"/>
      <c r="CT121" s="1115"/>
      <c r="CU121" s="1115"/>
      <c r="CV121" s="1115"/>
      <c r="CW121" s="1115"/>
      <c r="CX121" s="1115"/>
      <c r="CY121" s="1115"/>
      <c r="CZ121" s="1115"/>
      <c r="DA121" s="1115"/>
      <c r="DB121" s="1115"/>
      <c r="DC121" s="1115"/>
      <c r="DD121" s="1115"/>
      <c r="DE121" s="1115"/>
      <c r="DF121" s="1116"/>
      <c r="DG121" s="1013" t="s">
        <v>128</v>
      </c>
      <c r="DH121" s="1014"/>
      <c r="DI121" s="1014"/>
      <c r="DJ121" s="1014"/>
      <c r="DK121" s="1014"/>
      <c r="DL121" s="1014" t="s">
        <v>128</v>
      </c>
      <c r="DM121" s="1014"/>
      <c r="DN121" s="1014"/>
      <c r="DO121" s="1014"/>
      <c r="DP121" s="1014"/>
      <c r="DQ121" s="1014" t="s">
        <v>128</v>
      </c>
      <c r="DR121" s="1014"/>
      <c r="DS121" s="1014"/>
      <c r="DT121" s="1014"/>
      <c r="DU121" s="1014"/>
      <c r="DV121" s="1015" t="s">
        <v>458</v>
      </c>
      <c r="DW121" s="1015"/>
      <c r="DX121" s="1015"/>
      <c r="DY121" s="1015"/>
      <c r="DZ121" s="1016"/>
    </row>
    <row r="122" spans="1:130" s="247" customFormat="1" ht="26.25" customHeight="1" x14ac:dyDescent="0.2">
      <c r="A122" s="1153"/>
      <c r="B122" s="1040"/>
      <c r="C122" s="1010" t="s">
        <v>449</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436</v>
      </c>
      <c r="AB122" s="1053"/>
      <c r="AC122" s="1053"/>
      <c r="AD122" s="1053"/>
      <c r="AE122" s="1054"/>
      <c r="AF122" s="1055" t="s">
        <v>458</v>
      </c>
      <c r="AG122" s="1053"/>
      <c r="AH122" s="1053"/>
      <c r="AI122" s="1053"/>
      <c r="AJ122" s="1054"/>
      <c r="AK122" s="1055" t="s">
        <v>436</v>
      </c>
      <c r="AL122" s="1053"/>
      <c r="AM122" s="1053"/>
      <c r="AN122" s="1053"/>
      <c r="AO122" s="1054"/>
      <c r="AP122" s="1056" t="s">
        <v>436</v>
      </c>
      <c r="AQ122" s="1057"/>
      <c r="AR122" s="1057"/>
      <c r="AS122" s="1057"/>
      <c r="AT122" s="1058"/>
      <c r="AU122" s="1086"/>
      <c r="AV122" s="1087"/>
      <c r="AW122" s="1087"/>
      <c r="AX122" s="1087"/>
      <c r="AY122" s="1088"/>
      <c r="AZ122" s="1068" t="s">
        <v>470</v>
      </c>
      <c r="BA122" s="1059"/>
      <c r="BB122" s="1059"/>
      <c r="BC122" s="1059"/>
      <c r="BD122" s="1059"/>
      <c r="BE122" s="1059"/>
      <c r="BF122" s="1059"/>
      <c r="BG122" s="1059"/>
      <c r="BH122" s="1059"/>
      <c r="BI122" s="1059"/>
      <c r="BJ122" s="1059"/>
      <c r="BK122" s="1059"/>
      <c r="BL122" s="1059"/>
      <c r="BM122" s="1059"/>
      <c r="BN122" s="1059"/>
      <c r="BO122" s="1059"/>
      <c r="BP122" s="1060"/>
      <c r="BQ122" s="1091">
        <v>6217923</v>
      </c>
      <c r="BR122" s="1092"/>
      <c r="BS122" s="1092"/>
      <c r="BT122" s="1092"/>
      <c r="BU122" s="1092"/>
      <c r="BV122" s="1092">
        <v>5705263</v>
      </c>
      <c r="BW122" s="1092"/>
      <c r="BX122" s="1092"/>
      <c r="BY122" s="1092"/>
      <c r="BZ122" s="1092"/>
      <c r="CA122" s="1092">
        <v>5353640</v>
      </c>
      <c r="CB122" s="1092"/>
      <c r="CC122" s="1092"/>
      <c r="CD122" s="1092"/>
      <c r="CE122" s="1092"/>
      <c r="CF122" s="1112">
        <v>180.4</v>
      </c>
      <c r="CG122" s="1113"/>
      <c r="CH122" s="1113"/>
      <c r="CI122" s="1113"/>
      <c r="CJ122" s="1113"/>
      <c r="CK122" s="1104"/>
      <c r="CL122" s="1105"/>
      <c r="CM122" s="1105"/>
      <c r="CN122" s="1105"/>
      <c r="CO122" s="1106"/>
      <c r="CP122" s="1114" t="s">
        <v>471</v>
      </c>
      <c r="CQ122" s="1115"/>
      <c r="CR122" s="1115"/>
      <c r="CS122" s="1115"/>
      <c r="CT122" s="1115"/>
      <c r="CU122" s="1115"/>
      <c r="CV122" s="1115"/>
      <c r="CW122" s="1115"/>
      <c r="CX122" s="1115"/>
      <c r="CY122" s="1115"/>
      <c r="CZ122" s="1115"/>
      <c r="DA122" s="1115"/>
      <c r="DB122" s="1115"/>
      <c r="DC122" s="1115"/>
      <c r="DD122" s="1115"/>
      <c r="DE122" s="1115"/>
      <c r="DF122" s="1116"/>
      <c r="DG122" s="1013" t="s">
        <v>128</v>
      </c>
      <c r="DH122" s="1014"/>
      <c r="DI122" s="1014"/>
      <c r="DJ122" s="1014"/>
      <c r="DK122" s="1014"/>
      <c r="DL122" s="1014" t="s">
        <v>443</v>
      </c>
      <c r="DM122" s="1014"/>
      <c r="DN122" s="1014"/>
      <c r="DO122" s="1014"/>
      <c r="DP122" s="1014"/>
      <c r="DQ122" s="1014" t="s">
        <v>128</v>
      </c>
      <c r="DR122" s="1014"/>
      <c r="DS122" s="1014"/>
      <c r="DT122" s="1014"/>
      <c r="DU122" s="1014"/>
      <c r="DV122" s="1015" t="s">
        <v>128</v>
      </c>
      <c r="DW122" s="1015"/>
      <c r="DX122" s="1015"/>
      <c r="DY122" s="1015"/>
      <c r="DZ122" s="1016"/>
    </row>
    <row r="123" spans="1:130" s="247" customFormat="1" ht="26.25" customHeight="1" x14ac:dyDescent="0.2">
      <c r="A123" s="1153"/>
      <c r="B123" s="1040"/>
      <c r="C123" s="1010" t="s">
        <v>455</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128</v>
      </c>
      <c r="AB123" s="1053"/>
      <c r="AC123" s="1053"/>
      <c r="AD123" s="1053"/>
      <c r="AE123" s="1054"/>
      <c r="AF123" s="1055" t="s">
        <v>128</v>
      </c>
      <c r="AG123" s="1053"/>
      <c r="AH123" s="1053"/>
      <c r="AI123" s="1053"/>
      <c r="AJ123" s="1054"/>
      <c r="AK123" s="1055" t="s">
        <v>443</v>
      </c>
      <c r="AL123" s="1053"/>
      <c r="AM123" s="1053"/>
      <c r="AN123" s="1053"/>
      <c r="AO123" s="1054"/>
      <c r="AP123" s="1056" t="s">
        <v>458</v>
      </c>
      <c r="AQ123" s="1057"/>
      <c r="AR123" s="1057"/>
      <c r="AS123" s="1057"/>
      <c r="AT123" s="1058"/>
      <c r="AU123" s="1089"/>
      <c r="AV123" s="1090"/>
      <c r="AW123" s="1090"/>
      <c r="AX123" s="1090"/>
      <c r="AY123" s="1090"/>
      <c r="AZ123" s="278" t="s">
        <v>187</v>
      </c>
      <c r="BA123" s="278"/>
      <c r="BB123" s="278"/>
      <c r="BC123" s="278"/>
      <c r="BD123" s="278"/>
      <c r="BE123" s="278"/>
      <c r="BF123" s="278"/>
      <c r="BG123" s="278"/>
      <c r="BH123" s="278"/>
      <c r="BI123" s="278"/>
      <c r="BJ123" s="278"/>
      <c r="BK123" s="278"/>
      <c r="BL123" s="278"/>
      <c r="BM123" s="278"/>
      <c r="BN123" s="278"/>
      <c r="BO123" s="1069" t="s">
        <v>472</v>
      </c>
      <c r="BP123" s="1100"/>
      <c r="BQ123" s="1159">
        <v>10772447</v>
      </c>
      <c r="BR123" s="1160"/>
      <c r="BS123" s="1160"/>
      <c r="BT123" s="1160"/>
      <c r="BU123" s="1160"/>
      <c r="BV123" s="1160">
        <v>11203616</v>
      </c>
      <c r="BW123" s="1160"/>
      <c r="BX123" s="1160"/>
      <c r="BY123" s="1160"/>
      <c r="BZ123" s="1160"/>
      <c r="CA123" s="1160">
        <v>11083894</v>
      </c>
      <c r="CB123" s="1160"/>
      <c r="CC123" s="1160"/>
      <c r="CD123" s="1160"/>
      <c r="CE123" s="1160"/>
      <c r="CF123" s="1093"/>
      <c r="CG123" s="1094"/>
      <c r="CH123" s="1094"/>
      <c r="CI123" s="1094"/>
      <c r="CJ123" s="1095"/>
      <c r="CK123" s="1104"/>
      <c r="CL123" s="1105"/>
      <c r="CM123" s="1105"/>
      <c r="CN123" s="1105"/>
      <c r="CO123" s="1106"/>
      <c r="CP123" s="1114" t="s">
        <v>473</v>
      </c>
      <c r="CQ123" s="1115"/>
      <c r="CR123" s="1115"/>
      <c r="CS123" s="1115"/>
      <c r="CT123" s="1115"/>
      <c r="CU123" s="1115"/>
      <c r="CV123" s="1115"/>
      <c r="CW123" s="1115"/>
      <c r="CX123" s="1115"/>
      <c r="CY123" s="1115"/>
      <c r="CZ123" s="1115"/>
      <c r="DA123" s="1115"/>
      <c r="DB123" s="1115"/>
      <c r="DC123" s="1115"/>
      <c r="DD123" s="1115"/>
      <c r="DE123" s="1115"/>
      <c r="DF123" s="1116"/>
      <c r="DG123" s="1052">
        <v>356</v>
      </c>
      <c r="DH123" s="1053"/>
      <c r="DI123" s="1053"/>
      <c r="DJ123" s="1053"/>
      <c r="DK123" s="1054"/>
      <c r="DL123" s="1055">
        <v>342</v>
      </c>
      <c r="DM123" s="1053"/>
      <c r="DN123" s="1053"/>
      <c r="DO123" s="1053"/>
      <c r="DP123" s="1054"/>
      <c r="DQ123" s="1055" t="s">
        <v>443</v>
      </c>
      <c r="DR123" s="1053"/>
      <c r="DS123" s="1053"/>
      <c r="DT123" s="1053"/>
      <c r="DU123" s="1054"/>
      <c r="DV123" s="1056" t="s">
        <v>436</v>
      </c>
      <c r="DW123" s="1057"/>
      <c r="DX123" s="1057"/>
      <c r="DY123" s="1057"/>
      <c r="DZ123" s="1058"/>
    </row>
    <row r="124" spans="1:130" s="247" customFormat="1" ht="26.25" customHeight="1" thickBot="1" x14ac:dyDescent="0.25">
      <c r="A124" s="1153"/>
      <c r="B124" s="1040"/>
      <c r="C124" s="1010" t="s">
        <v>459</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443</v>
      </c>
      <c r="AB124" s="1053"/>
      <c r="AC124" s="1053"/>
      <c r="AD124" s="1053"/>
      <c r="AE124" s="1054"/>
      <c r="AF124" s="1055" t="s">
        <v>458</v>
      </c>
      <c r="AG124" s="1053"/>
      <c r="AH124" s="1053"/>
      <c r="AI124" s="1053"/>
      <c r="AJ124" s="1054"/>
      <c r="AK124" s="1055" t="s">
        <v>443</v>
      </c>
      <c r="AL124" s="1053"/>
      <c r="AM124" s="1053"/>
      <c r="AN124" s="1053"/>
      <c r="AO124" s="1054"/>
      <c r="AP124" s="1056" t="s">
        <v>443</v>
      </c>
      <c r="AQ124" s="1057"/>
      <c r="AR124" s="1057"/>
      <c r="AS124" s="1057"/>
      <c r="AT124" s="1058"/>
      <c r="AU124" s="1155" t="s">
        <v>474</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443</v>
      </c>
      <c r="BR124" s="1122"/>
      <c r="BS124" s="1122"/>
      <c r="BT124" s="1122"/>
      <c r="BU124" s="1122"/>
      <c r="BV124" s="1122" t="s">
        <v>436</v>
      </c>
      <c r="BW124" s="1122"/>
      <c r="BX124" s="1122"/>
      <c r="BY124" s="1122"/>
      <c r="BZ124" s="1122"/>
      <c r="CA124" s="1122" t="s">
        <v>128</v>
      </c>
      <c r="CB124" s="1122"/>
      <c r="CC124" s="1122"/>
      <c r="CD124" s="1122"/>
      <c r="CE124" s="1122"/>
      <c r="CF124" s="1123"/>
      <c r="CG124" s="1124"/>
      <c r="CH124" s="1124"/>
      <c r="CI124" s="1124"/>
      <c r="CJ124" s="1125"/>
      <c r="CK124" s="1107"/>
      <c r="CL124" s="1107"/>
      <c r="CM124" s="1107"/>
      <c r="CN124" s="1107"/>
      <c r="CO124" s="1108"/>
      <c r="CP124" s="1114" t="s">
        <v>475</v>
      </c>
      <c r="CQ124" s="1115"/>
      <c r="CR124" s="1115"/>
      <c r="CS124" s="1115"/>
      <c r="CT124" s="1115"/>
      <c r="CU124" s="1115"/>
      <c r="CV124" s="1115"/>
      <c r="CW124" s="1115"/>
      <c r="CX124" s="1115"/>
      <c r="CY124" s="1115"/>
      <c r="CZ124" s="1115"/>
      <c r="DA124" s="1115"/>
      <c r="DB124" s="1115"/>
      <c r="DC124" s="1115"/>
      <c r="DD124" s="1115"/>
      <c r="DE124" s="1115"/>
      <c r="DF124" s="1116"/>
      <c r="DG124" s="1099" t="s">
        <v>128</v>
      </c>
      <c r="DH124" s="1078"/>
      <c r="DI124" s="1078"/>
      <c r="DJ124" s="1078"/>
      <c r="DK124" s="1079"/>
      <c r="DL124" s="1077" t="s">
        <v>443</v>
      </c>
      <c r="DM124" s="1078"/>
      <c r="DN124" s="1078"/>
      <c r="DO124" s="1078"/>
      <c r="DP124" s="1079"/>
      <c r="DQ124" s="1077" t="s">
        <v>443</v>
      </c>
      <c r="DR124" s="1078"/>
      <c r="DS124" s="1078"/>
      <c r="DT124" s="1078"/>
      <c r="DU124" s="1079"/>
      <c r="DV124" s="1080" t="s">
        <v>128</v>
      </c>
      <c r="DW124" s="1081"/>
      <c r="DX124" s="1081"/>
      <c r="DY124" s="1081"/>
      <c r="DZ124" s="1082"/>
    </row>
    <row r="125" spans="1:130" s="247" customFormat="1" ht="26.25" customHeight="1" x14ac:dyDescent="0.2">
      <c r="A125" s="1153"/>
      <c r="B125" s="1040"/>
      <c r="C125" s="1010" t="s">
        <v>461</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128</v>
      </c>
      <c r="AB125" s="1053"/>
      <c r="AC125" s="1053"/>
      <c r="AD125" s="1053"/>
      <c r="AE125" s="1054"/>
      <c r="AF125" s="1055" t="s">
        <v>443</v>
      </c>
      <c r="AG125" s="1053"/>
      <c r="AH125" s="1053"/>
      <c r="AI125" s="1053"/>
      <c r="AJ125" s="1054"/>
      <c r="AK125" s="1055" t="s">
        <v>128</v>
      </c>
      <c r="AL125" s="1053"/>
      <c r="AM125" s="1053"/>
      <c r="AN125" s="1053"/>
      <c r="AO125" s="1054"/>
      <c r="AP125" s="1056" t="s">
        <v>128</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476</v>
      </c>
      <c r="CL125" s="1102"/>
      <c r="CM125" s="1102"/>
      <c r="CN125" s="1102"/>
      <c r="CO125" s="1103"/>
      <c r="CP125" s="1034" t="s">
        <v>477</v>
      </c>
      <c r="CQ125" s="983"/>
      <c r="CR125" s="983"/>
      <c r="CS125" s="983"/>
      <c r="CT125" s="983"/>
      <c r="CU125" s="983"/>
      <c r="CV125" s="983"/>
      <c r="CW125" s="983"/>
      <c r="CX125" s="983"/>
      <c r="CY125" s="983"/>
      <c r="CZ125" s="983"/>
      <c r="DA125" s="983"/>
      <c r="DB125" s="983"/>
      <c r="DC125" s="983"/>
      <c r="DD125" s="983"/>
      <c r="DE125" s="983"/>
      <c r="DF125" s="984"/>
      <c r="DG125" s="1020" t="s">
        <v>443</v>
      </c>
      <c r="DH125" s="1021"/>
      <c r="DI125" s="1021"/>
      <c r="DJ125" s="1021"/>
      <c r="DK125" s="1021"/>
      <c r="DL125" s="1021" t="s">
        <v>128</v>
      </c>
      <c r="DM125" s="1021"/>
      <c r="DN125" s="1021"/>
      <c r="DO125" s="1021"/>
      <c r="DP125" s="1021"/>
      <c r="DQ125" s="1021" t="s">
        <v>128</v>
      </c>
      <c r="DR125" s="1021"/>
      <c r="DS125" s="1021"/>
      <c r="DT125" s="1021"/>
      <c r="DU125" s="1021"/>
      <c r="DV125" s="1022" t="s">
        <v>443</v>
      </c>
      <c r="DW125" s="1022"/>
      <c r="DX125" s="1022"/>
      <c r="DY125" s="1022"/>
      <c r="DZ125" s="1023"/>
    </row>
    <row r="126" spans="1:130" s="247" customFormat="1" ht="26.25" customHeight="1" thickBot="1" x14ac:dyDescent="0.25">
      <c r="A126" s="1153"/>
      <c r="B126" s="1040"/>
      <c r="C126" s="1010" t="s">
        <v>463</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128</v>
      </c>
      <c r="AB126" s="1053"/>
      <c r="AC126" s="1053"/>
      <c r="AD126" s="1053"/>
      <c r="AE126" s="1054"/>
      <c r="AF126" s="1055" t="s">
        <v>128</v>
      </c>
      <c r="AG126" s="1053"/>
      <c r="AH126" s="1053"/>
      <c r="AI126" s="1053"/>
      <c r="AJ126" s="1054"/>
      <c r="AK126" s="1055" t="s">
        <v>128</v>
      </c>
      <c r="AL126" s="1053"/>
      <c r="AM126" s="1053"/>
      <c r="AN126" s="1053"/>
      <c r="AO126" s="1054"/>
      <c r="AP126" s="1056" t="s">
        <v>128</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478</v>
      </c>
      <c r="CQ126" s="1044"/>
      <c r="CR126" s="1044"/>
      <c r="CS126" s="1044"/>
      <c r="CT126" s="1044"/>
      <c r="CU126" s="1044"/>
      <c r="CV126" s="1044"/>
      <c r="CW126" s="1044"/>
      <c r="CX126" s="1044"/>
      <c r="CY126" s="1044"/>
      <c r="CZ126" s="1044"/>
      <c r="DA126" s="1044"/>
      <c r="DB126" s="1044"/>
      <c r="DC126" s="1044"/>
      <c r="DD126" s="1044"/>
      <c r="DE126" s="1044"/>
      <c r="DF126" s="1045"/>
      <c r="DG126" s="1013" t="s">
        <v>128</v>
      </c>
      <c r="DH126" s="1014"/>
      <c r="DI126" s="1014"/>
      <c r="DJ126" s="1014"/>
      <c r="DK126" s="1014"/>
      <c r="DL126" s="1014" t="s">
        <v>128</v>
      </c>
      <c r="DM126" s="1014"/>
      <c r="DN126" s="1014"/>
      <c r="DO126" s="1014"/>
      <c r="DP126" s="1014"/>
      <c r="DQ126" s="1014" t="s">
        <v>128</v>
      </c>
      <c r="DR126" s="1014"/>
      <c r="DS126" s="1014"/>
      <c r="DT126" s="1014"/>
      <c r="DU126" s="1014"/>
      <c r="DV126" s="1015" t="s">
        <v>443</v>
      </c>
      <c r="DW126" s="1015"/>
      <c r="DX126" s="1015"/>
      <c r="DY126" s="1015"/>
      <c r="DZ126" s="1016"/>
    </row>
    <row r="127" spans="1:130" s="247" customFormat="1" ht="26.25" customHeight="1" x14ac:dyDescent="0.2">
      <c r="A127" s="1154"/>
      <c r="B127" s="1042"/>
      <c r="C127" s="1096" t="s">
        <v>479</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128</v>
      </c>
      <c r="AB127" s="1053"/>
      <c r="AC127" s="1053"/>
      <c r="AD127" s="1053"/>
      <c r="AE127" s="1054"/>
      <c r="AF127" s="1055" t="s">
        <v>128</v>
      </c>
      <c r="AG127" s="1053"/>
      <c r="AH127" s="1053"/>
      <c r="AI127" s="1053"/>
      <c r="AJ127" s="1054"/>
      <c r="AK127" s="1055" t="s">
        <v>443</v>
      </c>
      <c r="AL127" s="1053"/>
      <c r="AM127" s="1053"/>
      <c r="AN127" s="1053"/>
      <c r="AO127" s="1054"/>
      <c r="AP127" s="1056" t="s">
        <v>128</v>
      </c>
      <c r="AQ127" s="1057"/>
      <c r="AR127" s="1057"/>
      <c r="AS127" s="1057"/>
      <c r="AT127" s="1058"/>
      <c r="AU127" s="283"/>
      <c r="AV127" s="283"/>
      <c r="AW127" s="283"/>
      <c r="AX127" s="1126" t="s">
        <v>480</v>
      </c>
      <c r="AY127" s="1127"/>
      <c r="AZ127" s="1127"/>
      <c r="BA127" s="1127"/>
      <c r="BB127" s="1127"/>
      <c r="BC127" s="1127"/>
      <c r="BD127" s="1127"/>
      <c r="BE127" s="1128"/>
      <c r="BF127" s="1129" t="s">
        <v>481</v>
      </c>
      <c r="BG127" s="1127"/>
      <c r="BH127" s="1127"/>
      <c r="BI127" s="1127"/>
      <c r="BJ127" s="1127"/>
      <c r="BK127" s="1127"/>
      <c r="BL127" s="1128"/>
      <c r="BM127" s="1129" t="s">
        <v>482</v>
      </c>
      <c r="BN127" s="1127"/>
      <c r="BO127" s="1127"/>
      <c r="BP127" s="1127"/>
      <c r="BQ127" s="1127"/>
      <c r="BR127" s="1127"/>
      <c r="BS127" s="1128"/>
      <c r="BT127" s="1129" t="s">
        <v>483</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484</v>
      </c>
      <c r="CQ127" s="1044"/>
      <c r="CR127" s="1044"/>
      <c r="CS127" s="1044"/>
      <c r="CT127" s="1044"/>
      <c r="CU127" s="1044"/>
      <c r="CV127" s="1044"/>
      <c r="CW127" s="1044"/>
      <c r="CX127" s="1044"/>
      <c r="CY127" s="1044"/>
      <c r="CZ127" s="1044"/>
      <c r="DA127" s="1044"/>
      <c r="DB127" s="1044"/>
      <c r="DC127" s="1044"/>
      <c r="DD127" s="1044"/>
      <c r="DE127" s="1044"/>
      <c r="DF127" s="1045"/>
      <c r="DG127" s="1013" t="s">
        <v>128</v>
      </c>
      <c r="DH127" s="1014"/>
      <c r="DI127" s="1014"/>
      <c r="DJ127" s="1014"/>
      <c r="DK127" s="1014"/>
      <c r="DL127" s="1014" t="s">
        <v>443</v>
      </c>
      <c r="DM127" s="1014"/>
      <c r="DN127" s="1014"/>
      <c r="DO127" s="1014"/>
      <c r="DP127" s="1014"/>
      <c r="DQ127" s="1014" t="s">
        <v>128</v>
      </c>
      <c r="DR127" s="1014"/>
      <c r="DS127" s="1014"/>
      <c r="DT127" s="1014"/>
      <c r="DU127" s="1014"/>
      <c r="DV127" s="1015" t="s">
        <v>443</v>
      </c>
      <c r="DW127" s="1015"/>
      <c r="DX127" s="1015"/>
      <c r="DY127" s="1015"/>
      <c r="DZ127" s="1016"/>
    </row>
    <row r="128" spans="1:130" s="247" customFormat="1" ht="26.25" customHeight="1" thickBot="1" x14ac:dyDescent="0.25">
      <c r="A128" s="1137" t="s">
        <v>485</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486</v>
      </c>
      <c r="X128" s="1139"/>
      <c r="Y128" s="1139"/>
      <c r="Z128" s="1140"/>
      <c r="AA128" s="1141" t="s">
        <v>128</v>
      </c>
      <c r="AB128" s="1142"/>
      <c r="AC128" s="1142"/>
      <c r="AD128" s="1142"/>
      <c r="AE128" s="1143"/>
      <c r="AF128" s="1144" t="s">
        <v>128</v>
      </c>
      <c r="AG128" s="1142"/>
      <c r="AH128" s="1142"/>
      <c r="AI128" s="1142"/>
      <c r="AJ128" s="1143"/>
      <c r="AK128" s="1144" t="s">
        <v>128</v>
      </c>
      <c r="AL128" s="1142"/>
      <c r="AM128" s="1142"/>
      <c r="AN128" s="1142"/>
      <c r="AO128" s="1143"/>
      <c r="AP128" s="1145"/>
      <c r="AQ128" s="1146"/>
      <c r="AR128" s="1146"/>
      <c r="AS128" s="1146"/>
      <c r="AT128" s="1147"/>
      <c r="AU128" s="283"/>
      <c r="AV128" s="283"/>
      <c r="AW128" s="283"/>
      <c r="AX128" s="982" t="s">
        <v>487</v>
      </c>
      <c r="AY128" s="983"/>
      <c r="AZ128" s="983"/>
      <c r="BA128" s="983"/>
      <c r="BB128" s="983"/>
      <c r="BC128" s="983"/>
      <c r="BD128" s="983"/>
      <c r="BE128" s="984"/>
      <c r="BF128" s="1148" t="s">
        <v>488</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489</v>
      </c>
      <c r="CQ128" s="1131"/>
      <c r="CR128" s="1131"/>
      <c r="CS128" s="1131"/>
      <c r="CT128" s="1131"/>
      <c r="CU128" s="1131"/>
      <c r="CV128" s="1131"/>
      <c r="CW128" s="1131"/>
      <c r="CX128" s="1131"/>
      <c r="CY128" s="1131"/>
      <c r="CZ128" s="1131"/>
      <c r="DA128" s="1131"/>
      <c r="DB128" s="1131"/>
      <c r="DC128" s="1131"/>
      <c r="DD128" s="1131"/>
      <c r="DE128" s="1131"/>
      <c r="DF128" s="1132"/>
      <c r="DG128" s="1133" t="s">
        <v>488</v>
      </c>
      <c r="DH128" s="1134"/>
      <c r="DI128" s="1134"/>
      <c r="DJ128" s="1134"/>
      <c r="DK128" s="1134"/>
      <c r="DL128" s="1134" t="s">
        <v>488</v>
      </c>
      <c r="DM128" s="1134"/>
      <c r="DN128" s="1134"/>
      <c r="DO128" s="1134"/>
      <c r="DP128" s="1134"/>
      <c r="DQ128" s="1134" t="s">
        <v>488</v>
      </c>
      <c r="DR128" s="1134"/>
      <c r="DS128" s="1134"/>
      <c r="DT128" s="1134"/>
      <c r="DU128" s="1134"/>
      <c r="DV128" s="1135" t="s">
        <v>488</v>
      </c>
      <c r="DW128" s="1135"/>
      <c r="DX128" s="1135"/>
      <c r="DY128" s="1135"/>
      <c r="DZ128" s="1136"/>
    </row>
    <row r="129" spans="1:131" s="247" customFormat="1" ht="26.25" customHeight="1" x14ac:dyDescent="0.2">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490</v>
      </c>
      <c r="X129" s="1168"/>
      <c r="Y129" s="1168"/>
      <c r="Z129" s="1169"/>
      <c r="AA129" s="1052">
        <v>3818088</v>
      </c>
      <c r="AB129" s="1053"/>
      <c r="AC129" s="1053"/>
      <c r="AD129" s="1053"/>
      <c r="AE129" s="1054"/>
      <c r="AF129" s="1055">
        <v>3804732</v>
      </c>
      <c r="AG129" s="1053"/>
      <c r="AH129" s="1053"/>
      <c r="AI129" s="1053"/>
      <c r="AJ129" s="1054"/>
      <c r="AK129" s="1055">
        <v>3709728</v>
      </c>
      <c r="AL129" s="1053"/>
      <c r="AM129" s="1053"/>
      <c r="AN129" s="1053"/>
      <c r="AO129" s="1054"/>
      <c r="AP129" s="1170"/>
      <c r="AQ129" s="1171"/>
      <c r="AR129" s="1171"/>
      <c r="AS129" s="1171"/>
      <c r="AT129" s="1172"/>
      <c r="AU129" s="285"/>
      <c r="AV129" s="285"/>
      <c r="AW129" s="285"/>
      <c r="AX129" s="1161" t="s">
        <v>491</v>
      </c>
      <c r="AY129" s="1044"/>
      <c r="AZ129" s="1044"/>
      <c r="BA129" s="1044"/>
      <c r="BB129" s="1044"/>
      <c r="BC129" s="1044"/>
      <c r="BD129" s="1044"/>
      <c r="BE129" s="1045"/>
      <c r="BF129" s="1162" t="s">
        <v>492</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1024" t="s">
        <v>493</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494</v>
      </c>
      <c r="X130" s="1168"/>
      <c r="Y130" s="1168"/>
      <c r="Z130" s="1169"/>
      <c r="AA130" s="1052">
        <v>817466</v>
      </c>
      <c r="AB130" s="1053"/>
      <c r="AC130" s="1053"/>
      <c r="AD130" s="1053"/>
      <c r="AE130" s="1054"/>
      <c r="AF130" s="1055">
        <v>807616</v>
      </c>
      <c r="AG130" s="1053"/>
      <c r="AH130" s="1053"/>
      <c r="AI130" s="1053"/>
      <c r="AJ130" s="1054"/>
      <c r="AK130" s="1055">
        <v>741539</v>
      </c>
      <c r="AL130" s="1053"/>
      <c r="AM130" s="1053"/>
      <c r="AN130" s="1053"/>
      <c r="AO130" s="1054"/>
      <c r="AP130" s="1170"/>
      <c r="AQ130" s="1171"/>
      <c r="AR130" s="1171"/>
      <c r="AS130" s="1171"/>
      <c r="AT130" s="1172"/>
      <c r="AU130" s="285"/>
      <c r="AV130" s="285"/>
      <c r="AW130" s="285"/>
      <c r="AX130" s="1161" t="s">
        <v>495</v>
      </c>
      <c r="AY130" s="1044"/>
      <c r="AZ130" s="1044"/>
      <c r="BA130" s="1044"/>
      <c r="BB130" s="1044"/>
      <c r="BC130" s="1044"/>
      <c r="BD130" s="1044"/>
      <c r="BE130" s="1045"/>
      <c r="BF130" s="1198">
        <v>2.5</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496</v>
      </c>
      <c r="X131" s="1206"/>
      <c r="Y131" s="1206"/>
      <c r="Z131" s="1207"/>
      <c r="AA131" s="1099">
        <v>3000622</v>
      </c>
      <c r="AB131" s="1078"/>
      <c r="AC131" s="1078"/>
      <c r="AD131" s="1078"/>
      <c r="AE131" s="1079"/>
      <c r="AF131" s="1077">
        <v>2997116</v>
      </c>
      <c r="AG131" s="1078"/>
      <c r="AH131" s="1078"/>
      <c r="AI131" s="1078"/>
      <c r="AJ131" s="1079"/>
      <c r="AK131" s="1077">
        <v>2968189</v>
      </c>
      <c r="AL131" s="1078"/>
      <c r="AM131" s="1078"/>
      <c r="AN131" s="1078"/>
      <c r="AO131" s="1079"/>
      <c r="AP131" s="1208"/>
      <c r="AQ131" s="1209"/>
      <c r="AR131" s="1209"/>
      <c r="AS131" s="1209"/>
      <c r="AT131" s="1210"/>
      <c r="AU131" s="285"/>
      <c r="AV131" s="285"/>
      <c r="AW131" s="285"/>
      <c r="AX131" s="1180" t="s">
        <v>497</v>
      </c>
      <c r="AY131" s="1131"/>
      <c r="AZ131" s="1131"/>
      <c r="BA131" s="1131"/>
      <c r="BB131" s="1131"/>
      <c r="BC131" s="1131"/>
      <c r="BD131" s="1131"/>
      <c r="BE131" s="1132"/>
      <c r="BF131" s="1181" t="s">
        <v>498</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1187" t="s">
        <v>499</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500</v>
      </c>
      <c r="W132" s="1191"/>
      <c r="X132" s="1191"/>
      <c r="Y132" s="1191"/>
      <c r="Z132" s="1192"/>
      <c r="AA132" s="1193">
        <v>3.1272182900000001</v>
      </c>
      <c r="AB132" s="1194"/>
      <c r="AC132" s="1194"/>
      <c r="AD132" s="1194"/>
      <c r="AE132" s="1195"/>
      <c r="AF132" s="1196">
        <v>2.2728182690000001</v>
      </c>
      <c r="AG132" s="1194"/>
      <c r="AH132" s="1194"/>
      <c r="AI132" s="1194"/>
      <c r="AJ132" s="1195"/>
      <c r="AK132" s="1196">
        <v>2.1712229239999998</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501</v>
      </c>
      <c r="W133" s="1174"/>
      <c r="X133" s="1174"/>
      <c r="Y133" s="1174"/>
      <c r="Z133" s="1175"/>
      <c r="AA133" s="1176">
        <v>4.4000000000000004</v>
      </c>
      <c r="AB133" s="1177"/>
      <c r="AC133" s="1177"/>
      <c r="AD133" s="1177"/>
      <c r="AE133" s="1178"/>
      <c r="AF133" s="1176">
        <v>3.4</v>
      </c>
      <c r="AG133" s="1177"/>
      <c r="AH133" s="1177"/>
      <c r="AI133" s="1177"/>
      <c r="AJ133" s="1178"/>
      <c r="AK133" s="1176">
        <v>2.5</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fjY7HUALwWBzVeE1sdq5qDAUhHkAXmIok4Zi1BOyICALPEkK9IPme4YCxNATXvTKVLQzuadQZcaQ97fifwjg5w==" saltValue="f88t8PDDoA44SWYkRhHjp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502</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IO8s1MWrUA2NTEVVjFBQQPzYOtvrk1cEnLCt7nEF3Os0k7HMfx8gpVCvVVnK98cs67qxzFvXteqAdN/a4NvnIg==" saltValue="bjW8/rmGf+q9AQzvlvCHM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xeiEaAOcwkaGz/sYBxOvIwA2qMhDWLG2GbFLqCV1pNVUnaUM8wPmlGoyV1D35GXJAzuRpsGbX5d9kVelvUEuCg==" saltValue="5cKym34rZIIJa5FLm2Pjj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503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504</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505</v>
      </c>
      <c r="AP7" s="304"/>
      <c r="AQ7" s="305" t="s">
        <v>506</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507</v>
      </c>
      <c r="AQ8" s="311" t="s">
        <v>508</v>
      </c>
      <c r="AR8" s="312" t="s">
        <v>509</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510</v>
      </c>
      <c r="AL9" s="1217"/>
      <c r="AM9" s="1217"/>
      <c r="AN9" s="1218"/>
      <c r="AO9" s="313">
        <v>777382</v>
      </c>
      <c r="AP9" s="313">
        <v>101698</v>
      </c>
      <c r="AQ9" s="314">
        <v>114878</v>
      </c>
      <c r="AR9" s="315">
        <v>-11.5</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511</v>
      </c>
      <c r="AL10" s="1217"/>
      <c r="AM10" s="1217"/>
      <c r="AN10" s="1218"/>
      <c r="AO10" s="316">
        <v>168056</v>
      </c>
      <c r="AP10" s="316">
        <v>21985</v>
      </c>
      <c r="AQ10" s="317">
        <v>13315</v>
      </c>
      <c r="AR10" s="318">
        <v>65.099999999999994</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512</v>
      </c>
      <c r="AL11" s="1217"/>
      <c r="AM11" s="1217"/>
      <c r="AN11" s="1218"/>
      <c r="AO11" s="316">
        <v>201186</v>
      </c>
      <c r="AP11" s="316">
        <v>26319</v>
      </c>
      <c r="AQ11" s="317">
        <v>14277</v>
      </c>
      <c r="AR11" s="318">
        <v>84.3</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513</v>
      </c>
      <c r="AL12" s="1217"/>
      <c r="AM12" s="1217"/>
      <c r="AN12" s="1218"/>
      <c r="AO12" s="316" t="s">
        <v>514</v>
      </c>
      <c r="AP12" s="316" t="s">
        <v>514</v>
      </c>
      <c r="AQ12" s="317">
        <v>1942</v>
      </c>
      <c r="AR12" s="318" t="s">
        <v>514</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515</v>
      </c>
      <c r="AL13" s="1217"/>
      <c r="AM13" s="1217"/>
      <c r="AN13" s="1218"/>
      <c r="AO13" s="316" t="s">
        <v>514</v>
      </c>
      <c r="AP13" s="316" t="s">
        <v>514</v>
      </c>
      <c r="AQ13" s="317" t="s">
        <v>514</v>
      </c>
      <c r="AR13" s="318" t="s">
        <v>514</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516</v>
      </c>
      <c r="AL14" s="1217"/>
      <c r="AM14" s="1217"/>
      <c r="AN14" s="1218"/>
      <c r="AO14" s="316">
        <v>46473</v>
      </c>
      <c r="AP14" s="316">
        <v>6080</v>
      </c>
      <c r="AQ14" s="317">
        <v>4702</v>
      </c>
      <c r="AR14" s="318">
        <v>29.3</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517</v>
      </c>
      <c r="AL15" s="1217"/>
      <c r="AM15" s="1217"/>
      <c r="AN15" s="1218"/>
      <c r="AO15" s="316">
        <v>41068</v>
      </c>
      <c r="AP15" s="316">
        <v>5373</v>
      </c>
      <c r="AQ15" s="317">
        <v>3059</v>
      </c>
      <c r="AR15" s="318">
        <v>75.599999999999994</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518</v>
      </c>
      <c r="AL16" s="1220"/>
      <c r="AM16" s="1220"/>
      <c r="AN16" s="1221"/>
      <c r="AO16" s="316">
        <v>-75133</v>
      </c>
      <c r="AP16" s="316">
        <v>-9829</v>
      </c>
      <c r="AQ16" s="317">
        <v>-10160</v>
      </c>
      <c r="AR16" s="318">
        <v>-3.3</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187</v>
      </c>
      <c r="AL17" s="1220"/>
      <c r="AM17" s="1220"/>
      <c r="AN17" s="1221"/>
      <c r="AO17" s="316">
        <v>1159032</v>
      </c>
      <c r="AP17" s="316">
        <v>151626</v>
      </c>
      <c r="AQ17" s="317">
        <v>142011</v>
      </c>
      <c r="AR17" s="318">
        <v>6.8</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519</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520</v>
      </c>
      <c r="AP20" s="324" t="s">
        <v>521</v>
      </c>
      <c r="AQ20" s="325" t="s">
        <v>522</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523</v>
      </c>
      <c r="AL21" s="1212"/>
      <c r="AM21" s="1212"/>
      <c r="AN21" s="1213"/>
      <c r="AO21" s="328">
        <v>12.56</v>
      </c>
      <c r="AP21" s="329">
        <v>13.22</v>
      </c>
      <c r="AQ21" s="330">
        <v>-0.66</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524</v>
      </c>
      <c r="AL22" s="1212"/>
      <c r="AM22" s="1212"/>
      <c r="AN22" s="1213"/>
      <c r="AO22" s="333">
        <v>96.6</v>
      </c>
      <c r="AP22" s="334">
        <v>95.9</v>
      </c>
      <c r="AQ22" s="335">
        <v>0.7</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525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526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527</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505</v>
      </c>
      <c r="AP30" s="304"/>
      <c r="AQ30" s="305" t="s">
        <v>506</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507</v>
      </c>
      <c r="AQ31" s="311" t="s">
        <v>508</v>
      </c>
      <c r="AR31" s="312" t="s">
        <v>509</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528</v>
      </c>
      <c r="AL32" s="1228"/>
      <c r="AM32" s="1228"/>
      <c r="AN32" s="1229"/>
      <c r="AO32" s="343">
        <v>695943</v>
      </c>
      <c r="AP32" s="343">
        <v>91044</v>
      </c>
      <c r="AQ32" s="344">
        <v>72897</v>
      </c>
      <c r="AR32" s="345">
        <v>24.9</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529</v>
      </c>
      <c r="AL33" s="1228"/>
      <c r="AM33" s="1228"/>
      <c r="AN33" s="1229"/>
      <c r="AO33" s="343" t="s">
        <v>514</v>
      </c>
      <c r="AP33" s="343" t="s">
        <v>514</v>
      </c>
      <c r="AQ33" s="344" t="s">
        <v>514</v>
      </c>
      <c r="AR33" s="345" t="s">
        <v>514</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530</v>
      </c>
      <c r="AL34" s="1228"/>
      <c r="AM34" s="1228"/>
      <c r="AN34" s="1229"/>
      <c r="AO34" s="343" t="s">
        <v>514</v>
      </c>
      <c r="AP34" s="343" t="s">
        <v>514</v>
      </c>
      <c r="AQ34" s="344">
        <v>43</v>
      </c>
      <c r="AR34" s="345" t="s">
        <v>514</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531</v>
      </c>
      <c r="AL35" s="1228"/>
      <c r="AM35" s="1228"/>
      <c r="AN35" s="1229"/>
      <c r="AO35" s="343">
        <v>102852</v>
      </c>
      <c r="AP35" s="343">
        <v>13455</v>
      </c>
      <c r="AQ35" s="344">
        <v>23889</v>
      </c>
      <c r="AR35" s="345">
        <v>-43.7</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532</v>
      </c>
      <c r="AL36" s="1228"/>
      <c r="AM36" s="1228"/>
      <c r="AN36" s="1229"/>
      <c r="AO36" s="343">
        <v>7190</v>
      </c>
      <c r="AP36" s="343">
        <v>941</v>
      </c>
      <c r="AQ36" s="344">
        <v>3700</v>
      </c>
      <c r="AR36" s="345">
        <v>-74.599999999999994</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533</v>
      </c>
      <c r="AL37" s="1228"/>
      <c r="AM37" s="1228"/>
      <c r="AN37" s="1229"/>
      <c r="AO37" s="343" t="s">
        <v>514</v>
      </c>
      <c r="AP37" s="343" t="s">
        <v>514</v>
      </c>
      <c r="AQ37" s="344">
        <v>740</v>
      </c>
      <c r="AR37" s="345" t="s">
        <v>514</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534</v>
      </c>
      <c r="AL38" s="1231"/>
      <c r="AM38" s="1231"/>
      <c r="AN38" s="1232"/>
      <c r="AO38" s="346" t="s">
        <v>514</v>
      </c>
      <c r="AP38" s="346" t="s">
        <v>514</v>
      </c>
      <c r="AQ38" s="347">
        <v>3</v>
      </c>
      <c r="AR38" s="335" t="s">
        <v>514</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535</v>
      </c>
      <c r="AL39" s="1231"/>
      <c r="AM39" s="1231"/>
      <c r="AN39" s="1232"/>
      <c r="AO39" s="343" t="s">
        <v>514</v>
      </c>
      <c r="AP39" s="343" t="s">
        <v>514</v>
      </c>
      <c r="AQ39" s="344">
        <v>-2140</v>
      </c>
      <c r="AR39" s="345" t="s">
        <v>514</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536</v>
      </c>
      <c r="AL40" s="1228"/>
      <c r="AM40" s="1228"/>
      <c r="AN40" s="1229"/>
      <c r="AO40" s="343">
        <v>-741539</v>
      </c>
      <c r="AP40" s="343">
        <v>-97009</v>
      </c>
      <c r="AQ40" s="344">
        <v>-70880</v>
      </c>
      <c r="AR40" s="345">
        <v>36.9</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300</v>
      </c>
      <c r="AL41" s="1234"/>
      <c r="AM41" s="1234"/>
      <c r="AN41" s="1235"/>
      <c r="AO41" s="343">
        <v>64446</v>
      </c>
      <c r="AP41" s="343">
        <v>8431</v>
      </c>
      <c r="AQ41" s="344">
        <v>28253</v>
      </c>
      <c r="AR41" s="345">
        <v>-70.2</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537</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538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539</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505</v>
      </c>
      <c r="AN49" s="1224" t="s">
        <v>540</v>
      </c>
      <c r="AO49" s="1225"/>
      <c r="AP49" s="1225"/>
      <c r="AQ49" s="1225"/>
      <c r="AR49" s="1226"/>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541</v>
      </c>
      <c r="AO50" s="360" t="s">
        <v>542</v>
      </c>
      <c r="AP50" s="361" t="s">
        <v>543</v>
      </c>
      <c r="AQ50" s="362" t="s">
        <v>544</v>
      </c>
      <c r="AR50" s="363" t="s">
        <v>545</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546</v>
      </c>
      <c r="AL51" s="356"/>
      <c r="AM51" s="364">
        <v>648874</v>
      </c>
      <c r="AN51" s="365">
        <v>77348</v>
      </c>
      <c r="AO51" s="366">
        <v>-16.399999999999999</v>
      </c>
      <c r="AP51" s="367">
        <v>128611</v>
      </c>
      <c r="AQ51" s="368">
        <v>7.5</v>
      </c>
      <c r="AR51" s="369">
        <v>-23.9</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547</v>
      </c>
      <c r="AM52" s="372">
        <v>428076</v>
      </c>
      <c r="AN52" s="373">
        <v>51028</v>
      </c>
      <c r="AO52" s="374">
        <v>-30.7</v>
      </c>
      <c r="AP52" s="375">
        <v>61552</v>
      </c>
      <c r="AQ52" s="376">
        <v>-10.1</v>
      </c>
      <c r="AR52" s="377">
        <v>-20.6</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548</v>
      </c>
      <c r="AL53" s="356"/>
      <c r="AM53" s="364">
        <v>778740</v>
      </c>
      <c r="AN53" s="365">
        <v>95026</v>
      </c>
      <c r="AO53" s="366">
        <v>22.9</v>
      </c>
      <c r="AP53" s="367">
        <v>138651</v>
      </c>
      <c r="AQ53" s="368">
        <v>7.8</v>
      </c>
      <c r="AR53" s="369">
        <v>15.1</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547</v>
      </c>
      <c r="AM54" s="372">
        <v>599885</v>
      </c>
      <c r="AN54" s="373">
        <v>73201</v>
      </c>
      <c r="AO54" s="374">
        <v>43.5</v>
      </c>
      <c r="AP54" s="375">
        <v>71211</v>
      </c>
      <c r="AQ54" s="376">
        <v>15.7</v>
      </c>
      <c r="AR54" s="377">
        <v>27.8</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549</v>
      </c>
      <c r="AL55" s="356"/>
      <c r="AM55" s="364">
        <v>1235812</v>
      </c>
      <c r="AN55" s="365">
        <v>154361</v>
      </c>
      <c r="AO55" s="366">
        <v>62.4</v>
      </c>
      <c r="AP55" s="367">
        <v>122882</v>
      </c>
      <c r="AQ55" s="368">
        <v>-11.4</v>
      </c>
      <c r="AR55" s="369">
        <v>73.8</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547</v>
      </c>
      <c r="AM56" s="372">
        <v>938093</v>
      </c>
      <c r="AN56" s="373">
        <v>117174</v>
      </c>
      <c r="AO56" s="374">
        <v>60.1</v>
      </c>
      <c r="AP56" s="375">
        <v>65785</v>
      </c>
      <c r="AQ56" s="376">
        <v>-7.6</v>
      </c>
      <c r="AR56" s="377">
        <v>67.7</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550</v>
      </c>
      <c r="AL57" s="356"/>
      <c r="AM57" s="364">
        <v>609357</v>
      </c>
      <c r="AN57" s="365">
        <v>78073</v>
      </c>
      <c r="AO57" s="366">
        <v>-49.4</v>
      </c>
      <c r="AP57" s="367">
        <v>114790</v>
      </c>
      <c r="AQ57" s="368">
        <v>-6.6</v>
      </c>
      <c r="AR57" s="369">
        <v>-42.8</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547</v>
      </c>
      <c r="AM58" s="372">
        <v>352171</v>
      </c>
      <c r="AN58" s="373">
        <v>45121</v>
      </c>
      <c r="AO58" s="374">
        <v>-61.5</v>
      </c>
      <c r="AP58" s="375">
        <v>55601</v>
      </c>
      <c r="AQ58" s="376">
        <v>-15.5</v>
      </c>
      <c r="AR58" s="377">
        <v>-46</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551</v>
      </c>
      <c r="AL59" s="356"/>
      <c r="AM59" s="364">
        <v>856899</v>
      </c>
      <c r="AN59" s="365">
        <v>112101</v>
      </c>
      <c r="AO59" s="366">
        <v>43.6</v>
      </c>
      <c r="AP59" s="367">
        <v>126262</v>
      </c>
      <c r="AQ59" s="368">
        <v>10</v>
      </c>
      <c r="AR59" s="369">
        <v>33.6</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547</v>
      </c>
      <c r="AM60" s="372">
        <v>397478</v>
      </c>
      <c r="AN60" s="373">
        <v>51999</v>
      </c>
      <c r="AO60" s="374">
        <v>15.2</v>
      </c>
      <c r="AP60" s="375">
        <v>56769</v>
      </c>
      <c r="AQ60" s="376">
        <v>2.1</v>
      </c>
      <c r="AR60" s="377">
        <v>13.1</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552</v>
      </c>
      <c r="AL61" s="378"/>
      <c r="AM61" s="379">
        <v>825936</v>
      </c>
      <c r="AN61" s="380">
        <v>103382</v>
      </c>
      <c r="AO61" s="381">
        <v>12.6</v>
      </c>
      <c r="AP61" s="382">
        <v>126239</v>
      </c>
      <c r="AQ61" s="383">
        <v>1.5</v>
      </c>
      <c r="AR61" s="369">
        <v>11.1</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547</v>
      </c>
      <c r="AM62" s="372">
        <v>543141</v>
      </c>
      <c r="AN62" s="373">
        <v>67705</v>
      </c>
      <c r="AO62" s="374">
        <v>5.3</v>
      </c>
      <c r="AP62" s="375">
        <v>62184</v>
      </c>
      <c r="AQ62" s="376">
        <v>-3.1</v>
      </c>
      <c r="AR62" s="377">
        <v>8.4</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8qXCSNrC0azXMyo7hQbC7wsLjhY9KRa88UxQ6pMj/PTLNsiSwVdu1uQOM7uhBi6ULHpKUNHw8IuvA6y9M4QuoQ==" saltValue="CwzEk3RoEo8494jj1oSH0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554</v>
      </c>
    </row>
    <row r="120" spans="125:125" ht="13.5" hidden="1" customHeight="1" x14ac:dyDescent="0.2"/>
    <row r="121" spans="125:125" ht="13.5" hidden="1" customHeight="1" x14ac:dyDescent="0.2">
      <c r="DU121" s="291"/>
    </row>
  </sheetData>
  <sheetProtection algorithmName="SHA-512" hashValue="bmiHVRaQZKnCk+ENrIHPAARDrmc4w0ZYNnuP2PVVbIx2XzY50F2g7SznmfuORoy1E+yehE9V8dG8QIKGZfArKg==" saltValue="5gxvBFIkZn06HIR89Ghv3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555</v>
      </c>
    </row>
  </sheetData>
  <sheetProtection algorithmName="SHA-512" hashValue="fSN0Oiyb7ZQ1yt590k/Jk3H8IXv5uFlZWBBGRwRr2+ij2TNSvXodKAiTCgQduc8t3OKg0LnB4knu5NYO8flpDg==" saltValue="O9Gpa64p9O33oxeThOs4j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2">
      <c r="B47" s="10"/>
      <c r="C47" s="1236" t="s">
        <v>3</v>
      </c>
      <c r="D47" s="1236"/>
      <c r="E47" s="1237"/>
      <c r="F47" s="11">
        <v>38.159999999999997</v>
      </c>
      <c r="G47" s="12">
        <v>47.35</v>
      </c>
      <c r="H47" s="12">
        <v>55.21</v>
      </c>
      <c r="I47" s="12">
        <v>60.35</v>
      </c>
      <c r="J47" s="13">
        <v>61.92</v>
      </c>
    </row>
    <row r="48" spans="2:10" ht="57.75" customHeight="1" x14ac:dyDescent="0.2">
      <c r="B48" s="14"/>
      <c r="C48" s="1238" t="s">
        <v>4</v>
      </c>
      <c r="D48" s="1238"/>
      <c r="E48" s="1239"/>
      <c r="F48" s="15">
        <v>14.49</v>
      </c>
      <c r="G48" s="16">
        <v>13.1</v>
      </c>
      <c r="H48" s="16">
        <v>12.98</v>
      </c>
      <c r="I48" s="16">
        <v>11.55</v>
      </c>
      <c r="J48" s="17">
        <v>14.83</v>
      </c>
    </row>
    <row r="49" spans="2:10" ht="57.75" customHeight="1" thickBot="1" x14ac:dyDescent="0.25">
      <c r="B49" s="18"/>
      <c r="C49" s="1240" t="s">
        <v>5</v>
      </c>
      <c r="D49" s="1240"/>
      <c r="E49" s="1241"/>
      <c r="F49" s="19">
        <v>6.42</v>
      </c>
      <c r="G49" s="20">
        <v>7.3</v>
      </c>
      <c r="H49" s="20">
        <v>4.4000000000000004</v>
      </c>
      <c r="I49" s="20">
        <v>3.47</v>
      </c>
      <c r="J49" s="21">
        <v>3.01</v>
      </c>
    </row>
    <row r="50" spans="2:10" ht="13.5" customHeight="1" x14ac:dyDescent="0.2"/>
  </sheetData>
  <sheetProtection algorithmName="SHA-512" hashValue="Yw7Rs5tKRCCwCZ7HuKxS/cfMoWksDxXIMqs7haXlvbLBfBvRucRGycAgblGDsNC613BjeIUMco7Q850r5JS2Dg==" saltValue="qdNpF5OK28LUa3L39Ba7q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2021-10-07T02:37:59Z</cp:lastPrinted>
  <dcterms:created xsi:type="dcterms:W3CDTF">2021-02-05T02:27:58Z</dcterms:created>
  <dcterms:modified xsi:type="dcterms:W3CDTF">2021-10-07T02:40:10Z</dcterms:modified>
  <cp:category/>
</cp:coreProperties>
</file>