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<sst xmlns="http://schemas.openxmlformats.org/spreadsheetml/2006/main" count="18" uniqueCount="18">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</sst>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2" xfId="17" applyNumberFormat="1" applyBorder="1" applyAlignment="1">
      <alignment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7" fontId="0" fillId="0" borderId="6" xfId="17" applyNumberFormat="1" applyBorder="1" applyAlignment="1">
      <alignment/>
    </xf>
    <xf numFmtId="177" fontId="0" fillId="0" borderId="7" xfId="17" applyNumberFormat="1" applyBorder="1" applyAlignment="1">
      <alignment/>
    </xf>
    <xf numFmtId="0" fontId="2" fillId="0" borderId="0" xfId="16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11" t="s">
        <v>13</v>
      </c>
    </row>
    <row r="2" ht="13.5">
      <c r="A2" s="1" t="s">
        <v>16</v>
      </c>
    </row>
    <row r="3" spans="1:6" ht="13.5">
      <c r="A3" s="1" t="s">
        <v>17</v>
      </c>
      <c r="F3" s="13" t="s">
        <v>0</v>
      </c>
    </row>
    <row r="4" spans="1:6" ht="13.5">
      <c r="A4" s="2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8" ht="13.5">
      <c r="A5" s="14" t="s">
        <v>6</v>
      </c>
      <c r="B5" s="5">
        <v>25311</v>
      </c>
      <c r="C5" s="5">
        <v>345931</v>
      </c>
      <c r="D5" s="6">
        <v>17972</v>
      </c>
      <c r="E5" s="6">
        <f>34941+1971+11144+9267</f>
        <v>57323</v>
      </c>
      <c r="F5" s="5">
        <f>SUM(B5:E5)</f>
        <v>446537</v>
      </c>
      <c r="G5" s="18"/>
      <c r="H5" s="3"/>
    </row>
    <row r="6" spans="1:7" ht="13.5">
      <c r="A6" s="15" t="s">
        <v>7</v>
      </c>
      <c r="B6" s="7">
        <v>1449</v>
      </c>
      <c r="C6" s="7">
        <v>33274</v>
      </c>
      <c r="D6" s="8">
        <v>2480</v>
      </c>
      <c r="E6" s="7">
        <f>4245+1969+1951+1123</f>
        <v>9288</v>
      </c>
      <c r="F6" s="7">
        <f aca="true" t="shared" si="0" ref="F6:F13">SUM(B6:E6)</f>
        <v>46491</v>
      </c>
      <c r="G6" s="18"/>
    </row>
    <row r="7" spans="1:7" ht="13.5">
      <c r="A7" s="15" t="s">
        <v>14</v>
      </c>
      <c r="B7" s="7">
        <v>1175</v>
      </c>
      <c r="C7" s="7">
        <v>73933</v>
      </c>
      <c r="D7" s="8">
        <v>1557</v>
      </c>
      <c r="E7" s="7">
        <f>5525+1043+1397</f>
        <v>7965</v>
      </c>
      <c r="F7" s="7">
        <f t="shared" si="0"/>
        <v>84630</v>
      </c>
      <c r="G7" s="18"/>
    </row>
    <row r="8" spans="1:7" ht="13.5">
      <c r="A8" s="15" t="s">
        <v>8</v>
      </c>
      <c r="B8" s="7">
        <v>4170</v>
      </c>
      <c r="C8" s="7">
        <v>44567</v>
      </c>
      <c r="D8" s="8">
        <v>1533</v>
      </c>
      <c r="E8" s="7">
        <f>3216+765+1137</f>
        <v>5118</v>
      </c>
      <c r="F8" s="7">
        <f t="shared" si="0"/>
        <v>55388</v>
      </c>
      <c r="G8" s="18"/>
    </row>
    <row r="9" spans="1:7" ht="13.5">
      <c r="A9" s="15" t="s">
        <v>9</v>
      </c>
      <c r="B9" s="7">
        <v>1918</v>
      </c>
      <c r="C9" s="7">
        <v>91096</v>
      </c>
      <c r="D9" s="8">
        <v>1369</v>
      </c>
      <c r="E9" s="7">
        <f>8023+2+2263+1566</f>
        <v>11854</v>
      </c>
      <c r="F9" s="7">
        <f t="shared" si="0"/>
        <v>106237</v>
      </c>
      <c r="G9" s="18"/>
    </row>
    <row r="10" spans="1:7" ht="13.5">
      <c r="A10" s="15" t="s">
        <v>10</v>
      </c>
      <c r="B10" s="7">
        <v>6900</v>
      </c>
      <c r="C10" s="7">
        <v>54827</v>
      </c>
      <c r="D10" s="8">
        <v>3106</v>
      </c>
      <c r="E10" s="7">
        <f>6210+1376+2243</f>
        <v>9829</v>
      </c>
      <c r="F10" s="7">
        <f t="shared" si="0"/>
        <v>74662</v>
      </c>
      <c r="G10" s="18"/>
    </row>
    <row r="11" spans="1:7" ht="13.5">
      <c r="A11" s="15" t="s">
        <v>15</v>
      </c>
      <c r="B11" s="7">
        <v>3481</v>
      </c>
      <c r="C11" s="7">
        <v>17230</v>
      </c>
      <c r="D11" s="8">
        <v>4848</v>
      </c>
      <c r="E11" s="7">
        <f>4211+885+1876</f>
        <v>6972</v>
      </c>
      <c r="F11" s="7">
        <f t="shared" si="0"/>
        <v>32531</v>
      </c>
      <c r="G11" s="18"/>
    </row>
    <row r="12" spans="1:7" ht="13.5">
      <c r="A12" s="15" t="s">
        <v>11</v>
      </c>
      <c r="B12" s="7">
        <v>2731</v>
      </c>
      <c r="C12" s="7">
        <v>19231</v>
      </c>
      <c r="D12" s="8">
        <v>1600</v>
      </c>
      <c r="E12" s="7">
        <f>1425+573+846</f>
        <v>2844</v>
      </c>
      <c r="F12" s="7">
        <f t="shared" si="0"/>
        <v>26406</v>
      </c>
      <c r="G12" s="18"/>
    </row>
    <row r="13" spans="1:7" ht="13.5">
      <c r="A13" s="16" t="s">
        <v>12</v>
      </c>
      <c r="B13" s="9">
        <v>3500</v>
      </c>
      <c r="C13" s="9">
        <v>11773</v>
      </c>
      <c r="D13" s="10">
        <v>1478</v>
      </c>
      <c r="E13" s="9">
        <f>2073+411+957</f>
        <v>3441</v>
      </c>
      <c r="F13" s="9">
        <f t="shared" si="0"/>
        <v>20192</v>
      </c>
      <c r="G13" s="18"/>
    </row>
    <row r="15" ht="13.5">
      <c r="A15" s="4"/>
    </row>
    <row r="16" spans="2:6" ht="13.5">
      <c r="B16" s="17"/>
      <c r="C16" s="17"/>
      <c r="D16" s="17"/>
      <c r="E16" s="17"/>
      <c r="F16" s="17"/>
    </row>
    <row r="17" ht="13.5">
      <c r="A17" s="4"/>
    </row>
    <row r="19" ht="13.5">
      <c r="A19" s="4"/>
    </row>
    <row r="21" ht="13.5">
      <c r="A21" s="4"/>
    </row>
    <row r="23" ht="13.5">
      <c r="A23" s="4"/>
    </row>
    <row r="25" ht="13.5">
      <c r="A25" s="4"/>
    </row>
    <row r="27" ht="13.5">
      <c r="A27" s="4"/>
    </row>
  </sheetData>
  <hyperlinks>
    <hyperlink ref="A1" r:id="rId1" display="広域圏別土地利用の現況ページ &lt;&lt;"/>
  </hyperlinks>
  <printOptions/>
  <pageMargins left="0.75" right="0.75" top="1" bottom="1" header="0.512" footer="0.512"/>
  <pageSetup horizontalDpi="600" verticalDpi="600" orientation="landscape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山梨県</cp:lastModifiedBy>
  <cp:lastPrinted>2010-08-13T02:22:38Z</cp:lastPrinted>
  <dcterms:created xsi:type="dcterms:W3CDTF">2000-11-27T08:39:28Z</dcterms:created>
  <dcterms:modified xsi:type="dcterms:W3CDTF">2010-08-13T02:25:16Z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