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270" windowWidth="20730" windowHeight="969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<sst xmlns="http://schemas.openxmlformats.org/spreadsheetml/2006/main" count="31" uniqueCount="31">
  <si>
    <t>一般職業紹介状況ページ &lt;&lt;</t>
  </si>
  <si>
    <t>一般職業紹介状況（新規学卒者を除き、パートタイムを含む）</t>
  </si>
  <si>
    <t>① 新規求職申込</t>
  </si>
  <si>
    <t>② 月間有効求</t>
  </si>
  <si>
    <t>③ 新規求人数(人)</t>
  </si>
  <si>
    <t>④ 月間有効求</t>
  </si>
  <si>
    <t>⑤ 就職件数(件)</t>
  </si>
  <si>
    <t>⑥ 有効求人倍率</t>
  </si>
  <si>
    <t>⑦ 就職率</t>
  </si>
  <si>
    <t xml:space="preserve">   件数(件)</t>
  </si>
  <si>
    <t xml:space="preserve"> 　職者数(人)</t>
  </si>
  <si>
    <t>　 人数(人)</t>
  </si>
  <si>
    <t xml:space="preserve">   (④/②)(倍)</t>
  </si>
  <si>
    <t xml:space="preserve"> (⑤/①*100)(％)</t>
  </si>
  <si>
    <t>（注）各数値は原数値（実数）。</t>
  </si>
  <si>
    <t>月 別</t>
  </si>
  <si>
    <t>項 目</t>
  </si>
  <si>
    <r>
      <t>平成29</t>
    </r>
    <r>
      <rPr>
        <sz val="11"/>
        <rFont val="ＭＳ Ｐゴシック"/>
        <family val="3"/>
      </rPr>
      <t>年度</t>
    </r>
  </si>
  <si>
    <t>平成29年4月</t>
  </si>
  <si>
    <t>平成29年5月</t>
  </si>
  <si>
    <t>平成29年6月</t>
  </si>
  <si>
    <t>平成29年7月</t>
  </si>
  <si>
    <t>平成29年8月</t>
  </si>
  <si>
    <t>平成29年9月</t>
  </si>
  <si>
    <t>平成29年10月</t>
  </si>
  <si>
    <t>平成29年11月</t>
  </si>
  <si>
    <t>平成29年12月</t>
  </si>
  <si>
    <t>平成30年1月</t>
  </si>
  <si>
    <t>平成30年2月</t>
  </si>
  <si>
    <t>平成30年3月</t>
  </si>
  <si>
    <r>
      <t>平成</t>
    </r>
    <r>
      <rPr>
        <sz val="11"/>
        <color indexed="10"/>
        <rFont val="ＭＳ Ｐゴシック"/>
        <family val="3"/>
      </rPr>
      <t>29</t>
    </r>
    <r>
      <rPr>
        <sz val="11"/>
        <rFont val="ＭＳ Ｐゴシック"/>
        <family val="3"/>
      </rPr>
      <t>年度計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</si>
</sst>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;&quot;▲ &quot;0.0"/>
    <numFmt numFmtId="188" formatCode="0.000_ "/>
    <numFmt numFmtId="189" formatCode="0.0_ "/>
    <numFmt numFmtId="190" formatCode="0.0000000"/>
    <numFmt numFmtId="191" formatCode="0.0%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0" fontId="0" fillId="0" borderId="0" xfId="49" applyNumberFormat="1" applyAlignment="1">
      <alignment/>
    </xf>
    <xf numFmtId="18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87" fontId="0" fillId="0" borderId="11" xfId="0" applyNumberFormat="1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17.50390625" style="0" customWidth="1"/>
    <col min="2" max="6" width="16.875" style="2" customWidth="1"/>
    <col min="7" max="7" width="16.875" style="3" customWidth="1"/>
    <col min="8" max="8" width="16.875" style="0" customWidth="1"/>
    <col min="9" max="10" width="10.625" style="0" customWidth="1"/>
  </cols>
  <sheetData>
    <row r="1" ht="13.5">
      <c r="A1" s="1" t="s">
        <v>0</v>
      </c>
    </row>
    <row r="2" spans="1:8" s="4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4" s="4" customFormat="1" ht="14.25" customHeight="1">
      <c r="A3" s="26" t="s">
        <v>17</v>
      </c>
      <c r="B3" s="5"/>
      <c r="C3" s="5"/>
      <c r="D3" s="5"/>
      <c r="E3" s="5"/>
      <c r="F3" s="5"/>
      <c r="G3" s="31"/>
      <c r="H3" s="31"/>
      <c r="K3" s="6"/>
      <c r="L3" s="6"/>
      <c r="M3" s="6"/>
      <c r="N3" s="6"/>
    </row>
    <row r="4" spans="1:8" s="4" customFormat="1" ht="14.25" customHeight="1">
      <c r="A4" s="24" t="s">
        <v>16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</row>
    <row r="5" spans="1:8" s="7" customFormat="1" ht="14.25" customHeight="1">
      <c r="A5" s="21" t="s">
        <v>15</v>
      </c>
      <c r="B5" s="22" t="s">
        <v>9</v>
      </c>
      <c r="C5" s="22" t="s">
        <v>10</v>
      </c>
      <c r="D5" s="23"/>
      <c r="E5" s="22" t="s">
        <v>11</v>
      </c>
      <c r="F5" s="22"/>
      <c r="G5" s="23" t="s">
        <v>12</v>
      </c>
      <c r="H5" s="23" t="s">
        <v>13</v>
      </c>
    </row>
    <row r="6" spans="1:61" s="4" customFormat="1" ht="14.25" customHeight="1">
      <c r="A6" s="27" t="s">
        <v>18</v>
      </c>
      <c r="B6" s="17">
        <v>3899</v>
      </c>
      <c r="C6" s="17">
        <v>13841</v>
      </c>
      <c r="D6" s="17">
        <v>6413</v>
      </c>
      <c r="E6" s="17">
        <v>17334</v>
      </c>
      <c r="F6" s="17">
        <v>1348</v>
      </c>
      <c r="G6" s="18">
        <f>ROUND(E6/C6,2)</f>
        <v>1.25</v>
      </c>
      <c r="H6" s="19">
        <f>ROUND(F6/B6*100,1)</f>
        <v>34.6</v>
      </c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10" s="4" customFormat="1" ht="14.25" customHeight="1">
      <c r="A7" s="27" t="s">
        <v>19</v>
      </c>
      <c r="B7" s="20">
        <v>3215</v>
      </c>
      <c r="C7" s="20">
        <v>13432</v>
      </c>
      <c r="D7" s="20">
        <v>5787</v>
      </c>
      <c r="E7" s="20">
        <v>16862</v>
      </c>
      <c r="F7" s="20">
        <v>1378</v>
      </c>
      <c r="G7" s="18">
        <f aca="true" t="shared" si="0" ref="G7:G17">ROUND(E7/C7,2)</f>
        <v>1.26</v>
      </c>
      <c r="H7" s="19">
        <f aca="true" t="shared" si="1" ref="H7:H17">ROUND(F7/B7*100,1)</f>
        <v>42.9</v>
      </c>
      <c r="J7" s="8"/>
    </row>
    <row r="8" spans="1:10" s="4" customFormat="1" ht="14.25" customHeight="1">
      <c r="A8" s="27" t="s">
        <v>20</v>
      </c>
      <c r="B8" s="20">
        <v>3005</v>
      </c>
      <c r="C8" s="20">
        <v>12712</v>
      </c>
      <c r="D8" s="20">
        <v>6158</v>
      </c>
      <c r="E8" s="20">
        <v>17016</v>
      </c>
      <c r="F8" s="20">
        <v>1305</v>
      </c>
      <c r="G8" s="18">
        <f t="shared" si="0"/>
        <v>1.34</v>
      </c>
      <c r="H8" s="19">
        <f t="shared" si="1"/>
        <v>43.4</v>
      </c>
      <c r="J8" s="8"/>
    </row>
    <row r="9" spans="1:10" s="4" customFormat="1" ht="14.25" customHeight="1">
      <c r="A9" s="27" t="s">
        <v>21</v>
      </c>
      <c r="B9" s="20">
        <v>2755</v>
      </c>
      <c r="C9" s="20">
        <v>12044</v>
      </c>
      <c r="D9" s="20">
        <v>6253</v>
      </c>
      <c r="E9" s="20">
        <v>16800</v>
      </c>
      <c r="F9" s="20">
        <v>1102</v>
      </c>
      <c r="G9" s="18">
        <f t="shared" si="0"/>
        <v>1.39</v>
      </c>
      <c r="H9" s="19">
        <f t="shared" si="1"/>
        <v>40</v>
      </c>
      <c r="J9" s="8"/>
    </row>
    <row r="10" spans="1:8" s="4" customFormat="1" ht="14.25" customHeight="1">
      <c r="A10" s="27" t="s">
        <v>22</v>
      </c>
      <c r="B10" s="17">
        <v>2982</v>
      </c>
      <c r="C10" s="17">
        <v>12011</v>
      </c>
      <c r="D10" s="17">
        <v>5778</v>
      </c>
      <c r="E10" s="17">
        <v>16812</v>
      </c>
      <c r="F10" s="17">
        <v>972</v>
      </c>
      <c r="G10" s="18">
        <f t="shared" si="0"/>
        <v>1.4</v>
      </c>
      <c r="H10" s="19">
        <f t="shared" si="1"/>
        <v>32.6</v>
      </c>
    </row>
    <row r="11" spans="1:8" s="4" customFormat="1" ht="14.25" customHeight="1">
      <c r="A11" s="27" t="s">
        <v>23</v>
      </c>
      <c r="B11" s="17">
        <v>3110</v>
      </c>
      <c r="C11" s="17">
        <v>12243</v>
      </c>
      <c r="D11" s="17">
        <v>6307</v>
      </c>
      <c r="E11" s="17">
        <v>17289</v>
      </c>
      <c r="F11" s="17">
        <v>1126</v>
      </c>
      <c r="G11" s="18">
        <f t="shared" si="0"/>
        <v>1.41</v>
      </c>
      <c r="H11" s="19">
        <f t="shared" si="1"/>
        <v>36.2</v>
      </c>
    </row>
    <row r="12" spans="1:8" s="4" customFormat="1" ht="14.25" customHeight="1">
      <c r="A12" s="27" t="s">
        <v>24</v>
      </c>
      <c r="B12" s="17">
        <v>2921</v>
      </c>
      <c r="C12" s="17">
        <v>12185</v>
      </c>
      <c r="D12" s="17">
        <v>6447</v>
      </c>
      <c r="E12" s="17">
        <v>17420</v>
      </c>
      <c r="F12" s="17">
        <v>1088</v>
      </c>
      <c r="G12" s="18">
        <f t="shared" si="0"/>
        <v>1.43</v>
      </c>
      <c r="H12" s="19">
        <f t="shared" si="1"/>
        <v>37.2</v>
      </c>
    </row>
    <row r="13" spans="1:8" s="4" customFormat="1" ht="14.25" customHeight="1">
      <c r="A13" s="27" t="s">
        <v>25</v>
      </c>
      <c r="B13" s="17">
        <v>2878</v>
      </c>
      <c r="C13" s="17">
        <v>12022</v>
      </c>
      <c r="D13" s="17">
        <v>5794</v>
      </c>
      <c r="E13" s="17">
        <v>17573</v>
      </c>
      <c r="F13" s="17">
        <v>990</v>
      </c>
      <c r="G13" s="18">
        <f t="shared" si="0"/>
        <v>1.46</v>
      </c>
      <c r="H13" s="19">
        <f t="shared" si="1"/>
        <v>34.4</v>
      </c>
    </row>
    <row r="14" spans="1:8" s="4" customFormat="1" ht="14.25" customHeight="1">
      <c r="A14" s="27" t="s">
        <v>26</v>
      </c>
      <c r="B14" s="17">
        <v>2565</v>
      </c>
      <c r="C14" s="17">
        <v>11504</v>
      </c>
      <c r="D14" s="17">
        <v>6226</v>
      </c>
      <c r="E14" s="17">
        <v>17399</v>
      </c>
      <c r="F14" s="17">
        <v>986</v>
      </c>
      <c r="G14" s="18">
        <f t="shared" si="0"/>
        <v>1.51</v>
      </c>
      <c r="H14" s="19">
        <f t="shared" si="1"/>
        <v>38.4</v>
      </c>
    </row>
    <row r="15" spans="1:8" s="4" customFormat="1" ht="14.25" customHeight="1">
      <c r="A15" s="27" t="s">
        <v>27</v>
      </c>
      <c r="B15" s="17">
        <v>3387</v>
      </c>
      <c r="C15" s="17">
        <v>11987</v>
      </c>
      <c r="D15" s="17">
        <v>6765</v>
      </c>
      <c r="E15" s="17">
        <v>17829</v>
      </c>
      <c r="F15" s="17">
        <v>904</v>
      </c>
      <c r="G15" s="18">
        <f t="shared" si="0"/>
        <v>1.49</v>
      </c>
      <c r="H15" s="19">
        <f t="shared" si="1"/>
        <v>26.7</v>
      </c>
    </row>
    <row r="16" spans="1:66" s="4" customFormat="1" ht="14.25" customHeight="1">
      <c r="A16" s="27" t="s">
        <v>28</v>
      </c>
      <c r="B16" s="17">
        <v>3381</v>
      </c>
      <c r="C16" s="17">
        <v>12453</v>
      </c>
      <c r="D16" s="17">
        <v>6580</v>
      </c>
      <c r="E16" s="17">
        <v>18677</v>
      </c>
      <c r="F16" s="17">
        <v>1203</v>
      </c>
      <c r="G16" s="18">
        <f t="shared" si="0"/>
        <v>1.5</v>
      </c>
      <c r="H16" s="19">
        <f t="shared" si="1"/>
        <v>35.6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4" customFormat="1" ht="14.25" customHeight="1">
      <c r="A17" s="27" t="s">
        <v>29</v>
      </c>
      <c r="B17" s="17">
        <v>3536</v>
      </c>
      <c r="C17" s="17">
        <v>13117</v>
      </c>
      <c r="D17" s="17">
        <v>6898</v>
      </c>
      <c r="E17" s="17">
        <v>19129</v>
      </c>
      <c r="F17" s="17">
        <v>1485</v>
      </c>
      <c r="G17" s="18">
        <f t="shared" si="0"/>
        <v>1.46</v>
      </c>
      <c r="H17" s="19">
        <f t="shared" si="1"/>
        <v>42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10" s="4" customFormat="1" ht="14.25" customHeight="1">
      <c r="A18" s="28" t="s">
        <v>30</v>
      </c>
      <c r="B18" s="25">
        <f>SUM(B6:B17)</f>
        <v>37634</v>
      </c>
      <c r="C18" s="25">
        <f>SUM(C6:C17)</f>
        <v>149551</v>
      </c>
      <c r="D18" s="25">
        <f>SUM(D6:D17)</f>
        <v>75406</v>
      </c>
      <c r="E18" s="25">
        <f>SUM(E6:E17)</f>
        <v>210140</v>
      </c>
      <c r="F18" s="25">
        <f>SUM(F6:F17)</f>
        <v>13887</v>
      </c>
      <c r="G18" s="29">
        <f>E18/C18</f>
        <v>1.405139383889108</v>
      </c>
      <c r="H18" s="30">
        <f>F18/B18*100</f>
        <v>36.900143487272146</v>
      </c>
      <c r="J18" s="6"/>
    </row>
    <row r="19" spans="1:8" s="4" customFormat="1" ht="14.25" customHeight="1">
      <c r="A19" s="10" t="s">
        <v>14</v>
      </c>
      <c r="B19" s="6"/>
      <c r="C19" s="6"/>
      <c r="D19" s="6"/>
      <c r="E19" s="6"/>
      <c r="F19" s="6"/>
      <c r="G19" s="6"/>
      <c r="H19" s="6"/>
    </row>
    <row r="20" spans="1:8" s="4" customFormat="1" ht="13.5">
      <c r="A20" s="6"/>
      <c r="B20" s="6"/>
      <c r="C20" s="6"/>
      <c r="D20" s="6"/>
      <c r="E20" s="6"/>
      <c r="F20" s="6"/>
      <c r="G20" s="6"/>
      <c r="H20" s="6"/>
    </row>
    <row r="21" spans="1:7" s="12" customFormat="1" ht="14.25">
      <c r="A21" s="11"/>
      <c r="B21" s="11"/>
      <c r="C21" s="11"/>
      <c r="D21" s="11"/>
      <c r="E21" s="11"/>
      <c r="F21" s="11"/>
      <c r="G21" s="11"/>
    </row>
    <row r="22" spans="1:7" s="12" customFormat="1" ht="14.25">
      <c r="A22" s="11"/>
      <c r="B22" s="11"/>
      <c r="C22" s="11"/>
      <c r="D22" s="11"/>
      <c r="E22" s="11"/>
      <c r="F22" s="11"/>
      <c r="G22" s="11"/>
    </row>
    <row r="23" spans="5:8" ht="13.5">
      <c r="E23" s="13"/>
      <c r="F23" s="13"/>
      <c r="G23" s="14"/>
      <c r="H23" s="15"/>
    </row>
  </sheetData>
  <sheetProtection/>
  <mergeCells count="1">
    <mergeCell ref="G3:H3"/>
  </mergeCells>
  <hyperlinks>
    <hyperlink ref="A1" r:id="rId1" display="http://www.pref.yamanashi.jp/toukei_2/DB/EDC/dbcc01000.html"/>
  </hyperlinks>
  <printOptions/>
  <pageMargins left="0.787" right="0.787" top="0.984" bottom="0.984" header="0.512" footer="0.512"/>
  <pageSetup fitToHeight="1" fitToWidth="1" horizontalDpi="600" verticalDpi="600" orientation="landscape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労働局共働支援</cp:lastModifiedBy>
  <cp:lastPrinted>2018-04-27T06:00:20Z</cp:lastPrinted>
  <dcterms:created xsi:type="dcterms:W3CDTF">2006-08-30T04:15:46Z</dcterms:created>
  <dcterms:modified xsi:type="dcterms:W3CDTF">2018-04-27T06:52:59Z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