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670" activeTab="0"/>
  </bookViews>
  <sheets>
    <sheet name="H17" sheetId="1" r:id="rId1"/>
  </sheets>
  <definedNames>
    <definedName name="_xlnm.Print_Area" localSheetId="0">'H17'!$B$2:$H$23</definedName>
  </definedNames>
  <calcPr fullCalcOnLoad="1"/>
</workbook>
</file>

<file path=xl/sharedStrings.xml><?xml version="1.0" encoding="utf-8"?>
<sst xmlns="http://schemas.openxmlformats.org/spreadsheetml/2006/main" count="29" uniqueCount="29">
  <si>
    <t>県税の調定及び収入状況ページ &lt;&lt;</t>
  </si>
  <si>
    <t>県税の調定及び収入状況</t>
  </si>
  <si>
    <t>（単位：千円）</t>
  </si>
  <si>
    <t>税目</t>
  </si>
  <si>
    <t>調定額</t>
  </si>
  <si>
    <t>収入額</t>
  </si>
  <si>
    <t>収入歩合</t>
  </si>
  <si>
    <t>調定伸率</t>
  </si>
  <si>
    <t>収入伸率</t>
  </si>
  <si>
    <t>県民税　法人</t>
  </si>
  <si>
    <t>県民税　個人</t>
  </si>
  <si>
    <t>県民税　利子割</t>
  </si>
  <si>
    <t>事業税　法人</t>
  </si>
  <si>
    <t>事業税　個人</t>
  </si>
  <si>
    <t>地方消費税（譲渡割）</t>
  </si>
  <si>
    <t>地方消費税（貨物割）</t>
  </si>
  <si>
    <t>不動産取得税</t>
  </si>
  <si>
    <t>県たばこ税</t>
  </si>
  <si>
    <t>ゴルフ場利用税</t>
  </si>
  <si>
    <t>自動車取得税</t>
  </si>
  <si>
    <t>軽油引取税</t>
  </si>
  <si>
    <t>小　　　　　　　計</t>
  </si>
  <si>
    <t>滞納繰越分</t>
  </si>
  <si>
    <t>合　　　　　　　計</t>
  </si>
  <si>
    <t>平成17年度</t>
  </si>
  <si>
    <t>狩猟税</t>
  </si>
  <si>
    <t>県固定資産税</t>
  </si>
  <si>
    <t>自動車税</t>
  </si>
  <si>
    <t>鉱区税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</si>
</sst>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);[Red]\(0\)"/>
    <numFmt numFmtId="178" formatCode="#,##0_);[Red]\(#,##0\)"/>
    <numFmt numFmtId="179" formatCode="[&lt;=999]000;000\-00"/>
    <numFmt numFmtId="180" formatCode="#,##0_ "/>
    <numFmt numFmtId="181" formatCode="0.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16" applyAlignment="1">
      <alignment vertical="center"/>
    </xf>
    <xf numFmtId="181" fontId="0" fillId="0" borderId="0" xfId="0" applyNumberFormat="1" applyAlignment="1">
      <alignment/>
    </xf>
    <xf numFmtId="0" fontId="0" fillId="0" borderId="0" xfId="0" applyBorder="1" applyAlignment="1">
      <alignment/>
    </xf>
    <xf numFmtId="181" fontId="0" fillId="0" borderId="0" xfId="0" applyNumberFormat="1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81" fontId="0" fillId="0" borderId="2" xfId="0" applyNumberFormat="1" applyBorder="1" applyAlignment="1">
      <alignment/>
    </xf>
    <xf numFmtId="181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180" fontId="0" fillId="0" borderId="5" xfId="17" applyNumberFormat="1" applyBorder="1" applyAlignment="1">
      <alignment horizontal="right"/>
    </xf>
    <xf numFmtId="180" fontId="0" fillId="0" borderId="0" xfId="17" applyNumberFormat="1" applyBorder="1" applyAlignment="1">
      <alignment horizontal="right"/>
    </xf>
    <xf numFmtId="181" fontId="0" fillId="0" borderId="5" xfId="0" applyNumberFormat="1" applyBorder="1" applyAlignment="1">
      <alignment horizontal="right"/>
    </xf>
    <xf numFmtId="181" fontId="0" fillId="0" borderId="0" xfId="0" applyNumberFormat="1" applyBorder="1" applyAlignment="1">
      <alignment horizontal="right"/>
    </xf>
    <xf numFmtId="0" fontId="0" fillId="0" borderId="6" xfId="0" applyBorder="1" applyAlignment="1">
      <alignment/>
    </xf>
    <xf numFmtId="180" fontId="0" fillId="0" borderId="7" xfId="17" applyNumberFormat="1" applyBorder="1" applyAlignment="1">
      <alignment horizontal="right"/>
    </xf>
    <xf numFmtId="181" fontId="0" fillId="0" borderId="7" xfId="0" applyNumberFormat="1" applyBorder="1" applyAlignment="1">
      <alignment horizontal="right"/>
    </xf>
    <xf numFmtId="181" fontId="0" fillId="0" borderId="8" xfId="0" applyNumberFormat="1" applyBorder="1" applyAlignment="1">
      <alignment horizontal="right"/>
    </xf>
    <xf numFmtId="41" fontId="0" fillId="0" borderId="5" xfId="0" applyNumberFormat="1" applyBorder="1" applyAlignment="1">
      <alignment horizontal="right"/>
    </xf>
    <xf numFmtId="41" fontId="0" fillId="0" borderId="0" xfId="0" applyNumberFormat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R/dbrb01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tabSelected="1" workbookViewId="0" topLeftCell="A1">
      <selection activeCell="A1" sqref="A1"/>
    </sheetView>
  </sheetViews>
  <sheetFormatPr defaultColWidth="9.00390625" defaultRowHeight="13.5"/>
  <cols>
    <col min="2" max="2" width="18.00390625" style="0" customWidth="1"/>
    <col min="3" max="4" width="12.625" style="0" customWidth="1"/>
    <col min="5" max="7" width="9.00390625" style="2" customWidth="1"/>
  </cols>
  <sheetData>
    <row r="1" ht="13.5">
      <c r="A1" s="1" t="s">
        <v>0</v>
      </c>
    </row>
    <row r="2" spans="2:7" ht="13.5">
      <c r="B2" s="3" t="s">
        <v>1</v>
      </c>
      <c r="C2" s="3"/>
      <c r="E2" s="4"/>
      <c r="G2" s="4"/>
    </row>
    <row r="3" spans="2:7" ht="13.5">
      <c r="B3" s="3" t="s">
        <v>24</v>
      </c>
      <c r="C3" s="3"/>
      <c r="E3" s="4"/>
      <c r="G3" s="4" t="s">
        <v>2</v>
      </c>
    </row>
    <row r="4" spans="2:7" ht="13.5">
      <c r="B4" s="5" t="s">
        <v>3</v>
      </c>
      <c r="C4" s="6" t="s">
        <v>4</v>
      </c>
      <c r="D4" s="7" t="s">
        <v>5</v>
      </c>
      <c r="E4" s="8" t="s">
        <v>6</v>
      </c>
      <c r="F4" s="9" t="s">
        <v>7</v>
      </c>
      <c r="G4" s="8" t="s">
        <v>8</v>
      </c>
    </row>
    <row r="5" spans="2:7" ht="13.5">
      <c r="B5" s="10" t="s">
        <v>9</v>
      </c>
      <c r="C5" s="11">
        <v>6744069</v>
      </c>
      <c r="D5" s="12">
        <v>6711286</v>
      </c>
      <c r="E5" s="13">
        <f aca="true" t="shared" si="0" ref="E5:E16">+D5/C5*100</f>
        <v>99.51389880500926</v>
      </c>
      <c r="F5" s="14">
        <v>113.6</v>
      </c>
      <c r="G5" s="13">
        <v>113.4</v>
      </c>
    </row>
    <row r="6" spans="2:7" ht="13.5">
      <c r="B6" s="10" t="s">
        <v>10</v>
      </c>
      <c r="C6" s="11">
        <v>14095675</v>
      </c>
      <c r="D6" s="12">
        <v>13719562</v>
      </c>
      <c r="E6" s="13">
        <f t="shared" si="0"/>
        <v>97.33171345111178</v>
      </c>
      <c r="F6" s="14">
        <v>107.3</v>
      </c>
      <c r="G6" s="13">
        <v>107.6</v>
      </c>
    </row>
    <row r="7" spans="2:7" ht="13.5">
      <c r="B7" s="10" t="s">
        <v>11</v>
      </c>
      <c r="C7" s="11">
        <v>958705</v>
      </c>
      <c r="D7" s="12">
        <v>958705</v>
      </c>
      <c r="E7" s="13">
        <f t="shared" si="0"/>
        <v>100</v>
      </c>
      <c r="F7" s="14">
        <v>51.1</v>
      </c>
      <c r="G7" s="13">
        <v>51.1</v>
      </c>
    </row>
    <row r="8" spans="2:7" ht="13.5">
      <c r="B8" s="10" t="s">
        <v>12</v>
      </c>
      <c r="C8" s="11">
        <v>31675305</v>
      </c>
      <c r="D8" s="12">
        <v>31534536</v>
      </c>
      <c r="E8" s="13">
        <f t="shared" si="0"/>
        <v>99.55558754682868</v>
      </c>
      <c r="F8" s="14">
        <v>107</v>
      </c>
      <c r="G8" s="13">
        <v>106.7</v>
      </c>
    </row>
    <row r="9" spans="2:7" ht="13.5">
      <c r="B9" s="10" t="s">
        <v>13</v>
      </c>
      <c r="C9" s="11">
        <v>1148897</v>
      </c>
      <c r="D9" s="12">
        <v>1086732</v>
      </c>
      <c r="E9" s="13">
        <f t="shared" si="0"/>
        <v>94.5891581229649</v>
      </c>
      <c r="F9" s="14">
        <v>104.2</v>
      </c>
      <c r="G9" s="13">
        <v>102.3</v>
      </c>
    </row>
    <row r="10" spans="2:7" ht="13.5">
      <c r="B10" s="10" t="s">
        <v>14</v>
      </c>
      <c r="C10" s="11">
        <v>8370550</v>
      </c>
      <c r="D10" s="12">
        <v>8370550</v>
      </c>
      <c r="E10" s="13">
        <f t="shared" si="0"/>
        <v>100</v>
      </c>
      <c r="F10" s="13">
        <v>97.8</v>
      </c>
      <c r="G10" s="13">
        <v>97.8</v>
      </c>
    </row>
    <row r="11" spans="2:7" ht="13.5">
      <c r="B11" s="10" t="s">
        <v>15</v>
      </c>
      <c r="C11" s="11">
        <v>95933</v>
      </c>
      <c r="D11" s="12">
        <v>95933</v>
      </c>
      <c r="E11" s="13">
        <f t="shared" si="0"/>
        <v>100</v>
      </c>
      <c r="F11" s="13">
        <v>104.1</v>
      </c>
      <c r="G11" s="13">
        <v>104.1</v>
      </c>
    </row>
    <row r="12" spans="2:7" ht="13.5">
      <c r="B12" s="10" t="s">
        <v>16</v>
      </c>
      <c r="C12" s="11">
        <v>2937554</v>
      </c>
      <c r="D12" s="12">
        <v>2820401</v>
      </c>
      <c r="E12" s="13">
        <f t="shared" si="0"/>
        <v>96.0118860793708</v>
      </c>
      <c r="F12" s="14">
        <v>118.8</v>
      </c>
      <c r="G12" s="13">
        <v>122.4</v>
      </c>
    </row>
    <row r="13" spans="2:7" ht="13.5">
      <c r="B13" s="10" t="s">
        <v>17</v>
      </c>
      <c r="C13" s="11">
        <v>1920098</v>
      </c>
      <c r="D13" s="12">
        <v>1920098</v>
      </c>
      <c r="E13" s="13">
        <f t="shared" si="0"/>
        <v>100</v>
      </c>
      <c r="F13" s="14">
        <v>96.7</v>
      </c>
      <c r="G13" s="13">
        <v>96.7</v>
      </c>
    </row>
    <row r="14" spans="2:7" ht="13.5">
      <c r="B14" s="10" t="s">
        <v>18</v>
      </c>
      <c r="C14" s="11">
        <v>1017584</v>
      </c>
      <c r="D14" s="12">
        <v>1017584</v>
      </c>
      <c r="E14" s="13">
        <f t="shared" si="0"/>
        <v>100</v>
      </c>
      <c r="F14" s="14">
        <v>101.2</v>
      </c>
      <c r="G14" s="13">
        <v>103.1</v>
      </c>
    </row>
    <row r="15" spans="2:7" ht="13.5">
      <c r="B15" s="10" t="s">
        <v>27</v>
      </c>
      <c r="C15" s="11">
        <v>14972597</v>
      </c>
      <c r="D15" s="12">
        <v>14565328</v>
      </c>
      <c r="E15" s="13">
        <f t="shared" si="0"/>
        <v>97.27990408076835</v>
      </c>
      <c r="F15" s="14">
        <v>101.6</v>
      </c>
      <c r="G15" s="13">
        <v>101.6</v>
      </c>
    </row>
    <row r="16" spans="2:7" ht="13.5">
      <c r="B16" s="10" t="s">
        <v>28</v>
      </c>
      <c r="C16" s="11">
        <v>1175</v>
      </c>
      <c r="D16" s="12">
        <v>1169</v>
      </c>
      <c r="E16" s="13">
        <f t="shared" si="0"/>
        <v>99.48936170212765</v>
      </c>
      <c r="F16" s="14">
        <v>87</v>
      </c>
      <c r="G16" s="13">
        <v>87</v>
      </c>
    </row>
    <row r="17" spans="2:7" ht="13.5">
      <c r="B17" s="10" t="s">
        <v>26</v>
      </c>
      <c r="C17" s="11">
        <v>0</v>
      </c>
      <c r="D17" s="12">
        <v>0</v>
      </c>
      <c r="E17" s="19">
        <v>0</v>
      </c>
      <c r="F17" s="20">
        <v>0</v>
      </c>
      <c r="G17" s="19">
        <v>0</v>
      </c>
    </row>
    <row r="18" spans="2:7" ht="13.5">
      <c r="B18" s="10" t="s">
        <v>19</v>
      </c>
      <c r="C18" s="11">
        <v>3109862</v>
      </c>
      <c r="D18" s="12">
        <v>3109862</v>
      </c>
      <c r="E18" s="13">
        <f aca="true" t="shared" si="1" ref="E18:E23">+D18/C18*100</f>
        <v>100</v>
      </c>
      <c r="F18" s="14">
        <v>96.4</v>
      </c>
      <c r="G18" s="13">
        <v>96.4</v>
      </c>
    </row>
    <row r="19" spans="2:7" ht="13.5">
      <c r="B19" s="10" t="s">
        <v>20</v>
      </c>
      <c r="C19" s="11">
        <v>8101352</v>
      </c>
      <c r="D19" s="12">
        <v>8046732</v>
      </c>
      <c r="E19" s="13">
        <f t="shared" si="1"/>
        <v>99.32579154689242</v>
      </c>
      <c r="F19" s="14">
        <v>97.4</v>
      </c>
      <c r="G19" s="13">
        <v>97.1</v>
      </c>
    </row>
    <row r="20" spans="2:7" ht="13.5">
      <c r="B20" s="10" t="s">
        <v>25</v>
      </c>
      <c r="C20" s="11">
        <v>65129</v>
      </c>
      <c r="D20" s="12">
        <v>65129</v>
      </c>
      <c r="E20" s="13">
        <f t="shared" si="1"/>
        <v>100</v>
      </c>
      <c r="F20" s="14">
        <v>96.9</v>
      </c>
      <c r="G20" s="13">
        <v>96.9</v>
      </c>
    </row>
    <row r="21" spans="2:7" ht="13.5">
      <c r="B21" s="10" t="s">
        <v>21</v>
      </c>
      <c r="C21" s="11">
        <f>SUM(C5:C20)</f>
        <v>95214485</v>
      </c>
      <c r="D21" s="11">
        <v>94023608</v>
      </c>
      <c r="E21" s="13">
        <f t="shared" si="1"/>
        <v>98.74926908442555</v>
      </c>
      <c r="F21" s="14">
        <v>103.4</v>
      </c>
      <c r="G21" s="13">
        <v>103.3</v>
      </c>
    </row>
    <row r="22" spans="2:7" ht="13.5">
      <c r="B22" s="10" t="s">
        <v>22</v>
      </c>
      <c r="C22" s="11">
        <v>4187721</v>
      </c>
      <c r="D22" s="12">
        <v>860266</v>
      </c>
      <c r="E22" s="13">
        <f t="shared" si="1"/>
        <v>20.542581513906967</v>
      </c>
      <c r="F22" s="14">
        <v>99.9</v>
      </c>
      <c r="G22" s="13">
        <v>117.1</v>
      </c>
    </row>
    <row r="23" spans="2:7" ht="13.5">
      <c r="B23" s="15" t="s">
        <v>23</v>
      </c>
      <c r="C23" s="16">
        <f>+C21+C22</f>
        <v>99402206</v>
      </c>
      <c r="D23" s="16">
        <f>+D21+D22</f>
        <v>94883874</v>
      </c>
      <c r="E23" s="17">
        <f t="shared" si="1"/>
        <v>95.45449524530673</v>
      </c>
      <c r="F23" s="18">
        <v>103.2</v>
      </c>
      <c r="G23" s="17">
        <v>103.4</v>
      </c>
    </row>
  </sheetData>
  <hyperlinks>
    <hyperlink ref="A1" r:id="rId1" display="http://www.pref.yamanashi.jp/toukei_2/DB/EDR/dbrb01000.html"/>
  </hyperlinks>
  <printOptions/>
  <pageMargins left="0.75" right="0.75" top="1" bottom="1" header="0.512" footer="0.512"/>
  <pageSetup fitToHeight="1" fitToWidth="1" horizontalDpi="600" verticalDpi="600" orientation="portrait" paperSize="9" r:id="rId2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山梨県統計調査課</cp:lastModifiedBy>
  <dcterms:created xsi:type="dcterms:W3CDTF">2006-08-31T04:41:15Z</dcterms:created>
  <dcterms:modified xsi:type="dcterms:W3CDTF">2009-02-05T01:01:21Z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