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696" tabRatio="729"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s>
  <definedNames>
    <definedName name="_xlnm.Print_Area" localSheetId="9">'第10表'!$A$1:$Y$57</definedName>
    <definedName name="_xlnm.Print_Area" localSheetId="0">'第１表'!$A$1:$V$73</definedName>
    <definedName name="_xlnm.Print_Area" localSheetId="1">'第２表'!$A$1:$W$50</definedName>
    <definedName name="_xlnm.Print_Area" localSheetId="2">'第３表'!$A$1:$Q$53</definedName>
    <definedName name="_xlnm.Print_Area" localSheetId="3">'第４表'!$A$1:$T$50</definedName>
    <definedName name="_xlnm.Print_Area" localSheetId="4">'第５表'!$A$1:$AD$52</definedName>
    <definedName name="_xlnm.Print_Area" localSheetId="5">'第６表'!$A$1:$Q$92</definedName>
    <definedName name="_xlnm.Print_Area" localSheetId="6">'第７表'!$A$1:$AC$45</definedName>
    <definedName name="_xlnm.Print_Area" localSheetId="7">'第８表'!$A$1:$AC$58</definedName>
    <definedName name="_xlnm.Print_Area" localSheetId="8">'第９表'!$A$1:$AC$58</definedName>
    <definedName name="Z_47BFF198_C316_45B7_A0CB_1B15087A0F0A_.wvu.PrintArea" localSheetId="0" hidden="1">'第１表'!$A$1:$V$73</definedName>
  </definedNames>
  <calcPr fullCalcOnLoad="1"/>
</workbook>
</file>

<file path=xl/sharedStrings.xml><?xml version="1.0" encoding="utf-8"?>
<sst xmlns="http://schemas.openxmlformats.org/spreadsheetml/2006/main" count="1024" uniqueCount="430">
  <si>
    <t>世</t>
  </si>
  <si>
    <t>帯</t>
  </si>
  <si>
    <t>口</t>
  </si>
  <si>
    <t>男</t>
  </si>
  <si>
    <t>女</t>
  </si>
  <si>
    <t>自然増減</t>
  </si>
  <si>
    <t>転　入</t>
  </si>
  <si>
    <t>転  出</t>
  </si>
  <si>
    <t>☆</t>
  </si>
  <si>
    <t>52. 10. 1</t>
  </si>
  <si>
    <t>54. 10. 1</t>
  </si>
  <si>
    <t>55. 10. 1</t>
  </si>
  <si>
    <t>56. 10. 1</t>
  </si>
  <si>
    <t>57. 10. 1</t>
  </si>
  <si>
    <t>58. 10. 1</t>
  </si>
  <si>
    <t>59. 10. 1</t>
  </si>
  <si>
    <t>60. 10. 1</t>
  </si>
  <si>
    <t>61. 10. 1</t>
  </si>
  <si>
    <t>62. 10. 1</t>
  </si>
  <si>
    <t>63. 10. 1</t>
  </si>
  <si>
    <t xml:space="preserve"> 2. 10. 1</t>
  </si>
  <si>
    <t xml:space="preserve"> 3. 10. 1</t>
  </si>
  <si>
    <t xml:space="preserve"> 4. 10. 1</t>
  </si>
  <si>
    <t xml:space="preserve"> 5. 10. 1</t>
  </si>
  <si>
    <t xml:space="preserve"> 6. 10. 1</t>
  </si>
  <si>
    <t xml:space="preserve"> 7. 10. 1</t>
  </si>
  <si>
    <t xml:space="preserve"> 8. 10. 1</t>
  </si>
  <si>
    <t xml:space="preserve"> 9. 10. 1</t>
  </si>
  <si>
    <t>11. 10. 1</t>
  </si>
  <si>
    <t>17. 10. 1</t>
  </si>
  <si>
    <t>第   ２   表</t>
  </si>
  <si>
    <t>市町村名</t>
  </si>
  <si>
    <t>県合計</t>
  </si>
  <si>
    <t>市部計</t>
  </si>
  <si>
    <t>郡部計</t>
  </si>
  <si>
    <t>甲府市</t>
  </si>
  <si>
    <t>富士吉田市</t>
  </si>
  <si>
    <t>都留市</t>
  </si>
  <si>
    <t>山梨市</t>
  </si>
  <si>
    <t>大月市</t>
  </si>
  <si>
    <t>韮崎市</t>
  </si>
  <si>
    <t>笛吹市</t>
  </si>
  <si>
    <t>西八代郡</t>
  </si>
  <si>
    <t>南巨摩郡</t>
  </si>
  <si>
    <t>中巨摩郡</t>
  </si>
  <si>
    <t>昭和町</t>
  </si>
  <si>
    <t>南都留郡</t>
  </si>
  <si>
    <t>道志村</t>
  </si>
  <si>
    <t>西桂町</t>
  </si>
  <si>
    <t>忍野村</t>
  </si>
  <si>
    <t>山中湖村</t>
  </si>
  <si>
    <t>鳴沢村</t>
  </si>
  <si>
    <t>北都留郡</t>
  </si>
  <si>
    <t>小菅村</t>
  </si>
  <si>
    <t>丹波山村</t>
  </si>
  <si>
    <t>(人口1000人対)</t>
  </si>
  <si>
    <t>南アルプス市</t>
  </si>
  <si>
    <t>甲斐市</t>
  </si>
  <si>
    <t>笛吹市</t>
  </si>
  <si>
    <t>甲州市</t>
  </si>
  <si>
    <t>身延町</t>
  </si>
  <si>
    <t>富士川町</t>
  </si>
  <si>
    <t>世 帯 数</t>
  </si>
  <si>
    <t>１世帯あたり</t>
  </si>
  <si>
    <t>北杜市</t>
  </si>
  <si>
    <t>上野原市</t>
  </si>
  <si>
    <t>西八代郡計</t>
  </si>
  <si>
    <t>南巨摩郡計</t>
  </si>
  <si>
    <t>早川町</t>
  </si>
  <si>
    <t>身延町</t>
  </si>
  <si>
    <t>南部町</t>
  </si>
  <si>
    <t>中巨摩郡計</t>
  </si>
  <si>
    <t>南都留郡計</t>
  </si>
  <si>
    <t xml:space="preserve"> </t>
  </si>
  <si>
    <t>北都留郡計</t>
  </si>
  <si>
    <t>増 減 数</t>
  </si>
  <si>
    <t>世帯増減率</t>
  </si>
  <si>
    <t>(%)</t>
  </si>
  <si>
    <t xml:space="preserve"> 人員</t>
  </si>
  <si>
    <t>北杜市</t>
  </si>
  <si>
    <t>上野原市</t>
  </si>
  <si>
    <t>中央市</t>
  </si>
  <si>
    <t>市川三郷町</t>
  </si>
  <si>
    <t>鳴沢村</t>
  </si>
  <si>
    <t>富士河口湖町</t>
  </si>
  <si>
    <t>第 ４ 表</t>
  </si>
  <si>
    <t xml:space="preserve">  出</t>
  </si>
  <si>
    <t xml:space="preserve">  生</t>
  </si>
  <si>
    <t xml:space="preserve">  児</t>
  </si>
  <si>
    <t xml:space="preserve">  数</t>
  </si>
  <si>
    <t xml:space="preserve">  死</t>
  </si>
  <si>
    <t xml:space="preserve">  亡</t>
  </si>
  <si>
    <t xml:space="preserve">  者</t>
  </si>
  <si>
    <t>実</t>
  </si>
  <si>
    <t>数</t>
  </si>
  <si>
    <t>総  数</t>
  </si>
  <si>
    <t xml:space="preserve"> 市町村別・男女別出生児数及び死亡者数</t>
  </si>
  <si>
    <t>自　然　増　減</t>
  </si>
  <si>
    <t>自然増減率</t>
  </si>
  <si>
    <t>出生率(人口1,000人対)</t>
  </si>
  <si>
    <t>死亡率(人口1,000人対)</t>
  </si>
  <si>
    <t>総  数</t>
  </si>
  <si>
    <t>総　数</t>
  </si>
  <si>
    <t>(人口1,000人対)</t>
  </si>
  <si>
    <t>南アルプス市</t>
  </si>
  <si>
    <t>甲斐市</t>
  </si>
  <si>
    <t>西八代郡計</t>
  </si>
  <si>
    <t>南巨摩郡計</t>
  </si>
  <si>
    <t>中巨摩郡計</t>
  </si>
  <si>
    <t>南都留郡計</t>
  </si>
  <si>
    <t>富士河口湖町</t>
  </si>
  <si>
    <t>北都留郡計</t>
  </si>
  <si>
    <t xml:space="preserve">第　５　表　　　　　市 町 村 別 ・ 男 女 別 転 入 者 数 及 び 転 出 者 数 </t>
  </si>
  <si>
    <t>転</t>
  </si>
  <si>
    <t xml:space="preserve"> 入</t>
  </si>
  <si>
    <t>者</t>
  </si>
  <si>
    <t>出</t>
  </si>
  <si>
    <t>社会増減率</t>
  </si>
  <si>
    <t>合</t>
  </si>
  <si>
    <t>計</t>
  </si>
  <si>
    <t>県</t>
  </si>
  <si>
    <t>内</t>
  </si>
  <si>
    <t>外</t>
  </si>
  <si>
    <t>1) そ　の　他</t>
  </si>
  <si>
    <t>2) そ　の　他</t>
  </si>
  <si>
    <t>総数</t>
  </si>
  <si>
    <t>(人口1000人対)</t>
  </si>
  <si>
    <t>市川三郷町</t>
  </si>
  <si>
    <t>注：1）職権で記載された者</t>
  </si>
  <si>
    <t xml:space="preserve">    2）職権で消除された者</t>
  </si>
  <si>
    <t xml:space="preserve">    3）県内転入者数と県内転出者数のそれぞれの県合計が一致しないのは、転入届と転出届との間の時間的差異や転出取消等があることによる。</t>
  </si>
  <si>
    <t>社　会　増　減</t>
  </si>
  <si>
    <t>南アルプス市</t>
  </si>
  <si>
    <t>甲斐市</t>
  </si>
  <si>
    <t>富士河口湖町</t>
  </si>
  <si>
    <t>第　６　表</t>
  </si>
  <si>
    <t>都道府県名</t>
  </si>
  <si>
    <t>入</t>
  </si>
  <si>
    <t xml:space="preserve">  転出100に対する転入の割合</t>
  </si>
  <si>
    <t>（地方名）</t>
  </si>
  <si>
    <t xml:space="preserve"> 総数</t>
  </si>
  <si>
    <t>総    数</t>
  </si>
  <si>
    <t>北 海 道</t>
  </si>
  <si>
    <t>東北地方</t>
  </si>
  <si>
    <t>青森県</t>
  </si>
  <si>
    <t>岩手県</t>
  </si>
  <si>
    <t>宮城県</t>
  </si>
  <si>
    <t>秋田県</t>
  </si>
  <si>
    <t>山形県</t>
  </si>
  <si>
    <t>福島県</t>
  </si>
  <si>
    <t>関東地方</t>
  </si>
  <si>
    <t>茨城県</t>
  </si>
  <si>
    <t>栃木県</t>
  </si>
  <si>
    <t>群馬県</t>
  </si>
  <si>
    <t>埼玉県</t>
  </si>
  <si>
    <t>千葉県</t>
  </si>
  <si>
    <t>東京都</t>
  </si>
  <si>
    <t>神奈川県</t>
  </si>
  <si>
    <t>中部地方</t>
  </si>
  <si>
    <t>新潟県</t>
  </si>
  <si>
    <t>富山県</t>
  </si>
  <si>
    <t>石川県</t>
  </si>
  <si>
    <t>福井県</t>
  </si>
  <si>
    <t>長野県</t>
  </si>
  <si>
    <t>岐阜県</t>
  </si>
  <si>
    <t>静岡県</t>
  </si>
  <si>
    <t>愛知県</t>
  </si>
  <si>
    <t>近畿地方</t>
  </si>
  <si>
    <t>三重県</t>
  </si>
  <si>
    <t>滋賀県</t>
  </si>
  <si>
    <t>京都府</t>
  </si>
  <si>
    <t>大阪府</t>
  </si>
  <si>
    <t>兵庫県</t>
  </si>
  <si>
    <t>奈良県</t>
  </si>
  <si>
    <t>和歌山県</t>
  </si>
  <si>
    <t>中国地方</t>
  </si>
  <si>
    <t>鳥取県</t>
  </si>
  <si>
    <t>島根県</t>
  </si>
  <si>
    <t>岡山県</t>
  </si>
  <si>
    <t>広島県</t>
  </si>
  <si>
    <t>山口県</t>
  </si>
  <si>
    <t>四国地方</t>
  </si>
  <si>
    <t>徳島県</t>
  </si>
  <si>
    <t>香川県</t>
  </si>
  <si>
    <t>愛媛県</t>
  </si>
  <si>
    <t>高知県</t>
  </si>
  <si>
    <t>九州地方</t>
  </si>
  <si>
    <t>福岡県</t>
  </si>
  <si>
    <t>佐賀県</t>
  </si>
  <si>
    <t>長崎県</t>
  </si>
  <si>
    <t>熊本県</t>
  </si>
  <si>
    <t>大分県</t>
  </si>
  <si>
    <t>宮崎県</t>
  </si>
  <si>
    <t>鹿児島県</t>
  </si>
  <si>
    <t>沖縄県</t>
  </si>
  <si>
    <t>国外</t>
  </si>
  <si>
    <t>数 1)</t>
  </si>
  <si>
    <t>　数 2)</t>
  </si>
  <si>
    <t>差引増減（転入者数－転出者数）</t>
  </si>
  <si>
    <t>甲</t>
  </si>
  <si>
    <t>都</t>
  </si>
  <si>
    <t>山</t>
  </si>
  <si>
    <t>大</t>
  </si>
  <si>
    <t>韮</t>
  </si>
  <si>
    <t>昭</t>
  </si>
  <si>
    <t>道</t>
  </si>
  <si>
    <t>西</t>
  </si>
  <si>
    <t>忍</t>
  </si>
  <si>
    <t>鳴</t>
  </si>
  <si>
    <t>小</t>
  </si>
  <si>
    <t>ア</t>
  </si>
  <si>
    <t>府</t>
  </si>
  <si>
    <t>留</t>
  </si>
  <si>
    <t>梨</t>
  </si>
  <si>
    <t>月</t>
  </si>
  <si>
    <t>崎</t>
  </si>
  <si>
    <t>ル</t>
  </si>
  <si>
    <t>和</t>
  </si>
  <si>
    <t>志</t>
  </si>
  <si>
    <t>桂</t>
  </si>
  <si>
    <t>野</t>
  </si>
  <si>
    <t>沢</t>
  </si>
  <si>
    <t>菅</t>
  </si>
  <si>
    <t>プ</t>
  </si>
  <si>
    <t>市</t>
  </si>
  <si>
    <t>ス</t>
  </si>
  <si>
    <t>町</t>
  </si>
  <si>
    <t>村</t>
  </si>
  <si>
    <t xml:space="preserve"> 韮崎市</t>
  </si>
  <si>
    <t xml:space="preserve">第　７　表       県 内 市 町 村 間 に お け る 転 入 者 数 及 び 転 出 者 数  </t>
  </si>
  <si>
    <t>上野原市</t>
  </si>
  <si>
    <t>丹波山村</t>
  </si>
  <si>
    <t xml:space="preserve"> 南ｱﾙﾌﾟｽ市</t>
  </si>
  <si>
    <t>北杜市</t>
  </si>
  <si>
    <t>甲斐市</t>
  </si>
  <si>
    <t>笛吹市</t>
  </si>
  <si>
    <t>上野原市</t>
  </si>
  <si>
    <t>甲州市</t>
  </si>
  <si>
    <t>中央市</t>
  </si>
  <si>
    <t>市川三郷町</t>
  </si>
  <si>
    <t>早川町</t>
  </si>
  <si>
    <t>富士河口湖町</t>
  </si>
  <si>
    <t>合計</t>
  </si>
  <si>
    <t>富</t>
  </si>
  <si>
    <t>南</t>
  </si>
  <si>
    <t>北</t>
  </si>
  <si>
    <t>甲</t>
  </si>
  <si>
    <t>笛</t>
  </si>
  <si>
    <t>士</t>
  </si>
  <si>
    <t>川</t>
  </si>
  <si>
    <t>吉</t>
  </si>
  <si>
    <t>杜</t>
  </si>
  <si>
    <t>斐</t>
  </si>
  <si>
    <t>吹</t>
  </si>
  <si>
    <t>州</t>
  </si>
  <si>
    <t>三</t>
  </si>
  <si>
    <t>河</t>
  </si>
  <si>
    <t>田</t>
  </si>
  <si>
    <t>郷</t>
  </si>
  <si>
    <t>市</t>
  </si>
  <si>
    <t>北海道</t>
  </si>
  <si>
    <t>第　８　表　　　　　　　　県  内  市  町  村  へ  の  都   道  府  県  別  転  入  者  数</t>
  </si>
  <si>
    <t>中</t>
  </si>
  <si>
    <t>合</t>
  </si>
  <si>
    <t>央</t>
  </si>
  <si>
    <t>市</t>
  </si>
  <si>
    <t>計</t>
  </si>
  <si>
    <t>早</t>
  </si>
  <si>
    <t>身</t>
  </si>
  <si>
    <t>南</t>
  </si>
  <si>
    <t>延</t>
  </si>
  <si>
    <t>部</t>
  </si>
  <si>
    <t>第　９　表　　　　　　　　県　内　市　町　村　か　ら　の　都　道　府　県　別　転　出　者　数</t>
  </si>
  <si>
    <t>総　数</t>
  </si>
  <si>
    <t>第 ３ 表</t>
  </si>
  <si>
    <t>人    口</t>
  </si>
  <si>
    <t>性  比</t>
  </si>
  <si>
    <t>山中湖村</t>
  </si>
  <si>
    <t>南部町</t>
  </si>
  <si>
    <t>総　　数</t>
  </si>
  <si>
    <t>10. 10. 1</t>
  </si>
  <si>
    <t>12. 10. 1</t>
  </si>
  <si>
    <t>13. 10. 1</t>
  </si>
  <si>
    <t>14. 10. 1</t>
  </si>
  <si>
    <t>15. 10. 1</t>
  </si>
  <si>
    <t>16. 10. 1</t>
  </si>
  <si>
    <t>18. 10. 1</t>
  </si>
  <si>
    <t>19. 10. 1</t>
  </si>
  <si>
    <t>20. 10. 1</t>
  </si>
  <si>
    <t>21. 10. 1</t>
  </si>
  <si>
    <t>22. 10. 1</t>
  </si>
  <si>
    <t>23. 10. 1</t>
  </si>
  <si>
    <t>24. 10. 1</t>
  </si>
  <si>
    <t>25. 10. 1</t>
  </si>
  <si>
    <t>数 1)</t>
  </si>
  <si>
    <t>　数 2)</t>
  </si>
  <si>
    <t>差引増減（転入者数－転出者数）</t>
  </si>
  <si>
    <t>［人、世帯］</t>
  </si>
  <si>
    <t>［人、％］</t>
  </si>
  <si>
    <t>［人］</t>
  </si>
  <si>
    <t>26. 10. 1</t>
  </si>
  <si>
    <t>南アルプス市</t>
  </si>
  <si>
    <t>北杜市</t>
  </si>
  <si>
    <t>甲斐市</t>
  </si>
  <si>
    <t>上野原市</t>
  </si>
  <si>
    <t>甲州市</t>
  </si>
  <si>
    <t>中央市</t>
  </si>
  <si>
    <t>市川三郷町</t>
  </si>
  <si>
    <t>早川町</t>
  </si>
  <si>
    <t>身延町</t>
  </si>
  <si>
    <t>南部町</t>
  </si>
  <si>
    <t>富士川町</t>
  </si>
  <si>
    <t>富士河口湖町</t>
  </si>
  <si>
    <t>［人、‰］</t>
  </si>
  <si>
    <t>比率</t>
  </si>
  <si>
    <t>転入元</t>
  </si>
  <si>
    <t>転入先</t>
  </si>
  <si>
    <t>転出元</t>
  </si>
  <si>
    <t>転出先</t>
  </si>
  <si>
    <t>都道府県別・男女別転入者数及び転出者数</t>
  </si>
  <si>
    <t>都道府県別・男女別転入者数及び転出者数（つづき）</t>
  </si>
  <si>
    <t>27. 10. 1</t>
  </si>
  <si>
    <t>　　3）本栖湖は、水面が境界未定のため南巨摩郡身延町、南都留郡富士河口湖町の面積及び両郡の合計には含まれない。</t>
  </si>
  <si>
    <r>
      <t>人口密度
（人／km</t>
    </r>
    <r>
      <rPr>
        <vertAlign val="superscript"/>
        <sz val="10"/>
        <color indexed="8"/>
        <rFont val="ＭＳ 明朝"/>
        <family val="1"/>
      </rPr>
      <t>2</t>
    </r>
    <r>
      <rPr>
        <sz val="10"/>
        <color indexed="8"/>
        <rFont val="ＭＳ 明朝"/>
        <family val="1"/>
      </rPr>
      <t>）</t>
    </r>
  </si>
  <si>
    <r>
      <t>面  積
（km</t>
    </r>
    <r>
      <rPr>
        <vertAlign val="superscript"/>
        <sz val="10"/>
        <color indexed="8"/>
        <rFont val="ＭＳ 明朝"/>
        <family val="1"/>
      </rPr>
      <t>2</t>
    </r>
    <r>
      <rPr>
        <sz val="10"/>
        <color indexed="8"/>
        <rFont val="ＭＳ 明朝"/>
        <family val="1"/>
      </rPr>
      <t>）</t>
    </r>
  </si>
  <si>
    <t>28. 10. 1</t>
  </si>
  <si>
    <t>人　　　　口</t>
  </si>
  <si>
    <t>人口
増減</t>
  </si>
  <si>
    <t>自　然　増　減</t>
  </si>
  <si>
    <t>社　会　増　減</t>
  </si>
  <si>
    <t>転入</t>
  </si>
  <si>
    <t>転出</t>
  </si>
  <si>
    <t>出生</t>
  </si>
  <si>
    <t>死亡</t>
  </si>
  <si>
    <t>県内</t>
  </si>
  <si>
    <t>県外</t>
  </si>
  <si>
    <t>国外</t>
  </si>
  <si>
    <t>１）その他</t>
  </si>
  <si>
    <t>２）その他</t>
  </si>
  <si>
    <t>富士川町</t>
  </si>
  <si>
    <t>☆</t>
  </si>
  <si>
    <t>対前年　　
増加数</t>
  </si>
  <si>
    <t>１世帯あたり人員</t>
  </si>
  <si>
    <t>自然増減率</t>
  </si>
  <si>
    <t>出生率</t>
  </si>
  <si>
    <t>死亡率</t>
  </si>
  <si>
    <t>社会増減率</t>
  </si>
  <si>
    <t>転入率</t>
  </si>
  <si>
    <t>転出率</t>
  </si>
  <si>
    <t>　　　　　　　</t>
  </si>
  <si>
    <t>（世帯、人、％）</t>
  </si>
  <si>
    <t>帯</t>
  </si>
  <si>
    <t>人</t>
  </si>
  <si>
    <t>口</t>
  </si>
  <si>
    <t>１　　年　　間　　の　　人　　口　　動　　態</t>
  </si>
  <si>
    <t xml:space="preserve"> 年 月 日</t>
  </si>
  <si>
    <t>増減率</t>
  </si>
  <si>
    <t>　　　　　　　　　　自  然  動  態</t>
  </si>
  <si>
    <t>　　　　　　　　　社  会  動  態</t>
  </si>
  <si>
    <t>世帯数</t>
  </si>
  <si>
    <t>増減数</t>
  </si>
  <si>
    <t>出　生</t>
  </si>
  <si>
    <t>死　亡</t>
  </si>
  <si>
    <t>社会増減</t>
  </si>
  <si>
    <t>出生寄与率</t>
  </si>
  <si>
    <t>死亡寄与率</t>
  </si>
  <si>
    <t>世帯人員</t>
  </si>
  <si>
    <t>←年報データあり</t>
  </si>
  <si>
    <t>　　　従って、人口総数及び世帯数の変動は、常住人口調査による増減数と一致しない。</t>
  </si>
  <si>
    <t>　　　世　帯　数　の　推　移</t>
  </si>
  <si>
    <t>　　第　１　表　　　人　口　と</t>
  </si>
  <si>
    <t>人口増減数</t>
  </si>
  <si>
    <t>人口増減率</t>
  </si>
  <si>
    <t>自然増減数</t>
  </si>
  <si>
    <t>自然増減率</t>
  </si>
  <si>
    <t>社会増減数</t>
  </si>
  <si>
    <t>社会増減率</t>
  </si>
  <si>
    <t>第　１　０　表　　　　　市 町 村 別 ・ 転 入 者 数 及 び 転 出 者 数 、 出 生 数 及 び 死 亡 数 （ 外 国 人 ）</t>
  </si>
  <si>
    <t>注：☆印の人口及び世帯数は、国勢調査による。</t>
  </si>
  <si>
    <t>注：1）国勢調査実施年は、推計の基準となる人口及び世帯数が切り替わるため、国勢調査前年の人口及び世帯の変動数は常住人口調査による増減数と一致しない。</t>
  </si>
  <si>
    <t>注：1）国勢調査実施年は、推計の基準となる人口及び世帯数が切り替わるため、国勢調査前年の人口及び世帯の変動数は常住人口調査による増減数と一致しない。</t>
  </si>
  <si>
    <t>注：1）比率は、転入者全体に占める当該都道府県等からの転入者の構成比（％）</t>
  </si>
  <si>
    <t xml:space="preserve">    2）比率は、転出者全体に占める当該都道府県等への転出者の構成比（％）</t>
  </si>
  <si>
    <t>注：移動者数については、県内転入者数の数値を用いている。</t>
  </si>
  <si>
    <t>30. 10. 1</t>
  </si>
  <si>
    <t>S35. 10. 1</t>
  </si>
  <si>
    <t>　-</t>
  </si>
  <si>
    <t>-</t>
  </si>
  <si>
    <t>36. 10. 1</t>
  </si>
  <si>
    <t>37. 10. 1</t>
  </si>
  <si>
    <t>38. 10. 1</t>
  </si>
  <si>
    <t>39. 10. 1</t>
  </si>
  <si>
    <t>40. 10. 1</t>
  </si>
  <si>
    <t>41. 10. 1</t>
  </si>
  <si>
    <t>42. 10. 1</t>
  </si>
  <si>
    <t>43. 10. 1</t>
  </si>
  <si>
    <t>44. 10. 1</t>
  </si>
  <si>
    <t>45. 10. 1</t>
  </si>
  <si>
    <t>46. 10. 1</t>
  </si>
  <si>
    <t>47. 10. 1</t>
  </si>
  <si>
    <t>48. 10. 1</t>
  </si>
  <si>
    <t>49. 10. 1</t>
  </si>
  <si>
    <t>50. 10. 1</t>
  </si>
  <si>
    <t>51. 10. 1</t>
  </si>
  <si>
    <t>53. 10. 1</t>
  </si>
  <si>
    <t>H 1. 10. 1</t>
  </si>
  <si>
    <t>29. 10. 1</t>
  </si>
  <si>
    <t>R1. 10. 1</t>
  </si>
  <si>
    <t xml:space="preserve"> 2. 10. 1</t>
  </si>
  <si>
    <t xml:space="preserve"> 3. 10. 1</t>
  </si>
  <si>
    <t xml:space="preserve">  令和４年１０月１日現在市町村別人口総数</t>
  </si>
  <si>
    <t>令和３年１０月１日　～　令和４年９月３０日</t>
  </si>
  <si>
    <t>令和４年10月1日
現在人口</t>
  </si>
  <si>
    <t>令和３年10月1日
現在人口</t>
  </si>
  <si>
    <t xml:space="preserve">    2）人口増減率、自然増減率、社会増減率の（R3）とは、令和２年１０月１日から令和３年９月３０日までの増減率を表す。</t>
  </si>
  <si>
    <t>（R3）</t>
  </si>
  <si>
    <t>　令和４年１０月１日現在市町村別男女人口、人口密度及び世帯数</t>
  </si>
  <si>
    <t>令和4年10月1日現在</t>
  </si>
  <si>
    <t>令和3年10月1日～令和4年9月30日</t>
  </si>
  <si>
    <t>令和3年10月1日現在</t>
  </si>
  <si>
    <t>　　2）面積は、国土交通省国土地理院が公表した「令和４年全国都道府県市区町村別面積調」による(参考値を含む）。</t>
  </si>
  <si>
    <t>△1</t>
  </si>
  <si>
    <t>△2</t>
  </si>
  <si>
    <t>△3</t>
  </si>
  <si>
    <t>△8</t>
  </si>
  <si>
    <t>△13</t>
  </si>
  <si>
    <t>△7</t>
  </si>
  <si>
    <t>△6</t>
  </si>
  <si>
    <t>令和３年１０月から令和４年９月までの人口増減</t>
  </si>
  <si>
    <t>令和３年
10月１日人口</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</si>
</sst>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
    <numFmt numFmtId="182" formatCode="#,##0;&quot;△ &quot;#,##0"/>
    <numFmt numFmtId="183" formatCode="0.00;&quot;△ &quot;0.00"/>
    <numFmt numFmtId="184" formatCode="#,##0.00;&quot;△ &quot;#,##0.00"/>
    <numFmt numFmtId="185" formatCode="0.00_ "/>
    <numFmt numFmtId="186" formatCode="0;&quot;△ &quot;0"/>
    <numFmt numFmtId="187" formatCode="0_ "/>
    <numFmt numFmtId="188" formatCode="0.000"/>
    <numFmt numFmtId="189" formatCode="0.0;&quot;△ &quot;0.0"/>
    <numFmt numFmtId="190" formatCode="#,##0.0_);[Red]\(#,##0.0\)"/>
    <numFmt numFmtId="191" formatCode="0.00_);[Red]\(0.00\)"/>
    <numFmt numFmtId="192" formatCode="#,##0.00_ "/>
    <numFmt numFmtId="193" formatCode="#,##0_ ;[Red]\-#,##0\ "/>
    <numFmt numFmtId="194" formatCode="#,##0.00_ ;[Red]\-#,##0.00\ "/>
    <numFmt numFmtId="195" formatCode="&quot;△&quot;\ #,##0;&quot;▲&quot;\ #,##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00000"/>
    <numFmt numFmtId="202" formatCode="0.000000"/>
    <numFmt numFmtId="203" formatCode="0.0000"/>
    <numFmt numFmtId="204" formatCode="0.00000000"/>
    <numFmt numFmtId="205" formatCode="0.0000000"/>
    <numFmt numFmtId="206" formatCode="#,##0;[Red]#,##0"/>
    <numFmt numFmtId="207" formatCode="#,##0.00_);\(#,##0.00\)"/>
    <numFmt numFmtId="208" formatCode="0.00_);\(0.00\)"/>
    <numFmt numFmtId="209" formatCode="&quot;（&quot;0.0&quot;）&quot;"/>
    <numFmt numFmtId="210" formatCode="&quot;（&quot;\-0.0&quot;）&quot;"/>
    <numFmt numFmtId="211" formatCode="0.0_);\(0.0\)"/>
    <numFmt numFmtId="212" formatCode="&quot;（&quot;0.00&quot;）&quot;"/>
    <numFmt numFmtId="213" formatCode="\(#\)"/>
    <numFmt numFmtId="214" formatCode="\(#.0\)"/>
    <numFmt numFmtId="215" formatCode="\(#.00\)"/>
    <numFmt numFmtId="216" formatCode="\(0\)"/>
    <numFmt numFmtId="217" formatCode="&quot;(&quot;0.00;&quot;△ &quot;0.00&quot;)&quot;"/>
    <numFmt numFmtId="218" formatCode="\(#,##0.00\);\(\△#,##0.00\)"/>
    <numFmt numFmtId="219" formatCode="\(#,##0.0\);\(\△#,##0.0\)"/>
    <numFmt numFmtId="220" formatCode="\(#,##0\);\(\△#,##0\)"/>
    <numFmt numFmtId="221" formatCode="\(#,##0.000\);\(\△#,##0.000\)"/>
    <numFmt numFmtId="222" formatCode="\(#,##0.0000\);\(\△#,##0.0000\)"/>
    <numFmt numFmtId="223" formatCode="\(#,##0.00000\);\(\△#,##0.00000\)"/>
    <numFmt numFmtId="224" formatCode="&quot;(&quot;@&quot;)&quot;"/>
    <numFmt numFmtId="225" formatCode="&quot;(&quot;#,##0.000&quot;)&quot;;&quot;(&quot;\△#,##0.000&quot;)&quot;"/>
    <numFmt numFmtId="226" formatCode="0.000;&quot;△ &quot;0.000"/>
    <numFmt numFmtId="227" formatCode="0.0000;&quot;△ &quot;0.0000"/>
    <numFmt numFmtId="228" formatCode="&quot;(&quot;#,##0.00&quot;)&quot;;&quot;(&quot;\△#,##0.00&quot;)&quot;"/>
  </numFmts>
  <fonts count="58">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6"/>
      <name val="ＭＳ Ｐ明朝"/>
      <family val="1"/>
    </font>
    <font>
      <u val="single"/>
      <sz val="9"/>
      <color indexed="12"/>
      <name val="ＭＳ 明朝"/>
      <family val="1"/>
    </font>
    <font>
      <u val="single"/>
      <sz val="9"/>
      <color indexed="36"/>
      <name val="ＭＳ 明朝"/>
      <family val="1"/>
    </font>
    <font>
      <sz val="11"/>
      <name val="ＭＳ 明朝"/>
      <family val="1"/>
    </font>
    <font>
      <sz val="10"/>
      <name val="ＭＳ 明朝"/>
      <family val="1"/>
    </font>
    <font>
      <sz val="13"/>
      <color indexed="8"/>
      <name val="ＭＳ 明朝"/>
      <family val="1"/>
    </font>
    <font>
      <sz val="9"/>
      <color indexed="8"/>
      <name val="ＭＳ 明朝"/>
      <family val="1"/>
    </font>
    <font>
      <sz val="6"/>
      <name val="ＭＳ Ｐゴシック"/>
      <family val="3"/>
    </font>
    <font>
      <sz val="11"/>
      <name val="ＭＳ Ｐゴシック"/>
      <family val="3"/>
    </font>
    <font>
      <sz val="6"/>
      <name val="ＭＳ 明朝"/>
      <family val="1"/>
    </font>
    <font>
      <sz val="10"/>
      <color indexed="8"/>
      <name val="ＭＳ 明朝"/>
      <family val="1"/>
    </font>
    <font>
      <sz val="10"/>
      <color indexed="8"/>
      <name val="ＭＳ ゴシック"/>
      <family val="3"/>
    </font>
    <font>
      <sz val="10"/>
      <name val="ＭＳ ゴシック"/>
      <family val="3"/>
    </font>
    <font>
      <vertAlign val="superscript"/>
      <sz val="10"/>
      <color indexed="8"/>
      <name val="ＭＳ 明朝"/>
      <family val="1"/>
    </font>
    <font>
      <sz val="8"/>
      <name val="ＭＳ 明朝"/>
      <family val="1"/>
    </font>
    <font>
      <sz val="11"/>
      <color indexed="8"/>
      <name val="ＭＳ 明朝"/>
      <family val="1"/>
    </font>
    <font>
      <sz val="16"/>
      <name val="ＭＳ 明朝"/>
      <family val="1"/>
    </font>
    <font>
      <sz val="11.5"/>
      <color indexed="8"/>
      <name val="ＭＳ 明朝"/>
      <family val="1"/>
    </font>
    <font>
      <sz val="11.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 fontId="0" fillId="0" borderId="0" applyFont="0" applyFill="0" applyBorder="0" applyAlignment="0" applyProtection="0"/>
    <xf numFmtId="4" fontId="0" fillId="0" borderId="0" applyFont="0" applyFill="0" applyBorder="0" applyAlignment="0" applyProtection="0"/>
    <xf numFmtId="38" fontId="13"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5" fontId="0" fillId="0" borderId="0" applyFont="0" applyFill="0" applyBorder="0" applyAlignment="0" applyProtection="0"/>
    <xf numFmtId="7" fontId="0" fillId="0" borderId="0" applyFont="0" applyFill="0" applyBorder="0" applyAlignment="0" applyProtection="0"/>
    <xf numFmtId="0" fontId="55" fillId="31" borderId="4" applyNumberFormat="0" applyAlignment="0" applyProtection="0"/>
    <xf numFmtId="0" fontId="13" fillId="0" borderId="0">
      <alignment vertical="center"/>
      <protection/>
    </xf>
    <xf numFmtId="0" fontId="7" fillId="0" borderId="0" applyNumberFormat="0" applyFill="0" applyBorder="0" applyAlignment="0" applyProtection="0"/>
    <xf numFmtId="0" fontId="56" fillId="32" borderId="0" applyNumberFormat="0" applyBorder="0" applyAlignment="0" applyProtection="0"/>
  </cellStyleXfs>
  <cellXfs count="453">
    <xf numFmtId="0" fontId="0" fillId="0" borderId="0" xfId="0" applyAlignment="1">
      <alignment/>
    </xf>
    <xf numFmtId="3" fontId="15" fillId="0" borderId="0" xfId="0" applyNumberFormat="1" applyFont="1" applyFill="1" applyAlignment="1">
      <alignment horizontal="center"/>
    </xf>
    <xf numFmtId="0" fontId="9" fillId="0" borderId="0" xfId="0" applyFont="1" applyFill="1" applyAlignment="1">
      <alignment/>
    </xf>
    <xf numFmtId="182" fontId="15" fillId="0" borderId="0" xfId="0" applyNumberFormat="1" applyFont="1" applyFill="1" applyAlignment="1">
      <alignment/>
    </xf>
    <xf numFmtId="183" fontId="15" fillId="0" borderId="0" xfId="0" applyNumberFormat="1" applyFont="1" applyFill="1" applyAlignment="1">
      <alignment/>
    </xf>
    <xf numFmtId="182" fontId="9" fillId="0" borderId="0" xfId="0" applyNumberFormat="1" applyFont="1" applyFill="1" applyAlignment="1">
      <alignment/>
    </xf>
    <xf numFmtId="0" fontId="15" fillId="0" borderId="0" xfId="0" applyFont="1" applyFill="1" applyAlignment="1">
      <alignment horizontal="center"/>
    </xf>
    <xf numFmtId="0" fontId="15" fillId="0" borderId="0" xfId="0" applyFont="1" applyFill="1" applyAlignment="1">
      <alignment horizontal="left"/>
    </xf>
    <xf numFmtId="0" fontId="15" fillId="0" borderId="0" xfId="0" applyFont="1" applyFill="1" applyAlignment="1" applyProtection="1">
      <alignment horizontal="left"/>
      <protection locked="0"/>
    </xf>
    <xf numFmtId="0" fontId="9" fillId="0" borderId="0" xfId="0" applyFont="1" applyFill="1" applyAlignment="1">
      <alignment horizontal="center"/>
    </xf>
    <xf numFmtId="186" fontId="9" fillId="0" borderId="0" xfId="0" applyNumberFormat="1" applyFont="1" applyFill="1" applyAlignment="1">
      <alignment horizontal="right"/>
    </xf>
    <xf numFmtId="186" fontId="9" fillId="0" borderId="0" xfId="0" applyNumberFormat="1" applyFont="1" applyFill="1" applyAlignment="1">
      <alignment horizontal="center"/>
    </xf>
    <xf numFmtId="183" fontId="9" fillId="0" borderId="0" xfId="0" applyNumberFormat="1" applyFont="1" applyFill="1" applyAlignment="1">
      <alignment horizontal="right"/>
    </xf>
    <xf numFmtId="183" fontId="9" fillId="0" borderId="0" xfId="0" applyNumberFormat="1" applyFont="1" applyFill="1" applyAlignment="1">
      <alignment horizontal="center"/>
    </xf>
    <xf numFmtId="0" fontId="9" fillId="0" borderId="0" xfId="0" applyFont="1" applyFill="1" applyAlignment="1">
      <alignment horizontal="center" vertical="center"/>
    </xf>
    <xf numFmtId="193" fontId="9" fillId="0" borderId="0" xfId="0" applyNumberFormat="1" applyFont="1" applyFill="1" applyAlignment="1">
      <alignment/>
    </xf>
    <xf numFmtId="194" fontId="15" fillId="0" borderId="0" xfId="0" applyNumberFormat="1" applyFont="1" applyFill="1" applyAlignment="1">
      <alignment/>
    </xf>
    <xf numFmtId="194" fontId="9" fillId="0" borderId="0" xfId="0" applyNumberFormat="1" applyFont="1" applyFill="1" applyAlignment="1">
      <alignment/>
    </xf>
    <xf numFmtId="186" fontId="9" fillId="0" borderId="0" xfId="0" applyNumberFormat="1" applyFont="1" applyFill="1" applyAlignment="1">
      <alignment/>
    </xf>
    <xf numFmtId="183" fontId="9" fillId="0" borderId="0" xfId="0" applyNumberFormat="1" applyFont="1" applyFill="1" applyAlignment="1">
      <alignment/>
    </xf>
    <xf numFmtId="0" fontId="9" fillId="0" borderId="0" xfId="0" applyFont="1" applyFill="1" applyAlignment="1">
      <alignment vertical="center"/>
    </xf>
    <xf numFmtId="3" fontId="15" fillId="0" borderId="0" xfId="0" applyNumberFormat="1" applyFont="1" applyFill="1" applyAlignment="1">
      <alignment vertical="center"/>
    </xf>
    <xf numFmtId="3" fontId="15" fillId="0" borderId="0" xfId="0" applyNumberFormat="1" applyFont="1" applyFill="1" applyAlignment="1">
      <alignment/>
    </xf>
    <xf numFmtId="0" fontId="9" fillId="0" borderId="0" xfId="0" applyFont="1" applyAlignment="1">
      <alignment horizontal="left" vertical="center"/>
    </xf>
    <xf numFmtId="0" fontId="9" fillId="0" borderId="0" xfId="0" applyFont="1" applyAlignment="1">
      <alignment vertical="center"/>
    </xf>
    <xf numFmtId="0" fontId="15" fillId="0" borderId="0" xfId="0" applyFont="1" applyFill="1" applyAlignment="1">
      <alignment/>
    </xf>
    <xf numFmtId="3" fontId="15" fillId="0" borderId="10" xfId="0" applyNumberFormat="1" applyFont="1" applyFill="1" applyBorder="1" applyAlignment="1">
      <alignment horizontal="center"/>
    </xf>
    <xf numFmtId="3" fontId="15" fillId="0" borderId="11" xfId="0" applyNumberFormat="1" applyFont="1" applyFill="1" applyBorder="1" applyAlignment="1">
      <alignment horizontal="center"/>
    </xf>
    <xf numFmtId="0" fontId="15" fillId="0" borderId="10" xfId="0" applyFont="1" applyFill="1" applyBorder="1" applyAlignment="1">
      <alignment/>
    </xf>
    <xf numFmtId="182" fontId="15" fillId="0" borderId="0" xfId="0" applyNumberFormat="1" applyFont="1" applyFill="1" applyBorder="1" applyAlignment="1">
      <alignment horizontal="right"/>
    </xf>
    <xf numFmtId="182" fontId="15" fillId="0" borderId="0" xfId="0" applyNumberFormat="1" applyFont="1" applyFill="1" applyBorder="1" applyAlignment="1">
      <alignment/>
    </xf>
    <xf numFmtId="3" fontId="15" fillId="0" borderId="10" xfId="0" applyNumberFormat="1" applyFont="1" applyFill="1" applyBorder="1" applyAlignment="1">
      <alignment/>
    </xf>
    <xf numFmtId="182" fontId="15" fillId="0" borderId="12" xfId="0" applyNumberFormat="1" applyFont="1" applyFill="1" applyBorder="1" applyAlignment="1">
      <alignment/>
    </xf>
    <xf numFmtId="0" fontId="9" fillId="0" borderId="0" xfId="0" applyFont="1" applyFill="1" applyBorder="1" applyAlignment="1">
      <alignment/>
    </xf>
    <xf numFmtId="0" fontId="15" fillId="0" borderId="0" xfId="0" applyFont="1" applyFill="1" applyAlignment="1">
      <alignment horizontal="right"/>
    </xf>
    <xf numFmtId="0" fontId="9" fillId="0" borderId="0" xfId="62" applyFont="1" applyBorder="1" applyAlignment="1">
      <alignment horizontal="center" vertical="top"/>
      <protection/>
    </xf>
    <xf numFmtId="0" fontId="9" fillId="0" borderId="0" xfId="62" applyFont="1">
      <alignment vertical="center"/>
      <protection/>
    </xf>
    <xf numFmtId="38" fontId="9" fillId="0" borderId="0" xfId="62" applyNumberFormat="1" applyFont="1" applyAlignment="1">
      <alignment horizontal="right" vertical="top"/>
      <protection/>
    </xf>
    <xf numFmtId="38" fontId="9" fillId="0" borderId="13" xfId="51" applyFont="1" applyBorder="1" applyAlignment="1">
      <alignment horizontal="center" vertical="center"/>
    </xf>
    <xf numFmtId="38" fontId="9" fillId="0" borderId="0" xfId="51" applyFont="1" applyBorder="1" applyAlignment="1">
      <alignment horizontal="center" vertical="center"/>
    </xf>
    <xf numFmtId="38" fontId="9" fillId="0" borderId="12" xfId="51" applyFont="1" applyBorder="1" applyAlignment="1">
      <alignment horizontal="center" vertical="center"/>
    </xf>
    <xf numFmtId="38" fontId="9" fillId="0" borderId="0" xfId="51" applyFont="1" applyBorder="1" applyAlignment="1">
      <alignment vertical="center"/>
    </xf>
    <xf numFmtId="38" fontId="9" fillId="0" borderId="12" xfId="51" applyFont="1" applyBorder="1" applyAlignment="1">
      <alignment vertical="center"/>
    </xf>
    <xf numFmtId="0" fontId="9" fillId="0" borderId="0" xfId="0" applyFont="1" applyAlignment="1">
      <alignment horizontal="right" vertical="top"/>
    </xf>
    <xf numFmtId="38" fontId="9" fillId="0" borderId="13" xfId="51" applyFont="1" applyBorder="1" applyAlignment="1">
      <alignment horizontal="right" vertical="center"/>
    </xf>
    <xf numFmtId="38" fontId="9" fillId="0" borderId="0" xfId="51" applyFont="1" applyBorder="1" applyAlignment="1">
      <alignment horizontal="right" vertical="center"/>
    </xf>
    <xf numFmtId="38" fontId="9" fillId="0" borderId="12" xfId="51" applyFont="1" applyBorder="1" applyAlignment="1">
      <alignment horizontal="right" vertical="center"/>
    </xf>
    <xf numFmtId="38" fontId="9" fillId="0" borderId="0" xfId="51" applyFont="1" applyAlignment="1">
      <alignment horizontal="center" vertical="center"/>
    </xf>
    <xf numFmtId="3" fontId="16" fillId="0" borderId="0" xfId="0" applyNumberFormat="1" applyFont="1" applyFill="1" applyAlignment="1">
      <alignment/>
    </xf>
    <xf numFmtId="0" fontId="17" fillId="0" borderId="0" xfId="0" applyFont="1" applyFill="1" applyAlignment="1">
      <alignment/>
    </xf>
    <xf numFmtId="0" fontId="9" fillId="0" borderId="0" xfId="0" applyFont="1" applyAlignment="1">
      <alignment horizontal="center"/>
    </xf>
    <xf numFmtId="0" fontId="15" fillId="0" borderId="0" xfId="0" applyFont="1" applyFill="1" applyBorder="1" applyAlignment="1">
      <alignment/>
    </xf>
    <xf numFmtId="0" fontId="15" fillId="0" borderId="10" xfId="0" applyFont="1" applyBorder="1" applyAlignment="1">
      <alignment horizontal="center" vertical="center"/>
    </xf>
    <xf numFmtId="0" fontId="15" fillId="0" borderId="0" xfId="0" applyFont="1" applyBorder="1" applyAlignment="1">
      <alignment horizontal="center" vertical="center"/>
    </xf>
    <xf numFmtId="3" fontId="15" fillId="0" borderId="10" xfId="49" applyFont="1" applyFill="1" applyBorder="1" applyAlignment="1">
      <alignment/>
    </xf>
    <xf numFmtId="3" fontId="15" fillId="0" borderId="0" xfId="49" applyFont="1" applyFill="1" applyBorder="1" applyAlignment="1">
      <alignment/>
    </xf>
    <xf numFmtId="3" fontId="15" fillId="0" borderId="0" xfId="49" applyFont="1" applyFill="1" applyBorder="1" applyAlignment="1">
      <alignment horizontal="right"/>
    </xf>
    <xf numFmtId="3" fontId="15" fillId="0" borderId="11" xfId="49" applyFont="1" applyFill="1" applyBorder="1" applyAlignment="1">
      <alignment/>
    </xf>
    <xf numFmtId="3" fontId="15" fillId="0" borderId="12" xfId="49" applyFont="1" applyFill="1" applyBorder="1" applyAlignment="1">
      <alignment/>
    </xf>
    <xf numFmtId="3" fontId="15" fillId="0" borderId="12" xfId="49" applyFont="1" applyFill="1" applyBorder="1" applyAlignment="1">
      <alignment horizontal="right"/>
    </xf>
    <xf numFmtId="49" fontId="9" fillId="0" borderId="0" xfId="0" applyNumberFormat="1" applyFont="1" applyFill="1" applyAlignment="1">
      <alignment/>
    </xf>
    <xf numFmtId="3" fontId="9" fillId="0" borderId="0" xfId="0" applyNumberFormat="1" applyFont="1" applyFill="1" applyAlignment="1">
      <alignment/>
    </xf>
    <xf numFmtId="3" fontId="15" fillId="0" borderId="12" xfId="0" applyNumberFormat="1" applyFont="1" applyFill="1" applyBorder="1" applyAlignment="1">
      <alignment/>
    </xf>
    <xf numFmtId="0" fontId="15" fillId="0" borderId="12" xfId="0" applyFont="1" applyFill="1" applyBorder="1" applyAlignment="1">
      <alignment/>
    </xf>
    <xf numFmtId="0" fontId="15" fillId="0" borderId="12" xfId="0" applyFont="1" applyFill="1" applyBorder="1" applyAlignment="1">
      <alignment horizontal="right" vertical="top"/>
    </xf>
    <xf numFmtId="3" fontId="15" fillId="0" borderId="0" xfId="0" applyNumberFormat="1" applyFont="1" applyFill="1" applyAlignment="1">
      <alignment horizontal="center" vertical="center"/>
    </xf>
    <xf numFmtId="3" fontId="15" fillId="0" borderId="11" xfId="0" applyNumberFormat="1" applyFont="1" applyFill="1" applyBorder="1" applyAlignment="1">
      <alignment horizontal="center" vertical="center"/>
    </xf>
    <xf numFmtId="3" fontId="15" fillId="0" borderId="12" xfId="0" applyNumberFormat="1" applyFont="1" applyFill="1" applyBorder="1" applyAlignment="1">
      <alignment horizontal="center" vertical="center"/>
    </xf>
    <xf numFmtId="0" fontId="15" fillId="0" borderId="11" xfId="0" applyFont="1" applyFill="1" applyBorder="1" applyAlignment="1">
      <alignment horizontal="left" vertical="center"/>
    </xf>
    <xf numFmtId="182" fontId="15" fillId="0" borderId="11" xfId="0" applyNumberFormat="1" applyFont="1" applyFill="1" applyBorder="1" applyAlignment="1">
      <alignment horizontal="center" vertical="center"/>
    </xf>
    <xf numFmtId="3" fontId="15" fillId="0" borderId="0" xfId="0" applyNumberFormat="1" applyFont="1" applyFill="1" applyBorder="1" applyAlignment="1">
      <alignment/>
    </xf>
    <xf numFmtId="182" fontId="15" fillId="0" borderId="0" xfId="0" applyNumberFormat="1" applyFont="1" applyFill="1" applyAlignment="1">
      <alignment horizontal="right"/>
    </xf>
    <xf numFmtId="177" fontId="15" fillId="0" borderId="0" xfId="0" applyNumberFormat="1" applyFont="1" applyFill="1" applyAlignment="1">
      <alignment horizontal="right"/>
    </xf>
    <xf numFmtId="2" fontId="15" fillId="0" borderId="0" xfId="0" applyNumberFormat="1" applyFont="1" applyFill="1" applyAlignment="1">
      <alignment/>
    </xf>
    <xf numFmtId="3" fontId="15" fillId="0" borderId="12" xfId="0" applyNumberFormat="1" applyFont="1" applyFill="1" applyBorder="1" applyAlignment="1">
      <alignment horizontal="center"/>
    </xf>
    <xf numFmtId="3" fontId="15" fillId="0" borderId="11" xfId="0" applyNumberFormat="1" applyFont="1" applyFill="1" applyBorder="1" applyAlignment="1">
      <alignment/>
    </xf>
    <xf numFmtId="2" fontId="15" fillId="0" borderId="12" xfId="0" applyNumberFormat="1" applyFont="1" applyFill="1" applyBorder="1" applyAlignment="1">
      <alignment/>
    </xf>
    <xf numFmtId="183" fontId="15" fillId="0" borderId="12" xfId="0" applyNumberFormat="1" applyFont="1" applyFill="1" applyBorder="1" applyAlignment="1">
      <alignment/>
    </xf>
    <xf numFmtId="0" fontId="9" fillId="0" borderId="12" xfId="0" applyFont="1" applyFill="1" applyBorder="1" applyAlignment="1">
      <alignment horizontal="right" vertical="top"/>
    </xf>
    <xf numFmtId="3" fontId="15" fillId="0" borderId="11" xfId="0" applyNumberFormat="1" applyFont="1" applyFill="1" applyBorder="1" applyAlignment="1">
      <alignment vertical="center"/>
    </xf>
    <xf numFmtId="3" fontId="15" fillId="0" borderId="12" xfId="0" applyNumberFormat="1" applyFont="1" applyFill="1" applyBorder="1" applyAlignment="1">
      <alignment vertical="center"/>
    </xf>
    <xf numFmtId="182" fontId="15" fillId="0" borderId="14" xfId="0" applyNumberFormat="1" applyFont="1" applyFill="1" applyBorder="1" applyAlignment="1">
      <alignment horizontal="center" vertical="center"/>
    </xf>
    <xf numFmtId="3" fontId="15" fillId="0" borderId="11" xfId="0" applyNumberFormat="1" applyFont="1" applyFill="1" applyBorder="1" applyAlignment="1">
      <alignment horizontal="right" vertical="center"/>
    </xf>
    <xf numFmtId="3" fontId="15" fillId="0" borderId="11" xfId="0" applyNumberFormat="1" applyFont="1" applyFill="1" applyBorder="1" applyAlignment="1">
      <alignment horizontal="centerContinuous" vertical="center"/>
    </xf>
    <xf numFmtId="3" fontId="15" fillId="0" borderId="12" xfId="0" applyNumberFormat="1" applyFont="1" applyFill="1" applyBorder="1" applyAlignment="1">
      <alignment horizontal="centerContinuous" vertical="center"/>
    </xf>
    <xf numFmtId="183" fontId="15" fillId="0" borderId="11" xfId="0" applyNumberFormat="1" applyFont="1" applyFill="1" applyBorder="1" applyAlignment="1">
      <alignment vertical="center"/>
    </xf>
    <xf numFmtId="0" fontId="15" fillId="0" borderId="12" xfId="0" applyFont="1" applyFill="1" applyBorder="1" applyAlignment="1">
      <alignment vertical="center"/>
    </xf>
    <xf numFmtId="186" fontId="15" fillId="0" borderId="0" xfId="0" applyNumberFormat="1" applyFont="1" applyFill="1" applyBorder="1" applyAlignment="1">
      <alignment/>
    </xf>
    <xf numFmtId="3" fontId="15" fillId="0" borderId="0" xfId="0" applyNumberFormat="1" applyFont="1" applyFill="1" applyAlignment="1">
      <alignment horizontal="center" shrinkToFit="1"/>
    </xf>
    <xf numFmtId="3" fontId="15" fillId="0" borderId="0" xfId="0" applyNumberFormat="1" applyFont="1" applyFill="1" applyAlignment="1" applyProtection="1">
      <alignment/>
      <protection locked="0"/>
    </xf>
    <xf numFmtId="3" fontId="15" fillId="0" borderId="0" xfId="0" applyNumberFormat="1" applyFont="1" applyFill="1" applyAlignment="1" applyProtection="1">
      <alignment horizontal="right"/>
      <protection locked="0"/>
    </xf>
    <xf numFmtId="0" fontId="15" fillId="0" borderId="0" xfId="0" applyFont="1" applyFill="1" applyAlignment="1" applyProtection="1">
      <alignment/>
      <protection locked="0"/>
    </xf>
    <xf numFmtId="0" fontId="9" fillId="0" borderId="0" xfId="0" applyFont="1" applyFill="1" applyAlignment="1" applyProtection="1">
      <alignment/>
      <protection locked="0"/>
    </xf>
    <xf numFmtId="3" fontId="15" fillId="0" borderId="0" xfId="0" applyNumberFormat="1" applyFont="1" applyFill="1" applyBorder="1" applyAlignment="1">
      <alignment horizontal="center"/>
    </xf>
    <xf numFmtId="3" fontId="15" fillId="0" borderId="0" xfId="0" applyNumberFormat="1" applyFont="1" applyFill="1" applyBorder="1" applyAlignment="1" applyProtection="1">
      <alignment/>
      <protection locked="0"/>
    </xf>
    <xf numFmtId="3" fontId="15" fillId="0" borderId="0" xfId="0" applyNumberFormat="1" applyFont="1" applyFill="1" applyBorder="1" applyAlignment="1" applyProtection="1">
      <alignment horizontal="right"/>
      <protection locked="0"/>
    </xf>
    <xf numFmtId="183" fontId="15" fillId="0" borderId="0" xfId="0" applyNumberFormat="1" applyFont="1" applyFill="1" applyBorder="1" applyAlignment="1">
      <alignment/>
    </xf>
    <xf numFmtId="3" fontId="15" fillId="0" borderId="12" xfId="0" applyNumberFormat="1" applyFont="1" applyFill="1" applyBorder="1" applyAlignment="1" applyProtection="1">
      <alignment/>
      <protection locked="0"/>
    </xf>
    <xf numFmtId="3" fontId="15" fillId="0" borderId="12" xfId="0" applyNumberFormat="1" applyFont="1" applyFill="1" applyBorder="1" applyAlignment="1" applyProtection="1">
      <alignment horizontal="right"/>
      <protection locked="0"/>
    </xf>
    <xf numFmtId="3" fontId="15" fillId="0" borderId="0" xfId="0" applyNumberFormat="1" applyFont="1" applyFill="1" applyAlignment="1">
      <alignment horizontal="left"/>
    </xf>
    <xf numFmtId="193" fontId="15" fillId="0" borderId="0" xfId="0" applyNumberFormat="1" applyFont="1" applyFill="1" applyAlignment="1">
      <alignment/>
    </xf>
    <xf numFmtId="193" fontId="15" fillId="0" borderId="12" xfId="0" applyNumberFormat="1" applyFont="1" applyFill="1" applyBorder="1" applyAlignment="1">
      <alignment/>
    </xf>
    <xf numFmtId="194" fontId="15" fillId="0" borderId="12" xfId="0" applyNumberFormat="1" applyFont="1" applyFill="1" applyBorder="1" applyAlignment="1">
      <alignment/>
    </xf>
    <xf numFmtId="186" fontId="15" fillId="0" borderId="12" xfId="0" applyNumberFormat="1" applyFont="1" applyFill="1" applyBorder="1" applyAlignment="1">
      <alignment/>
    </xf>
    <xf numFmtId="183" fontId="15" fillId="0" borderId="12" xfId="0" applyNumberFormat="1" applyFont="1" applyFill="1" applyBorder="1" applyAlignment="1">
      <alignment horizontal="right"/>
    </xf>
    <xf numFmtId="193" fontId="15" fillId="0" borderId="11" xfId="0" applyNumberFormat="1" applyFont="1" applyFill="1" applyBorder="1" applyAlignment="1">
      <alignment/>
    </xf>
    <xf numFmtId="193" fontId="15" fillId="0" borderId="11" xfId="0" applyNumberFormat="1" applyFont="1" applyFill="1" applyBorder="1" applyAlignment="1">
      <alignment horizontal="right" vertical="center"/>
    </xf>
    <xf numFmtId="193" fontId="15" fillId="0" borderId="12" xfId="0" applyNumberFormat="1" applyFont="1" applyFill="1" applyBorder="1" applyAlignment="1">
      <alignment vertical="center"/>
    </xf>
    <xf numFmtId="193" fontId="15" fillId="0" borderId="11" xfId="0" applyNumberFormat="1" applyFont="1" applyFill="1" applyBorder="1" applyAlignment="1">
      <alignment horizontal="center" vertical="center"/>
    </xf>
    <xf numFmtId="194" fontId="15" fillId="0" borderId="11" xfId="0" applyNumberFormat="1" applyFont="1" applyFill="1" applyBorder="1" applyAlignment="1">
      <alignment horizontal="center" vertical="center"/>
    </xf>
    <xf numFmtId="186" fontId="15" fillId="0" borderId="14" xfId="0" applyNumberFormat="1" applyFont="1" applyFill="1" applyBorder="1" applyAlignment="1">
      <alignment horizontal="center" vertical="center"/>
    </xf>
    <xf numFmtId="193" fontId="15" fillId="0" borderId="10" xfId="0" applyNumberFormat="1" applyFont="1" applyFill="1" applyBorder="1" applyAlignment="1">
      <alignment/>
    </xf>
    <xf numFmtId="183" fontId="15" fillId="0" borderId="0" xfId="0" applyNumberFormat="1" applyFont="1" applyFill="1" applyAlignment="1">
      <alignment horizontal="right"/>
    </xf>
    <xf numFmtId="2" fontId="15" fillId="0" borderId="0" xfId="0" applyNumberFormat="1" applyFont="1" applyFill="1" applyAlignment="1">
      <alignment horizontal="center"/>
    </xf>
    <xf numFmtId="193" fontId="15" fillId="0" borderId="0" xfId="0" applyNumberFormat="1" applyFont="1" applyFill="1" applyBorder="1" applyAlignment="1">
      <alignment/>
    </xf>
    <xf numFmtId="193" fontId="15" fillId="0" borderId="0" xfId="0" applyNumberFormat="1" applyFont="1" applyFill="1" applyAlignment="1" applyProtection="1">
      <alignment/>
      <protection locked="0"/>
    </xf>
    <xf numFmtId="3" fontId="15" fillId="0" borderId="0" xfId="0" applyNumberFormat="1" applyFont="1" applyFill="1" applyBorder="1" applyAlignment="1">
      <alignment horizontal="center" vertical="center"/>
    </xf>
    <xf numFmtId="193" fontId="15" fillId="0" borderId="10" xfId="0" applyNumberFormat="1" applyFont="1" applyFill="1" applyBorder="1" applyAlignment="1">
      <alignment horizontal="center"/>
    </xf>
    <xf numFmtId="193" fontId="15" fillId="0" borderId="0" xfId="0" applyNumberFormat="1" applyFont="1" applyFill="1" applyBorder="1" applyAlignment="1">
      <alignment horizontal="center"/>
    </xf>
    <xf numFmtId="194" fontId="15" fillId="0" borderId="0" xfId="0" applyNumberFormat="1" applyFont="1" applyFill="1" applyBorder="1" applyAlignment="1">
      <alignment horizontal="center"/>
    </xf>
    <xf numFmtId="182" fontId="15" fillId="0" borderId="0" xfId="0" applyNumberFormat="1" applyFont="1" applyFill="1" applyBorder="1" applyAlignment="1">
      <alignment horizontal="center" vertical="center"/>
    </xf>
    <xf numFmtId="183" fontId="15" fillId="0" borderId="0" xfId="0" applyNumberFormat="1" applyFont="1" applyFill="1" applyBorder="1" applyAlignment="1">
      <alignment horizontal="center"/>
    </xf>
    <xf numFmtId="0" fontId="15" fillId="0" borderId="0" xfId="0" applyFont="1" applyFill="1" applyBorder="1" applyAlignment="1">
      <alignment horizontal="center"/>
    </xf>
    <xf numFmtId="193" fontId="15" fillId="0" borderId="12" xfId="0" applyNumberFormat="1" applyFont="1" applyFill="1" applyBorder="1" applyAlignment="1" applyProtection="1">
      <alignment/>
      <protection locked="0"/>
    </xf>
    <xf numFmtId="2" fontId="15" fillId="0" borderId="12" xfId="0" applyNumberFormat="1" applyFont="1" applyFill="1" applyBorder="1" applyAlignment="1">
      <alignment horizontal="center"/>
    </xf>
    <xf numFmtId="177" fontId="15" fillId="0" borderId="12" xfId="0" applyNumberFormat="1" applyFont="1" applyFill="1" applyBorder="1" applyAlignment="1">
      <alignment horizontal="center"/>
    </xf>
    <xf numFmtId="186" fontId="15" fillId="0" borderId="12" xfId="0" applyNumberFormat="1" applyFont="1" applyFill="1" applyBorder="1" applyAlignment="1">
      <alignment horizontal="right"/>
    </xf>
    <xf numFmtId="186" fontId="15" fillId="0" borderId="12" xfId="0" applyNumberFormat="1" applyFont="1" applyFill="1" applyBorder="1" applyAlignment="1">
      <alignment horizontal="center"/>
    </xf>
    <xf numFmtId="183" fontId="15" fillId="0" borderId="12" xfId="0" applyNumberFormat="1" applyFont="1" applyFill="1" applyBorder="1" applyAlignment="1">
      <alignment horizontal="center"/>
    </xf>
    <xf numFmtId="0" fontId="15" fillId="0" borderId="12" xfId="0" applyFont="1" applyFill="1" applyBorder="1" applyAlignment="1">
      <alignment horizontal="center"/>
    </xf>
    <xf numFmtId="2" fontId="15" fillId="0" borderId="12" xfId="0" applyNumberFormat="1" applyFont="1" applyFill="1" applyBorder="1" applyAlignment="1">
      <alignment horizontal="right" vertical="top"/>
    </xf>
    <xf numFmtId="2" fontId="15" fillId="0" borderId="10" xfId="0" applyNumberFormat="1" applyFont="1" applyFill="1" applyBorder="1" applyAlignment="1">
      <alignment horizontal="center"/>
    </xf>
    <xf numFmtId="0" fontId="15" fillId="0" borderId="11" xfId="0" applyFont="1" applyFill="1" applyBorder="1" applyAlignment="1">
      <alignment horizontal="center"/>
    </xf>
    <xf numFmtId="0" fontId="15" fillId="0" borderId="11" xfId="0" applyFont="1" applyFill="1" applyBorder="1" applyAlignment="1">
      <alignment horizontal="left"/>
    </xf>
    <xf numFmtId="0" fontId="15" fillId="0" borderId="10" xfId="0" applyFont="1" applyFill="1" applyBorder="1" applyAlignment="1">
      <alignment horizontal="center"/>
    </xf>
    <xf numFmtId="2" fontId="15" fillId="0" borderId="0" xfId="0" applyNumberFormat="1" applyFont="1" applyFill="1" applyAlignment="1">
      <alignment horizontal="right"/>
    </xf>
    <xf numFmtId="2" fontId="15" fillId="0" borderId="0" xfId="0" applyNumberFormat="1" applyFont="1" applyFill="1" applyBorder="1" applyAlignment="1">
      <alignment horizontal="right"/>
    </xf>
    <xf numFmtId="186" fontId="15" fillId="0" borderId="0" xfId="0" applyNumberFormat="1" applyFont="1" applyFill="1" applyAlignment="1">
      <alignment horizontal="right"/>
    </xf>
    <xf numFmtId="2" fontId="15" fillId="0" borderId="12" xfId="0" applyNumberFormat="1" applyFont="1" applyFill="1" applyBorder="1" applyAlignment="1">
      <alignment horizontal="right"/>
    </xf>
    <xf numFmtId="0" fontId="9" fillId="0" borderId="0" xfId="0" applyFont="1" applyFill="1" applyAlignment="1">
      <alignment horizontal="left"/>
    </xf>
    <xf numFmtId="0" fontId="9" fillId="0" borderId="0" xfId="0" applyFont="1" applyFill="1" applyAlignment="1">
      <alignment horizontal="right" vertical="top"/>
    </xf>
    <xf numFmtId="182" fontId="15" fillId="0" borderId="15" xfId="0" applyNumberFormat="1" applyFont="1" applyFill="1" applyBorder="1" applyAlignment="1">
      <alignment horizontal="centerContinuous"/>
    </xf>
    <xf numFmtId="182" fontId="15" fillId="0" borderId="16" xfId="0" applyNumberFormat="1" applyFont="1" applyFill="1" applyBorder="1" applyAlignment="1">
      <alignment horizontal="centerContinuous"/>
    </xf>
    <xf numFmtId="183" fontId="15" fillId="0" borderId="16" xfId="0" applyNumberFormat="1" applyFont="1" applyFill="1" applyBorder="1" applyAlignment="1">
      <alignment horizontal="centerContinuous"/>
    </xf>
    <xf numFmtId="183" fontId="15" fillId="0" borderId="17" xfId="0" applyNumberFormat="1" applyFont="1" applyFill="1" applyBorder="1" applyAlignment="1">
      <alignment horizontal="centerContinuous"/>
    </xf>
    <xf numFmtId="0" fontId="9" fillId="0" borderId="12" xfId="0" applyFont="1" applyFill="1" applyBorder="1" applyAlignment="1">
      <alignment/>
    </xf>
    <xf numFmtId="0" fontId="19" fillId="0" borderId="0" xfId="0" applyFont="1" applyFill="1" applyAlignment="1">
      <alignment/>
    </xf>
    <xf numFmtId="3" fontId="4" fillId="0" borderId="0" xfId="0" applyNumberFormat="1" applyFont="1" applyFill="1" applyAlignment="1">
      <alignment horizontal="center"/>
    </xf>
    <xf numFmtId="0" fontId="0" fillId="0" borderId="0" xfId="0" applyFill="1" applyAlignment="1">
      <alignment/>
    </xf>
    <xf numFmtId="0" fontId="19" fillId="0" borderId="0" xfId="0" applyFont="1" applyFill="1" applyAlignment="1">
      <alignment vertical="center"/>
    </xf>
    <xf numFmtId="0" fontId="0" fillId="0" borderId="0" xfId="0" applyFill="1" applyAlignment="1">
      <alignment vertical="center"/>
    </xf>
    <xf numFmtId="3" fontId="4" fillId="0" borderId="0" xfId="0" applyNumberFormat="1" applyFont="1" applyFill="1" applyAlignment="1">
      <alignment/>
    </xf>
    <xf numFmtId="3" fontId="4" fillId="0" borderId="12" xfId="0" applyNumberFormat="1" applyFont="1" applyFill="1" applyBorder="1" applyAlignment="1">
      <alignment horizontal="center"/>
    </xf>
    <xf numFmtId="3" fontId="4" fillId="0" borderId="0" xfId="0" applyNumberFormat="1" applyFont="1" applyFill="1" applyBorder="1" applyAlignment="1">
      <alignment/>
    </xf>
    <xf numFmtId="0" fontId="0" fillId="0" borderId="0" xfId="0" applyFill="1" applyBorder="1" applyAlignment="1">
      <alignment/>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0" fontId="0" fillId="0" borderId="10" xfId="0" applyFill="1" applyBorder="1" applyAlignment="1">
      <alignment/>
    </xf>
    <xf numFmtId="0" fontId="0" fillId="0" borderId="18" xfId="0" applyFill="1" applyBorder="1" applyAlignment="1">
      <alignment/>
    </xf>
    <xf numFmtId="3" fontId="4" fillId="0" borderId="19" xfId="0" applyNumberFormat="1" applyFont="1" applyFill="1" applyBorder="1" applyAlignment="1">
      <alignment vertical="center"/>
    </xf>
    <xf numFmtId="3" fontId="4" fillId="0" borderId="13" xfId="0" applyNumberFormat="1" applyFont="1" applyFill="1" applyBorder="1" applyAlignment="1">
      <alignment horizontal="left" vertical="center"/>
    </xf>
    <xf numFmtId="3" fontId="4" fillId="0" borderId="13" xfId="0" applyNumberFormat="1" applyFont="1" applyFill="1" applyBorder="1" applyAlignment="1">
      <alignment vertical="center"/>
    </xf>
    <xf numFmtId="0" fontId="0" fillId="0" borderId="20" xfId="0" applyFill="1" applyBorder="1" applyAlignment="1">
      <alignment/>
    </xf>
    <xf numFmtId="3" fontId="4" fillId="0" borderId="16" xfId="0" applyNumberFormat="1" applyFont="1" applyFill="1" applyBorder="1" applyAlignment="1">
      <alignment vertical="center"/>
    </xf>
    <xf numFmtId="3" fontId="4" fillId="0" borderId="17" xfId="0" applyNumberFormat="1" applyFont="1" applyFill="1" applyBorder="1" applyAlignment="1">
      <alignment vertical="center"/>
    </xf>
    <xf numFmtId="3" fontId="4" fillId="0" borderId="14" xfId="0" applyNumberFormat="1" applyFont="1" applyFill="1" applyBorder="1" applyAlignment="1">
      <alignment horizontal="center" vertical="center"/>
    </xf>
    <xf numFmtId="0" fontId="0" fillId="0" borderId="11" xfId="0" applyFill="1" applyBorder="1" applyAlignment="1">
      <alignment/>
    </xf>
    <xf numFmtId="3" fontId="11" fillId="0" borderId="14"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10" xfId="0" applyNumberFormat="1" applyFont="1" applyFill="1" applyBorder="1" applyAlignment="1">
      <alignment/>
    </xf>
    <xf numFmtId="3" fontId="4" fillId="0" borderId="0" xfId="0" applyNumberFormat="1" applyFont="1" applyFill="1" applyAlignment="1">
      <alignment horizontal="center" shrinkToFit="1"/>
    </xf>
    <xf numFmtId="3" fontId="20" fillId="0" borderId="0" xfId="0" applyNumberFormat="1" applyFont="1" applyFill="1" applyAlignment="1" applyProtection="1">
      <alignment horizontal="right"/>
      <protection locked="0"/>
    </xf>
    <xf numFmtId="3" fontId="4" fillId="0" borderId="0" xfId="0" applyNumberFormat="1" applyFont="1" applyFill="1" applyBorder="1" applyAlignment="1">
      <alignment horizontal="center"/>
    </xf>
    <xf numFmtId="3" fontId="20" fillId="0" borderId="0" xfId="0" applyNumberFormat="1" applyFont="1" applyFill="1" applyBorder="1" applyAlignment="1" applyProtection="1">
      <alignment horizontal="right"/>
      <protection locked="0"/>
    </xf>
    <xf numFmtId="3" fontId="20" fillId="0" borderId="12" xfId="0" applyNumberFormat="1" applyFont="1" applyFill="1" applyBorder="1" applyAlignment="1" applyProtection="1">
      <alignment horizontal="right"/>
      <protection locked="0"/>
    </xf>
    <xf numFmtId="3"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0" fillId="0" borderId="0" xfId="0" applyFill="1" applyAlignment="1">
      <alignment horizontal="center"/>
    </xf>
    <xf numFmtId="3" fontId="15" fillId="0" borderId="0" xfId="0" applyNumberFormat="1" applyFont="1" applyBorder="1" applyAlignment="1">
      <alignment horizontal="center"/>
    </xf>
    <xf numFmtId="3" fontId="15" fillId="0" borderId="0" xfId="0" applyNumberFormat="1" applyFont="1" applyFill="1" applyBorder="1" applyAlignment="1">
      <alignment horizontal="center" shrinkToFit="1"/>
    </xf>
    <xf numFmtId="0" fontId="9" fillId="0" borderId="0" xfId="0" applyFont="1" applyBorder="1" applyAlignment="1">
      <alignment/>
    </xf>
    <xf numFmtId="0" fontId="9" fillId="0" borderId="0" xfId="0" applyFont="1" applyBorder="1" applyAlignment="1">
      <alignment horizontal="center"/>
    </xf>
    <xf numFmtId="0" fontId="9" fillId="0" borderId="12" xfId="0" applyFont="1" applyFill="1" applyBorder="1" applyAlignment="1">
      <alignment horizontal="center"/>
    </xf>
    <xf numFmtId="0" fontId="9" fillId="0" borderId="12" xfId="0" applyFont="1" applyBorder="1" applyAlignment="1">
      <alignment horizontal="center"/>
    </xf>
    <xf numFmtId="0" fontId="9" fillId="0" borderId="0" xfId="62" applyFont="1" applyBorder="1">
      <alignment vertical="center"/>
      <protection/>
    </xf>
    <xf numFmtId="0" fontId="9" fillId="0" borderId="0" xfId="62" applyFont="1" applyBorder="1" applyAlignment="1">
      <alignment horizontal="center" vertical="center"/>
      <protection/>
    </xf>
    <xf numFmtId="0" fontId="9" fillId="0" borderId="13" xfId="62" applyFont="1" applyBorder="1" applyAlignment="1">
      <alignment horizontal="right" vertical="center"/>
      <protection/>
    </xf>
    <xf numFmtId="0" fontId="9" fillId="0" borderId="12" xfId="62" applyFont="1" applyBorder="1">
      <alignment vertical="center"/>
      <protection/>
    </xf>
    <xf numFmtId="0" fontId="9" fillId="0" borderId="12" xfId="62" applyFont="1" applyBorder="1" applyAlignment="1">
      <alignment horizontal="center" vertical="center"/>
      <protection/>
    </xf>
    <xf numFmtId="38" fontId="9" fillId="0" borderId="21" xfId="51" applyFont="1" applyBorder="1" applyAlignment="1">
      <alignment horizontal="center" vertical="center"/>
    </xf>
    <xf numFmtId="38" fontId="9" fillId="0" borderId="10" xfId="51" applyFont="1" applyBorder="1" applyAlignment="1">
      <alignment horizontal="center" vertical="center"/>
    </xf>
    <xf numFmtId="38" fontId="9" fillId="0" borderId="11" xfId="51" applyFont="1" applyBorder="1" applyAlignment="1">
      <alignment horizontal="center" vertical="center"/>
    </xf>
    <xf numFmtId="38" fontId="9" fillId="0" borderId="21" xfId="51" applyFont="1" applyBorder="1" applyAlignment="1">
      <alignment horizontal="right" vertical="center"/>
    </xf>
    <xf numFmtId="38" fontId="9" fillId="0" borderId="10" xfId="51" applyFont="1" applyBorder="1" applyAlignment="1">
      <alignment horizontal="right" vertical="center"/>
    </xf>
    <xf numFmtId="38" fontId="9" fillId="0" borderId="11" xfId="51" applyFont="1" applyBorder="1" applyAlignment="1">
      <alignment horizontal="right" vertical="center"/>
    </xf>
    <xf numFmtId="38" fontId="9" fillId="0" borderId="10" xfId="51" applyFont="1" applyBorder="1" applyAlignment="1">
      <alignment vertical="center"/>
    </xf>
    <xf numFmtId="38" fontId="9" fillId="0" borderId="11" xfId="51" applyFont="1" applyBorder="1" applyAlignment="1">
      <alignment vertical="center"/>
    </xf>
    <xf numFmtId="38" fontId="9" fillId="0" borderId="0" xfId="62" applyNumberFormat="1" applyFont="1" applyBorder="1">
      <alignment vertical="center"/>
      <protection/>
    </xf>
    <xf numFmtId="3" fontId="15" fillId="0" borderId="10" xfId="0" applyNumberFormat="1" applyFont="1" applyFill="1" applyBorder="1" applyAlignment="1">
      <alignment horizontal="right"/>
    </xf>
    <xf numFmtId="3" fontId="15" fillId="0" borderId="11"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0" xfId="0" applyNumberFormat="1" applyFont="1" applyFill="1" applyAlignment="1">
      <alignment horizontal="right"/>
    </xf>
    <xf numFmtId="3" fontId="20" fillId="0" borderId="11" xfId="0" applyNumberFormat="1" applyFont="1" applyFill="1" applyBorder="1" applyAlignment="1">
      <alignment horizontal="right"/>
    </xf>
    <xf numFmtId="3" fontId="20" fillId="0" borderId="12" xfId="0" applyNumberFormat="1" applyFont="1" applyFill="1" applyBorder="1" applyAlignment="1">
      <alignment horizontal="right"/>
    </xf>
    <xf numFmtId="3" fontId="4" fillId="0" borderId="0" xfId="0" applyNumberFormat="1" applyFont="1" applyFill="1" applyBorder="1" applyAlignment="1">
      <alignment horizontal="center" vertical="center"/>
    </xf>
    <xf numFmtId="3" fontId="4" fillId="0" borderId="16" xfId="0" applyNumberFormat="1" applyFont="1" applyFill="1" applyBorder="1" applyAlignment="1">
      <alignment horizontal="center"/>
    </xf>
    <xf numFmtId="184" fontId="4" fillId="0" borderId="0" xfId="0" applyNumberFormat="1" applyFont="1" applyFill="1" applyAlignment="1">
      <alignment/>
    </xf>
    <xf numFmtId="0" fontId="4" fillId="0" borderId="0" xfId="0" applyFont="1" applyFill="1" applyAlignment="1">
      <alignment/>
    </xf>
    <xf numFmtId="0" fontId="0" fillId="0" borderId="12" xfId="0" applyFill="1" applyBorder="1" applyAlignment="1">
      <alignment/>
    </xf>
    <xf numFmtId="3" fontId="4" fillId="0" borderId="12" xfId="0" applyNumberFormat="1" applyFont="1" applyFill="1" applyBorder="1" applyAlignment="1">
      <alignment/>
    </xf>
    <xf numFmtId="184" fontId="0" fillId="0" borderId="0" xfId="0" applyNumberFormat="1" applyFill="1" applyAlignment="1">
      <alignment/>
    </xf>
    <xf numFmtId="3" fontId="4" fillId="0" borderId="0" xfId="0" applyNumberFormat="1" applyFont="1" applyFill="1" applyAlignment="1">
      <alignment horizontal="right"/>
    </xf>
    <xf numFmtId="0" fontId="4" fillId="0" borderId="16" xfId="0" applyFont="1" applyFill="1" applyBorder="1" applyAlignment="1">
      <alignment/>
    </xf>
    <xf numFmtId="0" fontId="4" fillId="0" borderId="17" xfId="0" applyFont="1" applyFill="1" applyBorder="1" applyAlignment="1">
      <alignment/>
    </xf>
    <xf numFmtId="3" fontId="4" fillId="0" borderId="16" xfId="0" applyNumberFormat="1" applyFont="1" applyFill="1" applyBorder="1" applyAlignment="1">
      <alignment horizontal="right"/>
    </xf>
    <xf numFmtId="184" fontId="4" fillId="0" borderId="16" xfId="0" applyNumberFormat="1" applyFont="1" applyFill="1" applyBorder="1" applyAlignment="1">
      <alignment horizontal="left"/>
    </xf>
    <xf numFmtId="3" fontId="4" fillId="0" borderId="15" xfId="0" applyNumberFormat="1" applyFont="1" applyFill="1" applyBorder="1" applyAlignment="1">
      <alignment horizontal="right"/>
    </xf>
    <xf numFmtId="0" fontId="0" fillId="0" borderId="16" xfId="0" applyFill="1" applyBorder="1" applyAlignment="1">
      <alignment/>
    </xf>
    <xf numFmtId="3" fontId="4" fillId="0" borderId="10" xfId="0" applyNumberFormat="1" applyFont="1" applyFill="1" applyBorder="1" applyAlignment="1">
      <alignment horizontal="center"/>
    </xf>
    <xf numFmtId="3" fontId="4" fillId="0" borderId="22" xfId="0" applyNumberFormat="1" applyFont="1" applyFill="1" applyBorder="1" applyAlignment="1">
      <alignment horizontal="center"/>
    </xf>
    <xf numFmtId="3" fontId="4" fillId="0" borderId="15" xfId="0" applyNumberFormat="1" applyFont="1" applyFill="1" applyBorder="1" applyAlignment="1">
      <alignment/>
    </xf>
    <xf numFmtId="3" fontId="4" fillId="0" borderId="16" xfId="0" applyNumberFormat="1" applyFont="1" applyFill="1" applyBorder="1" applyAlignment="1">
      <alignment/>
    </xf>
    <xf numFmtId="3" fontId="4" fillId="0" borderId="17" xfId="0" applyNumberFormat="1" applyFont="1" applyFill="1" applyBorder="1" applyAlignment="1">
      <alignment/>
    </xf>
    <xf numFmtId="0" fontId="0" fillId="0" borderId="0" xfId="0" applyFill="1" applyBorder="1" applyAlignment="1">
      <alignment horizontal="center" vertical="center"/>
    </xf>
    <xf numFmtId="3" fontId="4" fillId="0" borderId="23" xfId="0" applyNumberFormat="1" applyFont="1" applyFill="1" applyBorder="1" applyAlignment="1">
      <alignment horizontal="center"/>
    </xf>
    <xf numFmtId="0" fontId="4" fillId="0" borderId="12" xfId="0" applyFont="1" applyFill="1" applyBorder="1" applyAlignment="1">
      <alignment/>
    </xf>
    <xf numFmtId="0" fontId="4" fillId="0" borderId="18" xfId="0" applyFont="1" applyFill="1" applyBorder="1" applyAlignment="1">
      <alignment/>
    </xf>
    <xf numFmtId="3" fontId="4" fillId="0" borderId="11" xfId="0" applyNumberFormat="1" applyFont="1" applyFill="1" applyBorder="1" applyAlignment="1">
      <alignment horizontal="center"/>
    </xf>
    <xf numFmtId="3" fontId="4" fillId="0" borderId="24" xfId="0" applyNumberFormat="1" applyFont="1" applyFill="1" applyBorder="1" applyAlignment="1">
      <alignment horizontal="center"/>
    </xf>
    <xf numFmtId="0" fontId="4" fillId="0" borderId="0" xfId="0" applyFont="1" applyFill="1" applyBorder="1" applyAlignment="1">
      <alignment/>
    </xf>
    <xf numFmtId="0" fontId="4" fillId="0" borderId="19" xfId="0" applyFont="1" applyFill="1" applyBorder="1" applyAlignment="1">
      <alignment horizontal="right"/>
    </xf>
    <xf numFmtId="206" fontId="0" fillId="0" borderId="0" xfId="0" applyNumberFormat="1" applyAlignment="1">
      <alignment horizontal="right"/>
    </xf>
    <xf numFmtId="206" fontId="0" fillId="0" borderId="0" xfId="0" applyNumberFormat="1" applyFill="1" applyBorder="1" applyAlignment="1">
      <alignment horizontal="right" vertical="center" wrapText="1"/>
    </xf>
    <xf numFmtId="184" fontId="4" fillId="0" borderId="0" xfId="0" applyNumberFormat="1" applyFont="1" applyFill="1" applyBorder="1" applyAlignment="1">
      <alignment/>
    </xf>
    <xf numFmtId="206" fontId="4" fillId="0" borderId="0" xfId="0" applyNumberFormat="1" applyFont="1" applyFill="1" applyBorder="1" applyAlignment="1">
      <alignment horizontal="right"/>
    </xf>
    <xf numFmtId="182" fontId="4" fillId="0" borderId="0" xfId="0" applyNumberFormat="1" applyFont="1" applyFill="1" applyBorder="1" applyAlignment="1">
      <alignment horizontal="right"/>
    </xf>
    <xf numFmtId="184" fontId="4" fillId="0" borderId="0" xfId="0" applyNumberFormat="1" applyFont="1" applyFill="1" applyBorder="1" applyAlignment="1">
      <alignment horizontal="right"/>
    </xf>
    <xf numFmtId="206" fontId="0" fillId="0" borderId="0" xfId="0" applyNumberFormat="1" applyFill="1" applyBorder="1" applyAlignment="1">
      <alignment horizontal="right" vertical="center" shrinkToFit="1"/>
    </xf>
    <xf numFmtId="206" fontId="0" fillId="0" borderId="0" xfId="0" applyNumberFormat="1" applyFill="1" applyBorder="1" applyAlignment="1">
      <alignment horizontal="right" vertical="center"/>
    </xf>
    <xf numFmtId="182" fontId="0" fillId="0" borderId="0" xfId="0" applyNumberFormat="1" applyFill="1" applyBorder="1" applyAlignment="1">
      <alignment horizontal="right" vertical="center"/>
    </xf>
    <xf numFmtId="206" fontId="0" fillId="0" borderId="13" xfId="0" applyNumberFormat="1" applyFill="1" applyBorder="1" applyAlignment="1">
      <alignment horizontal="right" vertical="center"/>
    </xf>
    <xf numFmtId="184" fontId="4" fillId="0" borderId="0" xfId="49" applyNumberFormat="1" applyFont="1" applyFill="1" applyBorder="1" applyAlignment="1">
      <alignment/>
    </xf>
    <xf numFmtId="184" fontId="0" fillId="0" borderId="0" xfId="49" applyNumberFormat="1" applyFont="1" applyFill="1" applyBorder="1" applyAlignment="1">
      <alignment/>
    </xf>
    <xf numFmtId="0" fontId="4" fillId="33" borderId="0" xfId="0" applyFont="1" applyFill="1" applyBorder="1" applyAlignment="1">
      <alignment/>
    </xf>
    <xf numFmtId="0" fontId="4" fillId="33" borderId="19" xfId="0" applyFont="1" applyFill="1" applyBorder="1" applyAlignment="1">
      <alignment horizontal="right"/>
    </xf>
    <xf numFmtId="3" fontId="4" fillId="33" borderId="0" xfId="0" applyNumberFormat="1" applyFont="1" applyFill="1" applyBorder="1" applyAlignment="1">
      <alignment/>
    </xf>
    <xf numFmtId="3" fontId="4" fillId="33" borderId="0" xfId="0" applyNumberFormat="1" applyFont="1" applyFill="1" applyAlignment="1">
      <alignment horizontal="right"/>
    </xf>
    <xf numFmtId="184" fontId="4" fillId="33" borderId="0" xfId="0" applyNumberFormat="1" applyFont="1" applyFill="1" applyBorder="1" applyAlignment="1">
      <alignment/>
    </xf>
    <xf numFmtId="3" fontId="4" fillId="33" borderId="0" xfId="0" applyNumberFormat="1" applyFont="1" applyFill="1" applyAlignment="1">
      <alignment/>
    </xf>
    <xf numFmtId="182" fontId="4" fillId="33" borderId="0" xfId="0" applyNumberFormat="1" applyFont="1" applyFill="1" applyBorder="1" applyAlignment="1">
      <alignment/>
    </xf>
    <xf numFmtId="184" fontId="4" fillId="33" borderId="0" xfId="49" applyNumberFormat="1" applyFont="1" applyFill="1" applyBorder="1" applyAlignment="1">
      <alignment/>
    </xf>
    <xf numFmtId="0" fontId="0" fillId="33" borderId="0" xfId="0" applyFill="1" applyBorder="1" applyAlignment="1">
      <alignment/>
    </xf>
    <xf numFmtId="0" fontId="0" fillId="33" borderId="0" xfId="0" applyFill="1" applyAlignment="1">
      <alignment/>
    </xf>
    <xf numFmtId="3" fontId="4" fillId="0" borderId="0" xfId="0" applyNumberFormat="1" applyFont="1" applyBorder="1" applyAlignment="1">
      <alignment/>
    </xf>
    <xf numFmtId="3" fontId="4" fillId="0" borderId="0" xfId="0" applyNumberFormat="1" applyFont="1" applyAlignment="1">
      <alignment horizontal="right"/>
    </xf>
    <xf numFmtId="3" fontId="4" fillId="0" borderId="0" xfId="0" applyNumberFormat="1" applyFont="1" applyAlignment="1">
      <alignment/>
    </xf>
    <xf numFmtId="182" fontId="4" fillId="0" borderId="0" xfId="0" applyNumberFormat="1" applyFont="1" applyBorder="1" applyAlignment="1">
      <alignment/>
    </xf>
    <xf numFmtId="182" fontId="4" fillId="0" borderId="0" xfId="0" applyNumberFormat="1" applyFont="1" applyFill="1" applyBorder="1" applyAlignment="1">
      <alignment/>
    </xf>
    <xf numFmtId="3" fontId="0" fillId="0" borderId="0" xfId="0" applyNumberFormat="1" applyFill="1" applyBorder="1" applyAlignment="1">
      <alignment/>
    </xf>
    <xf numFmtId="185" fontId="0" fillId="0" borderId="0" xfId="0" applyNumberFormat="1" applyFill="1" applyBorder="1" applyAlignment="1">
      <alignment/>
    </xf>
    <xf numFmtId="185" fontId="0" fillId="0" borderId="0" xfId="0" applyNumberFormat="1" applyFill="1" applyAlignment="1">
      <alignment/>
    </xf>
    <xf numFmtId="183" fontId="0" fillId="0" borderId="0" xfId="0" applyNumberFormat="1" applyFill="1" applyAlignment="1">
      <alignment/>
    </xf>
    <xf numFmtId="3" fontId="4" fillId="0" borderId="19" xfId="0" applyNumberFormat="1" applyFont="1" applyFill="1" applyBorder="1" applyAlignment="1">
      <alignment horizontal="right"/>
    </xf>
    <xf numFmtId="57" fontId="4" fillId="0" borderId="19" xfId="0" applyNumberFormat="1" applyFont="1" applyFill="1" applyBorder="1" applyAlignment="1">
      <alignment horizontal="right"/>
    </xf>
    <xf numFmtId="0" fontId="22" fillId="0" borderId="0" xfId="0" applyFont="1" applyFill="1" applyBorder="1" applyAlignment="1">
      <alignment/>
    </xf>
    <xf numFmtId="3" fontId="4" fillId="0" borderId="0" xfId="49" applyFont="1" applyFill="1" applyBorder="1" applyAlignment="1">
      <alignment/>
    </xf>
    <xf numFmtId="3" fontId="0" fillId="0" borderId="0" xfId="49" applyFont="1" applyFill="1" applyBorder="1" applyAlignment="1">
      <alignment/>
    </xf>
    <xf numFmtId="3" fontId="0" fillId="0" borderId="0" xfId="49" applyFont="1" applyFill="1" applyBorder="1" applyAlignment="1">
      <alignment/>
    </xf>
    <xf numFmtId="183" fontId="0" fillId="0" borderId="0" xfId="0" applyNumberFormat="1" applyFill="1" applyBorder="1" applyAlignment="1">
      <alignment/>
    </xf>
    <xf numFmtId="3" fontId="0" fillId="0" borderId="12" xfId="49" applyFont="1" applyFill="1" applyBorder="1" applyAlignment="1">
      <alignment/>
    </xf>
    <xf numFmtId="184" fontId="0" fillId="0" borderId="12" xfId="49" applyNumberFormat="1" applyFont="1" applyFill="1" applyBorder="1" applyAlignment="1">
      <alignment/>
    </xf>
    <xf numFmtId="0" fontId="22" fillId="0" borderId="0" xfId="0" applyFont="1" applyFill="1" applyAlignment="1">
      <alignment/>
    </xf>
    <xf numFmtId="0" fontId="0" fillId="0" borderId="0" xfId="0" applyNumberFormat="1" applyFill="1" applyBorder="1" applyAlignment="1">
      <alignment/>
    </xf>
    <xf numFmtId="0" fontId="23" fillId="0" borderId="0" xfId="0" applyFont="1" applyFill="1" applyAlignment="1">
      <alignment/>
    </xf>
    <xf numFmtId="184" fontId="0" fillId="0" borderId="0" xfId="0" applyNumberFormat="1" applyFill="1" applyBorder="1" applyAlignment="1">
      <alignment/>
    </xf>
    <xf numFmtId="0" fontId="0" fillId="0" borderId="0" xfId="0" applyFill="1" applyAlignment="1">
      <alignment/>
    </xf>
    <xf numFmtId="182" fontId="0" fillId="0" borderId="0" xfId="0" applyNumberFormat="1" applyFill="1" applyAlignment="1">
      <alignment/>
    </xf>
    <xf numFmtId="184" fontId="23" fillId="0" borderId="0" xfId="0" applyNumberFormat="1" applyFont="1" applyFill="1" applyAlignment="1">
      <alignment horizontal="center"/>
    </xf>
    <xf numFmtId="0" fontId="0" fillId="0" borderId="0" xfId="0" applyFill="1" applyBorder="1" applyAlignment="1">
      <alignment/>
    </xf>
    <xf numFmtId="184" fontId="0" fillId="0" borderId="0" xfId="0" applyNumberFormat="1" applyFill="1" applyBorder="1" applyAlignment="1">
      <alignment/>
    </xf>
    <xf numFmtId="184" fontId="0" fillId="0" borderId="0" xfId="0" applyNumberFormat="1" applyFill="1" applyAlignment="1">
      <alignment/>
    </xf>
    <xf numFmtId="184" fontId="4" fillId="0" borderId="0" xfId="0" applyNumberFormat="1" applyFont="1" applyFill="1" applyAlignment="1">
      <alignment horizontal="right"/>
    </xf>
    <xf numFmtId="0" fontId="4" fillId="0" borderId="0" xfId="0" applyFont="1" applyFill="1" applyAlignment="1">
      <alignment horizontal="right"/>
    </xf>
    <xf numFmtId="0" fontId="0" fillId="0" borderId="0" xfId="0" applyAlignment="1">
      <alignment horizontal="left"/>
    </xf>
    <xf numFmtId="0" fontId="0" fillId="0" borderId="13" xfId="0" applyFill="1" applyBorder="1" applyAlignment="1">
      <alignment/>
    </xf>
    <xf numFmtId="183" fontId="4" fillId="33" borderId="0" xfId="0" applyNumberFormat="1" applyFont="1" applyFill="1" applyBorder="1" applyAlignment="1">
      <alignment/>
    </xf>
    <xf numFmtId="183" fontId="4" fillId="0" borderId="0" xfId="0" applyNumberFormat="1" applyFont="1" applyBorder="1" applyAlignment="1">
      <alignment/>
    </xf>
    <xf numFmtId="184" fontId="4" fillId="0" borderId="13" xfId="0" applyNumberFormat="1" applyFont="1" applyFill="1" applyBorder="1" applyAlignment="1">
      <alignment horizontal="right"/>
    </xf>
    <xf numFmtId="0" fontId="0" fillId="0" borderId="22" xfId="0" applyFill="1" applyBorder="1" applyAlignment="1">
      <alignment/>
    </xf>
    <xf numFmtId="0" fontId="20" fillId="0" borderId="19" xfId="0" applyFont="1" applyFill="1" applyBorder="1" applyAlignment="1">
      <alignment horizontal="right"/>
    </xf>
    <xf numFmtId="0" fontId="0" fillId="0" borderId="20" xfId="0" applyFill="1" applyBorder="1" applyAlignment="1">
      <alignment/>
    </xf>
    <xf numFmtId="183" fontId="57" fillId="33" borderId="0" xfId="0" applyNumberFormat="1" applyFont="1" applyFill="1" applyAlignment="1">
      <alignment horizontal="center"/>
    </xf>
    <xf numFmtId="3" fontId="15" fillId="0" borderId="10" xfId="0" applyNumberFormat="1" applyFont="1" applyFill="1" applyBorder="1" applyAlignment="1" applyProtection="1">
      <alignment horizontal="right"/>
      <protection locked="0"/>
    </xf>
    <xf numFmtId="186" fontId="15" fillId="0" borderId="0" xfId="0" applyNumberFormat="1" applyFont="1" applyFill="1" applyBorder="1" applyAlignment="1">
      <alignment horizontal="right"/>
    </xf>
    <xf numFmtId="183" fontId="15" fillId="0" borderId="0" xfId="0" applyNumberFormat="1" applyFont="1" applyFill="1" applyBorder="1" applyAlignment="1">
      <alignment horizontal="right"/>
    </xf>
    <xf numFmtId="0" fontId="15" fillId="0" borderId="10" xfId="0" applyFont="1" applyFill="1" applyBorder="1" applyAlignment="1">
      <alignment horizontal="right"/>
    </xf>
    <xf numFmtId="3" fontId="15" fillId="0" borderId="11" xfId="0" applyNumberFormat="1" applyFont="1" applyFill="1" applyBorder="1" applyAlignment="1" applyProtection="1">
      <alignment horizontal="right"/>
      <protection locked="0"/>
    </xf>
    <xf numFmtId="182" fontId="15" fillId="0" borderId="12" xfId="0" applyNumberFormat="1" applyFont="1" applyFill="1" applyBorder="1" applyAlignment="1">
      <alignment horizontal="right"/>
    </xf>
    <xf numFmtId="2" fontId="15" fillId="33" borderId="12" xfId="0" applyNumberFormat="1" applyFont="1" applyFill="1" applyBorder="1" applyAlignment="1">
      <alignment horizontal="center"/>
    </xf>
    <xf numFmtId="2" fontId="15" fillId="33" borderId="10" xfId="0" applyNumberFormat="1" applyFont="1" applyFill="1" applyBorder="1" applyAlignment="1">
      <alignment horizontal="center"/>
    </xf>
    <xf numFmtId="0" fontId="15" fillId="33" borderId="11" xfId="0" applyFont="1" applyFill="1" applyBorder="1" applyAlignment="1">
      <alignment horizontal="center"/>
    </xf>
    <xf numFmtId="0" fontId="9" fillId="33" borderId="0" xfId="0" applyFont="1" applyFill="1" applyAlignment="1">
      <alignment horizontal="center"/>
    </xf>
    <xf numFmtId="2" fontId="15" fillId="33" borderId="0" xfId="0" applyNumberFormat="1" applyFont="1" applyFill="1" applyAlignment="1">
      <alignment horizontal="right"/>
    </xf>
    <xf numFmtId="4" fontId="15" fillId="33" borderId="0" xfId="0" applyNumberFormat="1" applyFont="1" applyFill="1" applyAlignment="1">
      <alignment horizontal="right"/>
    </xf>
    <xf numFmtId="190" fontId="15" fillId="33" borderId="0" xfId="0" applyNumberFormat="1" applyFont="1" applyFill="1" applyAlignment="1">
      <alignment horizontal="right"/>
    </xf>
    <xf numFmtId="0" fontId="9" fillId="33" borderId="0" xfId="0" applyFont="1" applyFill="1" applyAlignment="1">
      <alignment horizontal="right"/>
    </xf>
    <xf numFmtId="2" fontId="15" fillId="33" borderId="0" xfId="0" applyNumberFormat="1" applyFont="1" applyFill="1" applyBorder="1" applyAlignment="1">
      <alignment horizontal="right"/>
    </xf>
    <xf numFmtId="190" fontId="15" fillId="33" borderId="0" xfId="0" applyNumberFormat="1" applyFont="1" applyFill="1" applyBorder="1" applyAlignment="1">
      <alignment horizontal="right"/>
    </xf>
    <xf numFmtId="2" fontId="15" fillId="33" borderId="0" xfId="0" applyNumberFormat="1" applyFont="1" applyFill="1" applyBorder="1" applyAlignment="1" applyProtection="1">
      <alignment horizontal="right"/>
      <protection locked="0"/>
    </xf>
    <xf numFmtId="0" fontId="15" fillId="33" borderId="0" xfId="0" applyFont="1" applyFill="1" applyAlignment="1">
      <alignment horizontal="right"/>
    </xf>
    <xf numFmtId="2" fontId="15" fillId="33" borderId="12" xfId="0" applyNumberFormat="1" applyFont="1" applyFill="1" applyBorder="1" applyAlignment="1">
      <alignment horizontal="right"/>
    </xf>
    <xf numFmtId="190" fontId="15" fillId="33" borderId="12" xfId="0" applyNumberFormat="1" applyFont="1" applyFill="1" applyBorder="1" applyAlignment="1">
      <alignment horizontal="right"/>
    </xf>
    <xf numFmtId="182" fontId="4" fillId="0" borderId="10" xfId="0" applyNumberFormat="1" applyFont="1" applyFill="1" applyBorder="1" applyAlignment="1">
      <alignment/>
    </xf>
    <xf numFmtId="228" fontId="9" fillId="0" borderId="0" xfId="0" applyNumberFormat="1" applyFont="1" applyFill="1" applyAlignment="1">
      <alignment/>
    </xf>
    <xf numFmtId="0" fontId="0" fillId="0" borderId="19" xfId="0" applyFont="1" applyFill="1" applyBorder="1" applyAlignment="1">
      <alignment horizontal="right"/>
    </xf>
    <xf numFmtId="182" fontId="0" fillId="0" borderId="0" xfId="0" applyNumberFormat="1" applyFont="1" applyFill="1" applyBorder="1" applyAlignment="1">
      <alignment/>
    </xf>
    <xf numFmtId="184" fontId="0" fillId="0" borderId="0" xfId="0" applyNumberFormat="1" applyFont="1" applyFill="1" applyBorder="1" applyAlignment="1">
      <alignment/>
    </xf>
    <xf numFmtId="184" fontId="0" fillId="0" borderId="19" xfId="49" applyNumberFormat="1" applyFont="1" applyFill="1" applyBorder="1" applyAlignment="1">
      <alignment/>
    </xf>
    <xf numFmtId="0" fontId="0" fillId="0" borderId="18" xfId="0" applyFont="1" applyFill="1" applyBorder="1" applyAlignment="1">
      <alignment horizontal="right"/>
    </xf>
    <xf numFmtId="182" fontId="0" fillId="0" borderId="12" xfId="0" applyNumberFormat="1" applyFont="1" applyFill="1" applyBorder="1" applyAlignment="1">
      <alignment/>
    </xf>
    <xf numFmtId="184" fontId="0" fillId="0" borderId="12" xfId="0" applyNumberFormat="1" applyFont="1" applyFill="1" applyBorder="1" applyAlignment="1">
      <alignment/>
    </xf>
    <xf numFmtId="184" fontId="0" fillId="0" borderId="18" xfId="49" applyNumberFormat="1" applyFont="1" applyFill="1" applyBorder="1" applyAlignment="1">
      <alignment/>
    </xf>
    <xf numFmtId="182" fontId="15" fillId="0" borderId="0" xfId="49" applyNumberFormat="1" applyFont="1" applyFill="1" applyAlignment="1">
      <alignment horizontal="right"/>
    </xf>
    <xf numFmtId="206" fontId="0" fillId="0" borderId="20" xfId="0" applyNumberFormat="1" applyFill="1" applyBorder="1" applyAlignment="1">
      <alignment horizontal="right" vertical="center"/>
    </xf>
    <xf numFmtId="206" fontId="0" fillId="0" borderId="19" xfId="0" applyNumberFormat="1" applyFill="1" applyBorder="1" applyAlignment="1">
      <alignment horizontal="right" vertical="center"/>
    </xf>
    <xf numFmtId="184" fontId="0" fillId="0" borderId="17" xfId="0" applyNumberFormat="1" applyFill="1" applyBorder="1" applyAlignment="1">
      <alignment/>
    </xf>
    <xf numFmtId="184" fontId="4" fillId="0" borderId="17" xfId="0" applyNumberFormat="1" applyFont="1" applyFill="1" applyBorder="1" applyAlignment="1">
      <alignment horizontal="center"/>
    </xf>
    <xf numFmtId="182" fontId="0" fillId="0" borderId="10" xfId="0" applyNumberFormat="1" applyFont="1" applyFill="1" applyBorder="1" applyAlignment="1">
      <alignment/>
    </xf>
    <xf numFmtId="218" fontId="15" fillId="0" borderId="0" xfId="0" applyNumberFormat="1" applyFont="1" applyFill="1" applyAlignment="1">
      <alignment horizontal="right"/>
    </xf>
    <xf numFmtId="218" fontId="15" fillId="0" borderId="0" xfId="0" applyNumberFormat="1" applyFont="1" applyFill="1" applyBorder="1" applyAlignment="1">
      <alignment horizontal="right"/>
    </xf>
    <xf numFmtId="218" fontId="15" fillId="0" borderId="12" xfId="0" applyNumberFormat="1" applyFont="1" applyFill="1" applyBorder="1" applyAlignment="1">
      <alignment horizontal="right"/>
    </xf>
    <xf numFmtId="184" fontId="4" fillId="0" borderId="20" xfId="0" applyNumberFormat="1" applyFont="1" applyFill="1" applyBorder="1" applyAlignment="1">
      <alignment horizontal="center" vertical="center"/>
    </xf>
    <xf numFmtId="184" fontId="4" fillId="0" borderId="18" xfId="0" applyNumberFormat="1" applyFont="1" applyFill="1" applyBorder="1" applyAlignment="1">
      <alignment horizontal="center" vertical="center"/>
    </xf>
    <xf numFmtId="49" fontId="23" fillId="0" borderId="0" xfId="0" applyNumberFormat="1" applyFont="1" applyFill="1" applyAlignment="1">
      <alignment horizontal="left"/>
    </xf>
    <xf numFmtId="49" fontId="23" fillId="0" borderId="0" xfId="0" applyNumberFormat="1" applyFont="1" applyFill="1" applyAlignment="1">
      <alignment horizontal="center"/>
    </xf>
    <xf numFmtId="184" fontId="4" fillId="0" borderId="22" xfId="0" applyNumberFormat="1" applyFont="1" applyFill="1" applyBorder="1" applyAlignment="1">
      <alignment horizontal="center" vertical="center"/>
    </xf>
    <xf numFmtId="184" fontId="4" fillId="0" borderId="24"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184" fontId="0" fillId="0" borderId="22" xfId="0" applyNumberFormat="1" applyFill="1" applyBorder="1" applyAlignment="1">
      <alignment horizontal="center" vertical="center"/>
    </xf>
    <xf numFmtId="184" fontId="0" fillId="0" borderId="24" xfId="0" applyNumberForma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12" xfId="0" applyNumberFormat="1" applyFont="1" applyFill="1" applyBorder="1" applyAlignment="1">
      <alignment horizontal="right"/>
    </xf>
    <xf numFmtId="0" fontId="4" fillId="0" borderId="0" xfId="0" applyFont="1"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3" fontId="4" fillId="0" borderId="22"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184" fontId="4" fillId="0" borderId="22" xfId="0" applyNumberFormat="1" applyFont="1" applyFill="1" applyBorder="1" applyAlignment="1">
      <alignment horizontal="center" vertical="center" wrapText="1"/>
    </xf>
    <xf numFmtId="184" fontId="4" fillId="0" borderId="23" xfId="0" applyNumberFormat="1" applyFont="1" applyFill="1" applyBorder="1" applyAlignment="1">
      <alignment horizontal="center" vertical="center" wrapText="1"/>
    </xf>
    <xf numFmtId="184" fontId="4" fillId="0" borderId="24" xfId="0" applyNumberFormat="1" applyFont="1" applyFill="1" applyBorder="1" applyAlignment="1">
      <alignment horizontal="center" vertical="center" wrapText="1"/>
    </xf>
    <xf numFmtId="0" fontId="4" fillId="0" borderId="20" xfId="0" applyFont="1" applyFill="1" applyBorder="1" applyAlignment="1">
      <alignment horizontal="center"/>
    </xf>
    <xf numFmtId="0" fontId="0" fillId="0" borderId="19" xfId="0" applyFill="1" applyBorder="1" applyAlignment="1">
      <alignment horizontal="center"/>
    </xf>
    <xf numFmtId="3" fontId="4" fillId="0" borderId="20" xfId="0" applyNumberFormat="1" applyFont="1" applyFill="1" applyBorder="1" applyAlignment="1">
      <alignment horizontal="center" vertical="center" shrinkToFit="1"/>
    </xf>
    <xf numFmtId="0" fontId="0" fillId="0" borderId="18" xfId="0" applyFill="1" applyBorder="1" applyAlignment="1">
      <alignment vertical="center" shrinkToFit="1"/>
    </xf>
    <xf numFmtId="3" fontId="4" fillId="0" borderId="14" xfId="0" applyNumberFormat="1" applyFont="1" applyFill="1" applyBorder="1" applyAlignment="1">
      <alignment horizontal="center" vertical="center"/>
    </xf>
    <xf numFmtId="0" fontId="0" fillId="0" borderId="14" xfId="0" applyFill="1" applyBorder="1" applyAlignment="1">
      <alignment vertical="center"/>
    </xf>
    <xf numFmtId="184" fontId="0" fillId="0" borderId="22" xfId="0" applyNumberFormat="1" applyBorder="1" applyAlignment="1">
      <alignment horizontal="center" vertical="center"/>
    </xf>
    <xf numFmtId="184" fontId="0" fillId="0" borderId="24" xfId="0" applyNumberFormat="1" applyBorder="1" applyAlignment="1">
      <alignment horizontal="center" vertical="center"/>
    </xf>
    <xf numFmtId="3" fontId="15" fillId="0" borderId="20" xfId="0" applyNumberFormat="1" applyFont="1" applyFill="1" applyBorder="1" applyAlignment="1">
      <alignment horizontal="center" vertical="center"/>
    </xf>
    <xf numFmtId="3" fontId="15" fillId="0" borderId="19"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1" xfId="0" applyFont="1" applyFill="1" applyBorder="1" applyAlignment="1">
      <alignment horizontal="center" vertical="center" wrapText="1" shrinkToFit="1"/>
    </xf>
    <xf numFmtId="0" fontId="15" fillId="0" borderId="1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182" fontId="15" fillId="0" borderId="21" xfId="0" applyNumberFormat="1" applyFont="1" applyFill="1" applyBorder="1" applyAlignment="1">
      <alignment horizontal="center" vertical="center"/>
    </xf>
    <xf numFmtId="182" fontId="15" fillId="0" borderId="20" xfId="0" applyNumberFormat="1" applyFont="1" applyFill="1" applyBorder="1" applyAlignment="1">
      <alignment horizontal="center" vertical="center"/>
    </xf>
    <xf numFmtId="182" fontId="15" fillId="0" borderId="11" xfId="0" applyNumberFormat="1" applyFont="1" applyFill="1" applyBorder="1" applyAlignment="1">
      <alignment horizontal="center" vertical="center"/>
    </xf>
    <xf numFmtId="182" fontId="15" fillId="0" borderId="18" xfId="0" applyNumberFormat="1" applyFont="1" applyFill="1" applyBorder="1" applyAlignment="1">
      <alignment horizontal="center" vertical="center"/>
    </xf>
    <xf numFmtId="183" fontId="15" fillId="0" borderId="21" xfId="0" applyNumberFormat="1" applyFont="1" applyFill="1" applyBorder="1" applyAlignment="1">
      <alignment horizontal="center"/>
    </xf>
    <xf numFmtId="183" fontId="15" fillId="0" borderId="13" xfId="0" applyNumberFormat="1" applyFont="1" applyFill="1" applyBorder="1" applyAlignment="1">
      <alignment horizontal="center"/>
    </xf>
    <xf numFmtId="0" fontId="9" fillId="0" borderId="20" xfId="0" applyFont="1" applyFill="1" applyBorder="1" applyAlignment="1">
      <alignment horizontal="center"/>
    </xf>
    <xf numFmtId="183" fontId="15" fillId="0" borderId="11" xfId="0" applyNumberFormat="1" applyFont="1" applyFill="1" applyBorder="1" applyAlignment="1">
      <alignment horizontal="center" vertical="top"/>
    </xf>
    <xf numFmtId="183" fontId="15" fillId="0" borderId="12" xfId="0" applyNumberFormat="1" applyFont="1" applyFill="1" applyBorder="1" applyAlignment="1">
      <alignment horizontal="center" vertical="top"/>
    </xf>
    <xf numFmtId="0" fontId="9" fillId="0" borderId="18" xfId="0" applyFont="1" applyFill="1" applyBorder="1" applyAlignment="1">
      <alignment horizontal="center" vertical="top"/>
    </xf>
    <xf numFmtId="3" fontId="15" fillId="0" borderId="15" xfId="0" applyNumberFormat="1" applyFont="1" applyFill="1" applyBorder="1" applyAlignment="1" applyProtection="1">
      <alignment horizontal="center" vertical="center"/>
      <protection locked="0"/>
    </xf>
    <xf numFmtId="3" fontId="15" fillId="0" borderId="16" xfId="0" applyNumberFormat="1" applyFont="1" applyFill="1" applyBorder="1" applyAlignment="1" applyProtection="1">
      <alignment horizontal="center" vertical="center"/>
      <protection locked="0"/>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186" fontId="15" fillId="0" borderId="21" xfId="0" applyNumberFormat="1" applyFont="1" applyFill="1" applyBorder="1" applyAlignment="1">
      <alignment horizontal="center" vertical="center"/>
    </xf>
    <xf numFmtId="186" fontId="15" fillId="0" borderId="20" xfId="0" applyNumberFormat="1" applyFont="1" applyFill="1" applyBorder="1" applyAlignment="1">
      <alignment horizontal="center" vertical="center"/>
    </xf>
    <xf numFmtId="186" fontId="15" fillId="0" borderId="11" xfId="0" applyNumberFormat="1" applyFont="1" applyFill="1" applyBorder="1" applyAlignment="1">
      <alignment horizontal="center" vertical="center"/>
    </xf>
    <xf numFmtId="186" fontId="15" fillId="0" borderId="18" xfId="0" applyNumberFormat="1" applyFont="1" applyFill="1" applyBorder="1" applyAlignment="1">
      <alignment horizontal="center" vertical="center"/>
    </xf>
    <xf numFmtId="183" fontId="15" fillId="0" borderId="21" xfId="0" applyNumberFormat="1" applyFont="1" applyFill="1" applyBorder="1" applyAlignment="1">
      <alignment horizontal="right" vertical="center"/>
    </xf>
    <xf numFmtId="0" fontId="9" fillId="0" borderId="11" xfId="0" applyFont="1" applyFill="1" applyBorder="1" applyAlignment="1">
      <alignment horizontal="right" vertical="center"/>
    </xf>
    <xf numFmtId="183" fontId="15" fillId="0" borderId="20" xfId="0" applyNumberFormat="1" applyFont="1" applyFill="1" applyBorder="1" applyAlignment="1">
      <alignment horizontal="center" vertical="center" shrinkToFit="1"/>
    </xf>
    <xf numFmtId="183" fontId="15" fillId="0" borderId="18" xfId="0" applyNumberFormat="1" applyFont="1" applyFill="1" applyBorder="1" applyAlignment="1">
      <alignment horizontal="center" vertical="center" shrinkToFi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2" fontId="15" fillId="33" borderId="22" xfId="0" applyNumberFormat="1" applyFont="1" applyFill="1" applyBorder="1" applyAlignment="1">
      <alignment horizontal="center" vertical="center" wrapText="1"/>
    </xf>
    <xf numFmtId="2" fontId="15" fillId="33" borderId="23" xfId="0" applyNumberFormat="1" applyFont="1" applyFill="1" applyBorder="1" applyAlignment="1">
      <alignment horizontal="center" vertical="center"/>
    </xf>
    <xf numFmtId="2" fontId="15" fillId="33" borderId="24" xfId="0" applyNumberFormat="1" applyFont="1" applyFill="1" applyBorder="1" applyAlignment="1">
      <alignment horizontal="center" vertical="center"/>
    </xf>
    <xf numFmtId="177" fontId="15" fillId="33" borderId="22" xfId="0" applyNumberFormat="1" applyFont="1" applyFill="1" applyBorder="1" applyAlignment="1">
      <alignment horizontal="center" vertical="center" wrapText="1"/>
    </xf>
    <xf numFmtId="177" fontId="15" fillId="33" borderId="23" xfId="0" applyNumberFormat="1" applyFont="1" applyFill="1" applyBorder="1" applyAlignment="1">
      <alignment horizontal="center" vertical="center"/>
    </xf>
    <xf numFmtId="177" fontId="15" fillId="33" borderId="24" xfId="0" applyNumberFormat="1" applyFont="1" applyFill="1" applyBorder="1" applyAlignment="1">
      <alignment horizontal="center" vertical="center"/>
    </xf>
    <xf numFmtId="3" fontId="15" fillId="0" borderId="17" xfId="0" applyNumberFormat="1" applyFont="1" applyFill="1" applyBorder="1" applyAlignment="1" applyProtection="1">
      <alignment horizontal="center" vertical="center"/>
      <protection locked="0"/>
    </xf>
    <xf numFmtId="186" fontId="15" fillId="0" borderId="15" xfId="0" applyNumberFormat="1" applyFont="1" applyFill="1" applyBorder="1" applyAlignment="1" applyProtection="1">
      <alignment horizontal="center" vertical="center" shrinkToFit="1"/>
      <protection locked="0"/>
    </xf>
    <xf numFmtId="186" fontId="15" fillId="0" borderId="16" xfId="0" applyNumberFormat="1" applyFont="1" applyFill="1" applyBorder="1" applyAlignment="1" applyProtection="1">
      <alignment horizontal="center" vertical="center" shrinkToFit="1"/>
      <protection locked="0"/>
    </xf>
    <xf numFmtId="186" fontId="15" fillId="0" borderId="17" xfId="0" applyNumberFormat="1" applyFont="1" applyFill="1" applyBorder="1" applyAlignment="1" applyProtection="1">
      <alignment horizontal="center" vertical="center" shrinkToFit="1"/>
      <protection locked="0"/>
    </xf>
    <xf numFmtId="186" fontId="15" fillId="0" borderId="13" xfId="0" applyNumberFormat="1" applyFont="1" applyFill="1" applyBorder="1" applyAlignment="1">
      <alignment horizontal="center" vertical="center"/>
    </xf>
    <xf numFmtId="186" fontId="15" fillId="0" borderId="12" xfId="0" applyNumberFormat="1" applyFont="1" applyFill="1" applyBorder="1" applyAlignment="1">
      <alignment horizontal="center" vertical="center"/>
    </xf>
    <xf numFmtId="183" fontId="15" fillId="0" borderId="21" xfId="0" applyNumberFormat="1" applyFont="1" applyFill="1" applyBorder="1" applyAlignment="1">
      <alignment horizontal="center" vertical="center"/>
    </xf>
    <xf numFmtId="183" fontId="15" fillId="0" borderId="13" xfId="0" applyNumberFormat="1" applyFont="1" applyFill="1" applyBorder="1" applyAlignment="1">
      <alignment horizontal="center" vertical="center"/>
    </xf>
    <xf numFmtId="183" fontId="15" fillId="0" borderId="10" xfId="0" applyNumberFormat="1" applyFont="1" applyFill="1" applyBorder="1" applyAlignment="1">
      <alignment horizontal="center" vertical="center"/>
    </xf>
    <xf numFmtId="183" fontId="15" fillId="0" borderId="0" xfId="0" applyNumberFormat="1" applyFont="1" applyFill="1" applyBorder="1" applyAlignment="1">
      <alignment horizontal="center" vertical="center"/>
    </xf>
    <xf numFmtId="194" fontId="15" fillId="0" borderId="15" xfId="0" applyNumberFormat="1" applyFont="1" applyFill="1" applyBorder="1" applyAlignment="1">
      <alignment horizontal="center" vertical="center"/>
    </xf>
    <xf numFmtId="194" fontId="15" fillId="0" borderId="16" xfId="0" applyNumberFormat="1" applyFont="1" applyFill="1" applyBorder="1" applyAlignment="1">
      <alignment horizontal="center" vertical="center"/>
    </xf>
    <xf numFmtId="194" fontId="15" fillId="0" borderId="17" xfId="0" applyNumberFormat="1" applyFont="1" applyFill="1" applyBorder="1" applyAlignment="1">
      <alignment horizontal="center" vertical="center"/>
    </xf>
    <xf numFmtId="183" fontId="15" fillId="0" borderId="11" xfId="0" applyNumberFormat="1" applyFont="1" applyFill="1" applyBorder="1" applyAlignment="1">
      <alignment horizontal="center" vertical="top" shrinkToFit="1"/>
    </xf>
    <xf numFmtId="183" fontId="15" fillId="0" borderId="12" xfId="0" applyNumberFormat="1" applyFont="1" applyFill="1" applyBorder="1" applyAlignment="1">
      <alignment horizontal="center" vertical="top" shrinkToFit="1"/>
    </xf>
    <xf numFmtId="0" fontId="15" fillId="0" borderId="0" xfId="0" applyFont="1" applyFill="1" applyAlignment="1">
      <alignment horizontal="center" vertical="center"/>
    </xf>
    <xf numFmtId="182" fontId="15" fillId="0" borderId="14" xfId="0" applyNumberFormat="1" applyFont="1" applyFill="1" applyBorder="1" applyAlignment="1">
      <alignment horizontal="center" vertical="center"/>
    </xf>
    <xf numFmtId="182" fontId="15" fillId="0" borderId="15" xfId="0" applyNumberFormat="1" applyFont="1" applyFill="1" applyBorder="1" applyAlignment="1">
      <alignment horizontal="center" vertical="center" shrinkToFit="1"/>
    </xf>
    <xf numFmtId="182" fontId="15" fillId="0" borderId="16" xfId="0" applyNumberFormat="1" applyFont="1" applyFill="1" applyBorder="1" applyAlignment="1">
      <alignment horizontal="center" vertical="center" shrinkToFit="1"/>
    </xf>
    <xf numFmtId="182" fontId="15" fillId="0" borderId="17" xfId="0" applyNumberFormat="1" applyFont="1" applyFill="1" applyBorder="1" applyAlignment="1">
      <alignment horizontal="center" vertical="center" shrinkToFit="1"/>
    </xf>
    <xf numFmtId="0" fontId="9" fillId="0" borderId="0" xfId="0" applyFont="1" applyFill="1" applyAlignment="1">
      <alignment horizontal="center"/>
    </xf>
    <xf numFmtId="0" fontId="9" fillId="0" borderId="0" xfId="0" applyFont="1" applyAlignment="1">
      <alignment horizontal="center"/>
    </xf>
    <xf numFmtId="38" fontId="9" fillId="0" borderId="13" xfId="51" applyFont="1" applyBorder="1" applyAlignment="1">
      <alignment horizontal="center" vertical="distributed" textRotation="255"/>
    </xf>
    <xf numFmtId="0" fontId="9" fillId="0" borderId="0" xfId="62" applyFont="1" applyBorder="1" applyAlignment="1">
      <alignment horizontal="center" vertical="distributed" textRotation="255"/>
      <protection/>
    </xf>
    <xf numFmtId="0" fontId="9" fillId="0" borderId="0" xfId="62" applyFont="1" applyBorder="1" applyAlignment="1">
      <alignment horizontal="center" vertical="top"/>
      <protection/>
    </xf>
    <xf numFmtId="0" fontId="9" fillId="0" borderId="0" xfId="62" applyFont="1" applyAlignment="1">
      <alignment vertical="center"/>
      <protection/>
    </xf>
    <xf numFmtId="49" fontId="21" fillId="0" borderId="0" xfId="0" applyNumberFormat="1" applyFont="1" applyFill="1" applyAlignment="1">
      <alignment horizontal="left" vertical="center" textRotation="180"/>
    </xf>
    <xf numFmtId="0" fontId="10" fillId="0" borderId="0" xfId="0" applyFont="1" applyFill="1" applyAlignment="1">
      <alignment horizontal="center" vertical="center"/>
    </xf>
    <xf numFmtId="3" fontId="4" fillId="0" borderId="21"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15" xfId="0" applyNumberFormat="1" applyFont="1" applyFill="1" applyBorder="1" applyAlignment="1">
      <alignment horizontal="center"/>
    </xf>
    <xf numFmtId="3" fontId="4" fillId="0" borderId="16" xfId="0" applyNumberFormat="1" applyFont="1" applyFill="1" applyBorder="1" applyAlignment="1">
      <alignment horizontal="center"/>
    </xf>
    <xf numFmtId="3" fontId="4" fillId="0" borderId="21"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21"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20" xfId="0" applyNumberFormat="1" applyFont="1" applyFill="1" applyBorder="1" applyAlignment="1">
      <alignment horizontal="center"/>
    </xf>
    <xf numFmtId="2" fontId="15" fillId="0" borderId="0" xfId="0" applyNumberFormat="1" applyFont="1" applyFill="1" applyBorder="1" applyAlignment="1">
      <alignment horizontal="righ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BQ79"/>
  <sheetViews>
    <sheetView showGridLines="0" tabSelected="1" zoomScale="85" zoomScaleNormal="85" zoomScaleSheetLayoutView="100" workbookViewId="0" topLeftCell="A1">
      <selection activeCell="D26" sqref="D26"/>
    </sheetView>
  </sheetViews>
  <sheetFormatPr defaultColWidth="10.59765625" defaultRowHeight="15"/>
  <cols>
    <col min="1" max="1" width="2.69921875" style="148" customWidth="1"/>
    <col min="2" max="2" width="11.19921875" style="148" customWidth="1"/>
    <col min="3" max="4" width="12.59765625" style="148" customWidth="1"/>
    <col min="5" max="5" width="12.59765625" style="212" customWidth="1"/>
    <col min="6" max="9" width="12.59765625" style="148" customWidth="1"/>
    <col min="10" max="10" width="9.69921875" style="148" customWidth="1"/>
    <col min="11" max="11" width="10.5" style="148" customWidth="1"/>
    <col min="12" max="12" width="10.09765625" style="148" customWidth="1"/>
    <col min="13" max="13" width="9.09765625" style="148" customWidth="1"/>
    <col min="14" max="14" width="9.09765625" style="212" customWidth="1"/>
    <col min="15" max="15" width="9.09765625" style="148" customWidth="1"/>
    <col min="16" max="16" width="9.09765625" style="212" customWidth="1"/>
    <col min="17" max="17" width="10.09765625" style="148" customWidth="1"/>
    <col min="18" max="18" width="10.09765625" style="212" customWidth="1"/>
    <col min="19" max="19" width="9.09765625" style="148" customWidth="1"/>
    <col min="20" max="20" width="9.09765625" style="212" customWidth="1"/>
    <col min="21" max="21" width="9.09765625" style="148" customWidth="1"/>
    <col min="22" max="22" width="9.09765625" style="212" customWidth="1"/>
    <col min="23" max="23" width="9.09765625" style="148" customWidth="1"/>
    <col min="24" max="27" width="10.69921875" style="148" hidden="1" customWidth="1"/>
    <col min="28" max="29" width="0" style="148" hidden="1" customWidth="1"/>
    <col min="30" max="16384" width="10.59765625" style="148" customWidth="1"/>
  </cols>
  <sheetData>
    <row r="1" spans="2:23" ht="14.25" customHeight="1">
      <c r="B1" s="151"/>
      <c r="C1" s="151"/>
      <c r="D1" s="151" t="s">
        <v>349</v>
      </c>
      <c r="E1" s="208"/>
      <c r="F1" s="151"/>
      <c r="G1" s="151"/>
      <c r="H1" t="s">
        <v>370</v>
      </c>
      <c r="I1"/>
      <c r="J1"/>
      <c r="K1" s="285" t="s">
        <v>369</v>
      </c>
      <c r="L1" s="151"/>
      <c r="M1" s="151"/>
      <c r="N1" s="208"/>
      <c r="O1" s="209"/>
      <c r="P1" s="208"/>
      <c r="Q1" s="151"/>
      <c r="R1" s="208"/>
      <c r="S1" s="151"/>
      <c r="T1" s="208"/>
      <c r="U1" s="151"/>
      <c r="V1" s="208"/>
      <c r="W1" s="151"/>
    </row>
    <row r="2" spans="1:24" ht="14.25">
      <c r="A2" s="210"/>
      <c r="B2" s="211"/>
      <c r="C2" s="151"/>
      <c r="D2" s="151"/>
      <c r="E2" s="208"/>
      <c r="F2" s="151"/>
      <c r="G2" s="151"/>
      <c r="H2" s="151"/>
      <c r="I2" s="151"/>
      <c r="J2" s="151"/>
      <c r="K2" s="151"/>
      <c r="L2" s="151"/>
      <c r="M2" s="151"/>
      <c r="N2" s="208"/>
      <c r="O2" s="151"/>
      <c r="P2" s="208"/>
      <c r="S2" s="151"/>
      <c r="T2" s="344" t="s">
        <v>350</v>
      </c>
      <c r="U2" s="344"/>
      <c r="V2" s="344"/>
      <c r="W2" s="213"/>
      <c r="X2" s="151"/>
    </row>
    <row r="3" spans="1:24" ht="14.25">
      <c r="A3" s="214"/>
      <c r="B3" s="215"/>
      <c r="C3" s="216" t="s">
        <v>0</v>
      </c>
      <c r="D3" s="207"/>
      <c r="E3" s="217" t="s">
        <v>351</v>
      </c>
      <c r="F3" s="218"/>
      <c r="G3" s="216" t="s">
        <v>352</v>
      </c>
      <c r="H3" s="216" t="s">
        <v>353</v>
      </c>
      <c r="I3" s="163"/>
      <c r="J3" s="292"/>
      <c r="K3" s="286"/>
      <c r="L3" s="219" t="s">
        <v>354</v>
      </c>
      <c r="M3" s="219"/>
      <c r="N3" s="219"/>
      <c r="O3" s="219"/>
      <c r="P3" s="219"/>
      <c r="Q3" s="219"/>
      <c r="R3" s="219"/>
      <c r="S3" s="219"/>
      <c r="T3" s="219"/>
      <c r="U3" s="219"/>
      <c r="V3" s="327"/>
      <c r="W3" s="154"/>
      <c r="X3" s="154"/>
    </row>
    <row r="4" spans="1:24" ht="14.25" customHeight="1">
      <c r="A4" s="345" t="s">
        <v>355</v>
      </c>
      <c r="B4" s="346"/>
      <c r="C4" s="172"/>
      <c r="D4" s="348" t="s">
        <v>341</v>
      </c>
      <c r="E4" s="351" t="s">
        <v>342</v>
      </c>
      <c r="F4" s="220"/>
      <c r="G4" s="220"/>
      <c r="H4" s="221"/>
      <c r="I4" s="290"/>
      <c r="J4" s="354" t="s">
        <v>356</v>
      </c>
      <c r="K4" s="223" t="s">
        <v>357</v>
      </c>
      <c r="L4" s="223"/>
      <c r="M4" s="223"/>
      <c r="N4" s="223"/>
      <c r="O4" s="223"/>
      <c r="P4" s="224"/>
      <c r="Q4" s="222" t="s">
        <v>358</v>
      </c>
      <c r="R4" s="223"/>
      <c r="S4" s="223"/>
      <c r="T4" s="223"/>
      <c r="U4" s="223"/>
      <c r="V4" s="328"/>
      <c r="W4" s="172"/>
      <c r="X4" s="154"/>
    </row>
    <row r="5" spans="1:24" ht="14.25" customHeight="1">
      <c r="A5" s="347"/>
      <c r="B5" s="346"/>
      <c r="C5" s="172" t="s">
        <v>359</v>
      </c>
      <c r="D5" s="349"/>
      <c r="E5" s="352"/>
      <c r="F5" s="220" t="s">
        <v>273</v>
      </c>
      <c r="G5" s="220" t="s">
        <v>3</v>
      </c>
      <c r="H5" s="226" t="s">
        <v>4</v>
      </c>
      <c r="I5" s="226" t="s">
        <v>360</v>
      </c>
      <c r="J5" s="355"/>
      <c r="K5" s="356" t="s">
        <v>5</v>
      </c>
      <c r="L5" s="341" t="s">
        <v>343</v>
      </c>
      <c r="M5" s="358" t="s">
        <v>361</v>
      </c>
      <c r="N5" s="360" t="s">
        <v>344</v>
      </c>
      <c r="O5" s="358" t="s">
        <v>362</v>
      </c>
      <c r="P5" s="337" t="s">
        <v>345</v>
      </c>
      <c r="Q5" s="339" t="s">
        <v>363</v>
      </c>
      <c r="R5" s="341" t="s">
        <v>346</v>
      </c>
      <c r="S5" s="343" t="s">
        <v>6</v>
      </c>
      <c r="T5" s="337" t="s">
        <v>347</v>
      </c>
      <c r="U5" s="343" t="s">
        <v>7</v>
      </c>
      <c r="V5" s="333" t="s">
        <v>348</v>
      </c>
      <c r="W5" s="206"/>
      <c r="X5" s="154"/>
    </row>
    <row r="6" spans="1:28" ht="14.25">
      <c r="A6" s="227"/>
      <c r="B6" s="228"/>
      <c r="C6" s="152"/>
      <c r="D6" s="350"/>
      <c r="E6" s="353"/>
      <c r="F6" s="229"/>
      <c r="G6" s="229"/>
      <c r="H6" s="230"/>
      <c r="I6" s="230"/>
      <c r="J6" s="291"/>
      <c r="K6" s="357"/>
      <c r="L6" s="342"/>
      <c r="M6" s="359"/>
      <c r="N6" s="361"/>
      <c r="O6" s="359"/>
      <c r="P6" s="338"/>
      <c r="Q6" s="340"/>
      <c r="R6" s="342"/>
      <c r="S6" s="340"/>
      <c r="T6" s="338"/>
      <c r="U6" s="340"/>
      <c r="V6" s="334"/>
      <c r="W6" s="225"/>
      <c r="X6" s="154" t="s">
        <v>364</v>
      </c>
      <c r="Y6" s="148" t="s">
        <v>365</v>
      </c>
      <c r="Z6" s="148" t="s">
        <v>343</v>
      </c>
      <c r="AA6" s="148" t="s">
        <v>343</v>
      </c>
      <c r="AB6" s="154" t="s">
        <v>366</v>
      </c>
    </row>
    <row r="7" spans="1:28" ht="19.5" customHeight="1">
      <c r="A7" s="231" t="s">
        <v>340</v>
      </c>
      <c r="B7" s="232" t="s">
        <v>385</v>
      </c>
      <c r="C7" s="233">
        <v>163919</v>
      </c>
      <c r="D7" s="234" t="s">
        <v>386</v>
      </c>
      <c r="E7" s="235">
        <f>F7/C7</f>
        <v>4.771027153655159</v>
      </c>
      <c r="F7" s="236">
        <v>782062</v>
      </c>
      <c r="G7" s="236">
        <v>379057</v>
      </c>
      <c r="H7" s="236">
        <v>403005</v>
      </c>
      <c r="I7" s="237" t="s">
        <v>387</v>
      </c>
      <c r="J7" s="289" t="s">
        <v>387</v>
      </c>
      <c r="K7" s="238" t="s">
        <v>387</v>
      </c>
      <c r="L7" s="239" t="s">
        <v>387</v>
      </c>
      <c r="M7" s="239" t="s">
        <v>387</v>
      </c>
      <c r="N7" s="239" t="s">
        <v>387</v>
      </c>
      <c r="O7" s="240" t="s">
        <v>387</v>
      </c>
      <c r="P7" s="240" t="s">
        <v>387</v>
      </c>
      <c r="Q7" s="241" t="s">
        <v>387</v>
      </c>
      <c r="R7" s="241" t="s">
        <v>387</v>
      </c>
      <c r="S7" s="240" t="s">
        <v>387</v>
      </c>
      <c r="T7" s="240" t="s">
        <v>387</v>
      </c>
      <c r="U7" s="242" t="s">
        <v>387</v>
      </c>
      <c r="V7" s="325" t="s">
        <v>387</v>
      </c>
      <c r="W7" s="240"/>
      <c r="X7" s="154"/>
      <c r="AB7" s="154"/>
    </row>
    <row r="8" spans="1:28" ht="19.5" customHeight="1">
      <c r="A8" s="231"/>
      <c r="B8" s="232" t="s">
        <v>388</v>
      </c>
      <c r="C8" s="233">
        <v>166128</v>
      </c>
      <c r="D8" s="234">
        <v>2209</v>
      </c>
      <c r="E8" s="235">
        <f aca="true" t="shared" si="0" ref="E8:E63">F8/C8</f>
        <v>4.699520851391698</v>
      </c>
      <c r="F8" s="236">
        <v>780722</v>
      </c>
      <c r="G8" s="236">
        <v>378886</v>
      </c>
      <c r="H8" s="236">
        <v>401836</v>
      </c>
      <c r="I8" s="237">
        <v>-1340</v>
      </c>
      <c r="J8" s="235">
        <f>ROUND(I8/F7*100,-(-2))</f>
        <v>-0.17</v>
      </c>
      <c r="K8" s="239">
        <v>6090</v>
      </c>
      <c r="L8" s="235">
        <f>K8/F7*100</f>
        <v>0.7787106393099269</v>
      </c>
      <c r="M8" s="240" t="s">
        <v>387</v>
      </c>
      <c r="N8" s="239" t="s">
        <v>387</v>
      </c>
      <c r="O8" s="240" t="s">
        <v>387</v>
      </c>
      <c r="P8" s="240" t="s">
        <v>387</v>
      </c>
      <c r="Q8" s="241">
        <v>-7430</v>
      </c>
      <c r="R8" s="235">
        <f aca="true" t="shared" si="1" ref="R8:R63">Q8/F7*100</f>
        <v>-0.950052553378121</v>
      </c>
      <c r="S8" s="240" t="s">
        <v>387</v>
      </c>
      <c r="T8" s="240" t="s">
        <v>387</v>
      </c>
      <c r="U8" s="240" t="s">
        <v>387</v>
      </c>
      <c r="V8" s="326" t="s">
        <v>387</v>
      </c>
      <c r="W8" s="240"/>
      <c r="X8" s="154"/>
      <c r="AB8" s="154"/>
    </row>
    <row r="9" spans="1:28" ht="19.5" customHeight="1">
      <c r="A9" s="231"/>
      <c r="B9" s="232" t="s">
        <v>389</v>
      </c>
      <c r="C9" s="233">
        <v>169203</v>
      </c>
      <c r="D9" s="234">
        <v>3075</v>
      </c>
      <c r="E9" s="235">
        <f t="shared" si="0"/>
        <v>4.597560326944557</v>
      </c>
      <c r="F9" s="236">
        <v>777921</v>
      </c>
      <c r="G9" s="236">
        <v>377569</v>
      </c>
      <c r="H9" s="236">
        <v>400352</v>
      </c>
      <c r="I9" s="237">
        <v>-2801</v>
      </c>
      <c r="J9" s="235">
        <f>ROUND(I9/F8*100,-(-2))</f>
        <v>-0.36</v>
      </c>
      <c r="K9" s="239">
        <v>5705</v>
      </c>
      <c r="L9" s="235">
        <f aca="true" t="shared" si="2" ref="L9:L63">K9/F8*100</f>
        <v>0.7307338591713823</v>
      </c>
      <c r="M9" s="240" t="s">
        <v>387</v>
      </c>
      <c r="N9" s="239" t="s">
        <v>387</v>
      </c>
      <c r="O9" s="240" t="s">
        <v>387</v>
      </c>
      <c r="P9" s="240" t="s">
        <v>387</v>
      </c>
      <c r="Q9" s="241">
        <v>-8506</v>
      </c>
      <c r="R9" s="235">
        <f t="shared" si="1"/>
        <v>-1.0895043306067973</v>
      </c>
      <c r="S9" s="240" t="s">
        <v>387</v>
      </c>
      <c r="T9" s="240" t="s">
        <v>387</v>
      </c>
      <c r="U9" s="240" t="s">
        <v>387</v>
      </c>
      <c r="V9" s="326" t="s">
        <v>387</v>
      </c>
      <c r="W9" s="240"/>
      <c r="X9" s="154"/>
      <c r="AB9" s="154"/>
    </row>
    <row r="10" spans="1:28" ht="19.5" customHeight="1">
      <c r="A10" s="231"/>
      <c r="B10" s="232" t="s">
        <v>390</v>
      </c>
      <c r="C10" s="233">
        <v>171721</v>
      </c>
      <c r="D10" s="234">
        <v>2518</v>
      </c>
      <c r="E10" s="235">
        <f t="shared" si="0"/>
        <v>4.513897543107715</v>
      </c>
      <c r="F10" s="236">
        <v>775131</v>
      </c>
      <c r="G10" s="236">
        <v>376315</v>
      </c>
      <c r="H10" s="236">
        <v>398816</v>
      </c>
      <c r="I10" s="237">
        <v>-2790</v>
      </c>
      <c r="J10" s="235">
        <f>ROUND(I10/F9*100,-(-2))</f>
        <v>-0.36</v>
      </c>
      <c r="K10" s="239">
        <v>6312</v>
      </c>
      <c r="L10" s="235">
        <f t="shared" si="2"/>
        <v>0.8113934448356581</v>
      </c>
      <c r="M10" s="240" t="s">
        <v>387</v>
      </c>
      <c r="N10" s="239" t="s">
        <v>387</v>
      </c>
      <c r="O10" s="240" t="s">
        <v>387</v>
      </c>
      <c r="P10" s="240" t="s">
        <v>387</v>
      </c>
      <c r="Q10" s="241">
        <v>-9102</v>
      </c>
      <c r="R10" s="235">
        <f t="shared" si="1"/>
        <v>-1.1700416880377313</v>
      </c>
      <c r="S10" s="240" t="s">
        <v>387</v>
      </c>
      <c r="T10" s="240" t="s">
        <v>387</v>
      </c>
      <c r="U10" s="240" t="s">
        <v>387</v>
      </c>
      <c r="V10" s="326" t="s">
        <v>387</v>
      </c>
      <c r="W10" s="240"/>
      <c r="X10" s="154"/>
      <c r="AB10" s="154"/>
    </row>
    <row r="11" spans="1:28" ht="19.5" customHeight="1">
      <c r="A11" s="231"/>
      <c r="B11" s="232" t="s">
        <v>391</v>
      </c>
      <c r="C11" s="233">
        <v>174130</v>
      </c>
      <c r="D11" s="234">
        <v>2409</v>
      </c>
      <c r="E11" s="235">
        <f t="shared" si="0"/>
        <v>4.44744156664561</v>
      </c>
      <c r="F11" s="236">
        <v>774433</v>
      </c>
      <c r="G11" s="236">
        <v>376441</v>
      </c>
      <c r="H11" s="236">
        <v>397992</v>
      </c>
      <c r="I11" s="237">
        <v>-698</v>
      </c>
      <c r="J11" s="235">
        <f>ROUND(I11/F10*100,-(-2))</f>
        <v>-0.09</v>
      </c>
      <c r="K11" s="239">
        <v>6359</v>
      </c>
      <c r="L11" s="235">
        <f t="shared" si="2"/>
        <v>0.8203774587779356</v>
      </c>
      <c r="M11" s="240">
        <v>12080</v>
      </c>
      <c r="N11" s="243">
        <f>M11/F10*100</f>
        <v>1.5584462497306906</v>
      </c>
      <c r="O11" s="240">
        <v>5721</v>
      </c>
      <c r="P11" s="243">
        <f aca="true" t="shared" si="3" ref="P11:P63">O11/F10*100</f>
        <v>0.7380687909527551</v>
      </c>
      <c r="Q11" s="241">
        <v>-7057</v>
      </c>
      <c r="R11" s="235">
        <f t="shared" si="1"/>
        <v>-0.9104267536713149</v>
      </c>
      <c r="S11" s="240">
        <v>33064</v>
      </c>
      <c r="T11" s="244">
        <f aca="true" t="shared" si="4" ref="T11:T63">S11/F10*100</f>
        <v>4.265601556382082</v>
      </c>
      <c r="U11" s="240">
        <v>40121</v>
      </c>
      <c r="V11" s="319">
        <f aca="true" t="shared" si="5" ref="V11:V63">U11/F10*100</f>
        <v>5.176028310053398</v>
      </c>
      <c r="W11" s="240"/>
      <c r="X11" s="154"/>
      <c r="AB11" s="154"/>
    </row>
    <row r="12" spans="1:28" ht="19.5" customHeight="1">
      <c r="A12" s="231" t="s">
        <v>340</v>
      </c>
      <c r="B12" s="232" t="s">
        <v>392</v>
      </c>
      <c r="C12" s="233">
        <v>175811</v>
      </c>
      <c r="D12" s="234">
        <v>1681</v>
      </c>
      <c r="E12" s="235">
        <f t="shared" si="0"/>
        <v>4.340991178026403</v>
      </c>
      <c r="F12" s="236">
        <v>763194</v>
      </c>
      <c r="G12" s="236">
        <v>367739</v>
      </c>
      <c r="H12" s="236">
        <v>395455</v>
      </c>
      <c r="I12" s="237">
        <v>-2547</v>
      </c>
      <c r="J12" s="238">
        <v>-0.33</v>
      </c>
      <c r="K12" s="239">
        <v>5904</v>
      </c>
      <c r="L12" s="235">
        <f t="shared" si="2"/>
        <v>0.7623642071037778</v>
      </c>
      <c r="M12" s="240">
        <v>12161</v>
      </c>
      <c r="N12" s="243">
        <f aca="true" t="shared" si="6" ref="N12:N63">M12/F11*100</f>
        <v>1.5703101494900138</v>
      </c>
      <c r="O12" s="240">
        <v>6257</v>
      </c>
      <c r="P12" s="243">
        <f t="shared" si="3"/>
        <v>0.8079459423862361</v>
      </c>
      <c r="Q12" s="241">
        <v>-8451</v>
      </c>
      <c r="R12" s="235">
        <f t="shared" si="1"/>
        <v>-1.091249985473243</v>
      </c>
      <c r="S12" s="240">
        <v>37808</v>
      </c>
      <c r="T12" s="244">
        <f t="shared" si="4"/>
        <v>4.882023364190317</v>
      </c>
      <c r="U12" s="240">
        <v>46259</v>
      </c>
      <c r="V12" s="319">
        <f t="shared" si="5"/>
        <v>5.97327334966356</v>
      </c>
      <c r="W12" s="240"/>
      <c r="X12" s="154"/>
      <c r="AB12" s="154"/>
    </row>
    <row r="13" spans="1:28" ht="19.5" customHeight="1">
      <c r="A13" s="231"/>
      <c r="B13" s="232" t="s">
        <v>393</v>
      </c>
      <c r="C13" s="233">
        <v>178761</v>
      </c>
      <c r="D13" s="234">
        <v>2950</v>
      </c>
      <c r="E13" s="235">
        <f t="shared" si="0"/>
        <v>4.259883307880354</v>
      </c>
      <c r="F13" s="236">
        <v>761501</v>
      </c>
      <c r="G13" s="236">
        <v>367382</v>
      </c>
      <c r="H13" s="236">
        <v>394119</v>
      </c>
      <c r="I13" s="237">
        <v>-1693</v>
      </c>
      <c r="J13" s="238">
        <v>-0.22</v>
      </c>
      <c r="K13" s="239">
        <v>4189</v>
      </c>
      <c r="L13" s="235">
        <f t="shared" si="2"/>
        <v>0.5488774806929825</v>
      </c>
      <c r="M13" s="240">
        <v>10182</v>
      </c>
      <c r="N13" s="243">
        <f t="shared" si="6"/>
        <v>1.3341299852986266</v>
      </c>
      <c r="O13" s="240">
        <v>5993</v>
      </c>
      <c r="P13" s="243">
        <f t="shared" si="3"/>
        <v>0.7852525046056442</v>
      </c>
      <c r="Q13" s="241">
        <v>-5883</v>
      </c>
      <c r="R13" s="235">
        <f t="shared" si="1"/>
        <v>-0.7708393933914575</v>
      </c>
      <c r="S13" s="240">
        <v>36627</v>
      </c>
      <c r="T13" s="244">
        <f t="shared" si="4"/>
        <v>4.799172949472873</v>
      </c>
      <c r="U13" s="240">
        <v>42509</v>
      </c>
      <c r="V13" s="319">
        <f t="shared" si="5"/>
        <v>5.569881314580565</v>
      </c>
      <c r="W13" s="240"/>
      <c r="X13" s="154"/>
      <c r="AB13" s="154"/>
    </row>
    <row r="14" spans="1:28" ht="19.5" customHeight="1">
      <c r="A14" s="231"/>
      <c r="B14" s="232" t="s">
        <v>394</v>
      </c>
      <c r="C14" s="233">
        <v>181975</v>
      </c>
      <c r="D14" s="234">
        <v>3214</v>
      </c>
      <c r="E14" s="235">
        <f t="shared" si="0"/>
        <v>4.196378623437285</v>
      </c>
      <c r="F14" s="236">
        <v>763636</v>
      </c>
      <c r="G14" s="236">
        <v>368963</v>
      </c>
      <c r="H14" s="236">
        <v>394673</v>
      </c>
      <c r="I14" s="237">
        <v>2135</v>
      </c>
      <c r="J14" s="238">
        <v>0.28</v>
      </c>
      <c r="K14" s="239">
        <v>6350</v>
      </c>
      <c r="L14" s="235">
        <f t="shared" si="2"/>
        <v>0.8338794039666395</v>
      </c>
      <c r="M14" s="240">
        <v>12252</v>
      </c>
      <c r="N14" s="243">
        <f t="shared" si="6"/>
        <v>1.608927631086499</v>
      </c>
      <c r="O14" s="240">
        <v>5902</v>
      </c>
      <c r="P14" s="243">
        <f t="shared" si="3"/>
        <v>0.7750482271198593</v>
      </c>
      <c r="Q14" s="241">
        <v>-4215</v>
      </c>
      <c r="R14" s="235">
        <f t="shared" si="1"/>
        <v>-0.5535120768062025</v>
      </c>
      <c r="S14" s="240">
        <v>37505</v>
      </c>
      <c r="T14" s="244">
        <f t="shared" si="4"/>
        <v>4.925141267050207</v>
      </c>
      <c r="U14" s="240">
        <v>41720</v>
      </c>
      <c r="V14" s="319">
        <f t="shared" si="5"/>
        <v>5.47865334385641</v>
      </c>
      <c r="W14" s="240"/>
      <c r="X14" s="154"/>
      <c r="AB14" s="154"/>
    </row>
    <row r="15" spans="1:28" ht="19.5" customHeight="1">
      <c r="A15" s="231"/>
      <c r="B15" s="232" t="s">
        <v>395</v>
      </c>
      <c r="C15" s="233">
        <v>184962</v>
      </c>
      <c r="D15" s="234">
        <v>2987</v>
      </c>
      <c r="E15" s="235">
        <f t="shared" si="0"/>
        <v>4.127545117375461</v>
      </c>
      <c r="F15" s="236">
        <v>763439</v>
      </c>
      <c r="G15" s="236">
        <v>368680</v>
      </c>
      <c r="H15" s="236">
        <v>394759</v>
      </c>
      <c r="I15" s="237">
        <v>-197</v>
      </c>
      <c r="J15" s="238">
        <v>-0.03</v>
      </c>
      <c r="K15" s="239">
        <v>6206</v>
      </c>
      <c r="L15" s="235">
        <f t="shared" si="2"/>
        <v>0.8126908631861253</v>
      </c>
      <c r="M15" s="240">
        <v>12303</v>
      </c>
      <c r="N15" s="243">
        <f t="shared" si="6"/>
        <v>1.6111079100513859</v>
      </c>
      <c r="O15" s="240">
        <v>6097</v>
      </c>
      <c r="P15" s="243">
        <f t="shared" si="3"/>
        <v>0.7984170468652604</v>
      </c>
      <c r="Q15" s="241">
        <v>-6403</v>
      </c>
      <c r="R15" s="235">
        <f t="shared" si="1"/>
        <v>-0.8384884945183307</v>
      </c>
      <c r="S15" s="240">
        <v>36363</v>
      </c>
      <c r="T15" s="244">
        <f t="shared" si="4"/>
        <v>4.761823696106522</v>
      </c>
      <c r="U15" s="240">
        <v>42766</v>
      </c>
      <c r="V15" s="319">
        <f t="shared" si="5"/>
        <v>5.6003121906248525</v>
      </c>
      <c r="W15" s="240"/>
      <c r="X15" s="154"/>
      <c r="AB15" s="154"/>
    </row>
    <row r="16" spans="1:28" ht="19.5" customHeight="1">
      <c r="A16" s="231"/>
      <c r="B16" s="232" t="s">
        <v>396</v>
      </c>
      <c r="C16" s="233">
        <v>188808</v>
      </c>
      <c r="D16" s="234">
        <v>3846</v>
      </c>
      <c r="E16" s="235">
        <f t="shared" si="0"/>
        <v>4.060474132452015</v>
      </c>
      <c r="F16" s="236">
        <v>766650</v>
      </c>
      <c r="G16" s="236">
        <v>370305</v>
      </c>
      <c r="H16" s="236">
        <v>396345</v>
      </c>
      <c r="I16" s="237">
        <v>3211</v>
      </c>
      <c r="J16" s="238">
        <v>0.42</v>
      </c>
      <c r="K16" s="239">
        <v>6358</v>
      </c>
      <c r="L16" s="235">
        <f t="shared" si="2"/>
        <v>0.8328104799466625</v>
      </c>
      <c r="M16" s="240">
        <v>12366</v>
      </c>
      <c r="N16" s="243">
        <f t="shared" si="6"/>
        <v>1.6197757777635147</v>
      </c>
      <c r="O16" s="240">
        <v>6008</v>
      </c>
      <c r="P16" s="243">
        <f t="shared" si="3"/>
        <v>0.7869652978168525</v>
      </c>
      <c r="Q16" s="241">
        <v>-3147</v>
      </c>
      <c r="R16" s="235">
        <f t="shared" si="1"/>
        <v>-0.41221368046432005</v>
      </c>
      <c r="S16" s="240">
        <v>41570</v>
      </c>
      <c r="T16" s="244">
        <f t="shared" si="4"/>
        <v>5.445097774674859</v>
      </c>
      <c r="U16" s="240">
        <v>44717</v>
      </c>
      <c r="V16" s="319">
        <f t="shared" si="5"/>
        <v>5.85731145513918</v>
      </c>
      <c r="W16" s="240"/>
      <c r="X16" s="154"/>
      <c r="AB16" s="154"/>
    </row>
    <row r="17" spans="1:28" s="254" customFormat="1" ht="19.5" customHeight="1">
      <c r="A17" s="245" t="s">
        <v>340</v>
      </c>
      <c r="B17" s="246" t="s">
        <v>397</v>
      </c>
      <c r="C17" s="247">
        <v>191447</v>
      </c>
      <c r="D17" s="248">
        <v>2639</v>
      </c>
      <c r="E17" s="249">
        <f t="shared" si="0"/>
        <v>3.980365323039797</v>
      </c>
      <c r="F17" s="250">
        <f aca="true" t="shared" si="7" ref="F17:F22">SUM(G17:H17)</f>
        <v>762029</v>
      </c>
      <c r="G17" s="250">
        <v>366925</v>
      </c>
      <c r="H17" s="247">
        <v>395104</v>
      </c>
      <c r="I17" s="251">
        <v>1607</v>
      </c>
      <c r="J17" s="287">
        <v>0.21</v>
      </c>
      <c r="K17" s="247">
        <f aca="true" t="shared" si="8" ref="K17:K22">M17-O17</f>
        <v>5946</v>
      </c>
      <c r="L17" s="249">
        <f t="shared" si="2"/>
        <v>0.7755820778712581</v>
      </c>
      <c r="M17" s="247">
        <v>12401</v>
      </c>
      <c r="N17" s="252">
        <f t="shared" si="6"/>
        <v>1.6175569034109438</v>
      </c>
      <c r="O17" s="247">
        <v>6455</v>
      </c>
      <c r="P17" s="252">
        <f t="shared" si="3"/>
        <v>0.8419748255396856</v>
      </c>
      <c r="Q17" s="251">
        <f aca="true" t="shared" si="9" ref="Q17:Q22">S17-U17</f>
        <v>-4339</v>
      </c>
      <c r="R17" s="249">
        <f t="shared" si="1"/>
        <v>-0.565968825409248</v>
      </c>
      <c r="S17" s="247">
        <v>39581</v>
      </c>
      <c r="T17" s="244">
        <f t="shared" si="4"/>
        <v>5.162851366334051</v>
      </c>
      <c r="U17" s="247">
        <v>43920</v>
      </c>
      <c r="V17" s="319">
        <f t="shared" si="5"/>
        <v>5.728820191743298</v>
      </c>
      <c r="W17" s="250"/>
      <c r="X17" s="253" t="s">
        <v>367</v>
      </c>
      <c r="AB17" s="253"/>
    </row>
    <row r="18" spans="1:28" ht="19.5" customHeight="1">
      <c r="A18" s="231"/>
      <c r="B18" s="232" t="s">
        <v>398</v>
      </c>
      <c r="C18" s="255">
        <v>193876</v>
      </c>
      <c r="D18" s="256">
        <f>C18-C17</f>
        <v>2429</v>
      </c>
      <c r="E18" s="235">
        <f t="shared" si="0"/>
        <v>3.9364800181559345</v>
      </c>
      <c r="F18" s="257">
        <f t="shared" si="7"/>
        <v>763189</v>
      </c>
      <c r="G18" s="257">
        <v>368086</v>
      </c>
      <c r="H18" s="255">
        <v>395103</v>
      </c>
      <c r="I18" s="255">
        <f>F18-F17</f>
        <v>1160</v>
      </c>
      <c r="J18" s="288">
        <f>ROUND(I18/F17*100,-(-2))</f>
        <v>0.15</v>
      </c>
      <c r="K18" s="255">
        <f t="shared" si="8"/>
        <v>6087</v>
      </c>
      <c r="L18" s="235">
        <f t="shared" si="2"/>
        <v>0.7987884975506182</v>
      </c>
      <c r="M18" s="255">
        <v>12260</v>
      </c>
      <c r="N18" s="243">
        <f t="shared" si="6"/>
        <v>1.6088626548333465</v>
      </c>
      <c r="O18" s="255">
        <v>6173</v>
      </c>
      <c r="P18" s="243">
        <f t="shared" si="3"/>
        <v>0.810074157282728</v>
      </c>
      <c r="Q18" s="258">
        <f t="shared" si="9"/>
        <v>-4927</v>
      </c>
      <c r="R18" s="235">
        <f t="shared" si="1"/>
        <v>-0.6465633197686702</v>
      </c>
      <c r="S18" s="255">
        <v>38969</v>
      </c>
      <c r="T18" s="244">
        <f t="shared" si="4"/>
        <v>5.113847373262698</v>
      </c>
      <c r="U18" s="255">
        <v>43896</v>
      </c>
      <c r="V18" s="319">
        <f t="shared" si="5"/>
        <v>5.760410693031368</v>
      </c>
      <c r="W18" s="257"/>
      <c r="X18" s="154"/>
      <c r="AB18" s="154"/>
    </row>
    <row r="19" spans="1:28" ht="19.5" customHeight="1">
      <c r="A19" s="231"/>
      <c r="B19" s="232" t="s">
        <v>399</v>
      </c>
      <c r="C19" s="255">
        <v>196630</v>
      </c>
      <c r="D19" s="256">
        <f>C19-C18</f>
        <v>2754</v>
      </c>
      <c r="E19" s="235">
        <f t="shared" si="0"/>
        <v>3.894532879011341</v>
      </c>
      <c r="F19" s="257">
        <f t="shared" si="7"/>
        <v>765782</v>
      </c>
      <c r="G19" s="257">
        <v>369843</v>
      </c>
      <c r="H19" s="255">
        <v>395939</v>
      </c>
      <c r="I19" s="255">
        <f>F19-F18</f>
        <v>2593</v>
      </c>
      <c r="J19" s="288">
        <f>ROUND(I19/F18*100,-(-2))</f>
        <v>0.34</v>
      </c>
      <c r="K19" s="255">
        <f t="shared" si="8"/>
        <v>6292</v>
      </c>
      <c r="L19" s="235">
        <f t="shared" si="2"/>
        <v>0.8244353626690113</v>
      </c>
      <c r="M19" s="255">
        <v>12338</v>
      </c>
      <c r="N19" s="243">
        <f t="shared" si="6"/>
        <v>1.61663755635891</v>
      </c>
      <c r="O19" s="255">
        <v>6046</v>
      </c>
      <c r="P19" s="243">
        <f t="shared" si="3"/>
        <v>0.7922021936898985</v>
      </c>
      <c r="Q19" s="258">
        <f t="shared" si="9"/>
        <v>-3699</v>
      </c>
      <c r="R19" s="235">
        <f t="shared" si="1"/>
        <v>-0.4846767969664133</v>
      </c>
      <c r="S19" s="255">
        <v>38741</v>
      </c>
      <c r="T19" s="244">
        <f t="shared" si="4"/>
        <v>5.076199997641476</v>
      </c>
      <c r="U19" s="255">
        <v>42440</v>
      </c>
      <c r="V19" s="319">
        <f t="shared" si="5"/>
        <v>5.560876794607888</v>
      </c>
      <c r="W19" s="257"/>
      <c r="X19" s="154"/>
      <c r="AB19" s="154"/>
    </row>
    <row r="20" spans="1:28" ht="19.5" customHeight="1">
      <c r="A20" s="231"/>
      <c r="B20" s="232" t="s">
        <v>400</v>
      </c>
      <c r="C20" s="255">
        <v>199467</v>
      </c>
      <c r="D20" s="256">
        <f>C20-C19</f>
        <v>2837</v>
      </c>
      <c r="E20" s="235">
        <f t="shared" si="0"/>
        <v>3.8614006326861086</v>
      </c>
      <c r="F20" s="257">
        <f t="shared" si="7"/>
        <v>770222</v>
      </c>
      <c r="G20" s="257">
        <v>372441</v>
      </c>
      <c r="H20" s="255">
        <v>397781</v>
      </c>
      <c r="I20" s="255">
        <f>F20-F19</f>
        <v>4440</v>
      </c>
      <c r="J20" s="288">
        <f>ROUND(I20/F19*100,-(-2))</f>
        <v>0.58</v>
      </c>
      <c r="K20" s="255">
        <f t="shared" si="8"/>
        <v>6450</v>
      </c>
      <c r="L20" s="235">
        <f t="shared" si="2"/>
        <v>0.8422762613903173</v>
      </c>
      <c r="M20" s="255">
        <v>12384</v>
      </c>
      <c r="N20" s="243">
        <f t="shared" si="6"/>
        <v>1.6171704218694092</v>
      </c>
      <c r="O20" s="255">
        <v>5934</v>
      </c>
      <c r="P20" s="243">
        <f t="shared" si="3"/>
        <v>0.7748941604790919</v>
      </c>
      <c r="Q20" s="258">
        <f t="shared" si="9"/>
        <v>-2010</v>
      </c>
      <c r="R20" s="235">
        <f t="shared" si="1"/>
        <v>-0.26247678843326167</v>
      </c>
      <c r="S20" s="255">
        <v>39933</v>
      </c>
      <c r="T20" s="244">
        <f t="shared" si="4"/>
        <v>5.2146694490076815</v>
      </c>
      <c r="U20" s="255">
        <v>41943</v>
      </c>
      <c r="V20" s="319">
        <f t="shared" si="5"/>
        <v>5.477146237440943</v>
      </c>
      <c r="W20" s="257"/>
      <c r="X20" s="154"/>
      <c r="AB20" s="154"/>
    </row>
    <row r="21" spans="1:28" ht="19.5" customHeight="1">
      <c r="A21" s="231"/>
      <c r="B21" s="232" t="s">
        <v>401</v>
      </c>
      <c r="C21" s="255">
        <v>201874</v>
      </c>
      <c r="D21" s="256">
        <f>C21-C20</f>
        <v>2407</v>
      </c>
      <c r="E21" s="235">
        <f t="shared" si="0"/>
        <v>3.8398753678036797</v>
      </c>
      <c r="F21" s="257">
        <f t="shared" si="7"/>
        <v>775171</v>
      </c>
      <c r="G21" s="257">
        <v>375293</v>
      </c>
      <c r="H21" s="255">
        <v>399878</v>
      </c>
      <c r="I21" s="255">
        <f>F21-F20</f>
        <v>4949</v>
      </c>
      <c r="J21" s="288">
        <f>ROUND(I21/F20*100,-(-2))</f>
        <v>0.64</v>
      </c>
      <c r="K21" s="255">
        <f t="shared" si="8"/>
        <v>6175</v>
      </c>
      <c r="L21" s="235">
        <f t="shared" si="2"/>
        <v>0.8017169075928757</v>
      </c>
      <c r="M21" s="255">
        <v>12326</v>
      </c>
      <c r="N21" s="243">
        <f t="shared" si="6"/>
        <v>1.6003178304436902</v>
      </c>
      <c r="O21" s="255">
        <v>6151</v>
      </c>
      <c r="P21" s="243">
        <f t="shared" si="3"/>
        <v>0.7986009228508145</v>
      </c>
      <c r="Q21" s="258">
        <f t="shared" si="9"/>
        <v>-1226</v>
      </c>
      <c r="R21" s="235">
        <f t="shared" si="1"/>
        <v>-0.15917488724030213</v>
      </c>
      <c r="S21" s="255">
        <v>39512</v>
      </c>
      <c r="T21" s="244">
        <f t="shared" si="4"/>
        <v>5.129949547013718</v>
      </c>
      <c r="U21" s="255">
        <v>40738</v>
      </c>
      <c r="V21" s="319">
        <f t="shared" si="5"/>
        <v>5.2891244342540205</v>
      </c>
      <c r="W21" s="257"/>
      <c r="X21" s="154"/>
      <c r="AB21" s="154"/>
    </row>
    <row r="22" spans="1:28" ht="19.5" customHeight="1">
      <c r="A22" s="231" t="s">
        <v>340</v>
      </c>
      <c r="B22" s="232" t="s">
        <v>402</v>
      </c>
      <c r="C22" s="255">
        <v>210524</v>
      </c>
      <c r="D22" s="256">
        <v>8650</v>
      </c>
      <c r="E22" s="235">
        <f t="shared" si="0"/>
        <v>3.719528414812563</v>
      </c>
      <c r="F22" s="257">
        <f t="shared" si="7"/>
        <v>783050</v>
      </c>
      <c r="G22" s="257">
        <v>379283</v>
      </c>
      <c r="H22" s="255">
        <v>403767</v>
      </c>
      <c r="I22" s="255">
        <f>K22+(Q22)</f>
        <v>5067</v>
      </c>
      <c r="J22" s="288">
        <f>ROUND(I22/F21*100,-(-2))</f>
        <v>0.65</v>
      </c>
      <c r="K22" s="255">
        <f t="shared" si="8"/>
        <v>5893</v>
      </c>
      <c r="L22" s="235">
        <f t="shared" si="2"/>
        <v>0.7602193580513202</v>
      </c>
      <c r="M22" s="255">
        <v>11907</v>
      </c>
      <c r="N22" s="243">
        <f t="shared" si="6"/>
        <v>1.536048175176832</v>
      </c>
      <c r="O22" s="255">
        <v>6014</v>
      </c>
      <c r="P22" s="243">
        <f t="shared" si="3"/>
        <v>0.7758288171255117</v>
      </c>
      <c r="Q22" s="258">
        <f t="shared" si="9"/>
        <v>-826</v>
      </c>
      <c r="R22" s="235">
        <f t="shared" si="1"/>
        <v>-0.10655713384530639</v>
      </c>
      <c r="S22" s="255">
        <v>38793</v>
      </c>
      <c r="T22" s="244">
        <f t="shared" si="4"/>
        <v>5.004444180703355</v>
      </c>
      <c r="U22" s="255">
        <v>39619</v>
      </c>
      <c r="V22" s="319">
        <f t="shared" si="5"/>
        <v>5.111001314548661</v>
      </c>
      <c r="W22" s="257"/>
      <c r="X22" s="154"/>
      <c r="AB22" s="154"/>
    </row>
    <row r="23" spans="1:28" ht="19.5" customHeight="1">
      <c r="A23" s="231"/>
      <c r="B23" s="232" t="s">
        <v>403</v>
      </c>
      <c r="C23" s="259">
        <v>214070</v>
      </c>
      <c r="D23" s="237">
        <v>3546</v>
      </c>
      <c r="E23" s="235">
        <f t="shared" si="0"/>
        <v>3.6762507590974915</v>
      </c>
      <c r="F23" s="259">
        <v>786975</v>
      </c>
      <c r="G23" s="259">
        <v>381765</v>
      </c>
      <c r="H23" s="259">
        <v>405210</v>
      </c>
      <c r="I23" s="259">
        <v>3925</v>
      </c>
      <c r="J23" s="235">
        <v>0.5</v>
      </c>
      <c r="K23" s="259">
        <v>5647</v>
      </c>
      <c r="L23" s="235">
        <f t="shared" si="2"/>
        <v>0.7211544601238745</v>
      </c>
      <c r="M23" s="259">
        <v>11657</v>
      </c>
      <c r="N23" s="243">
        <f t="shared" si="6"/>
        <v>1.4886661132750143</v>
      </c>
      <c r="O23" s="259">
        <v>6010</v>
      </c>
      <c r="P23" s="243">
        <f t="shared" si="3"/>
        <v>0.7675116531511398</v>
      </c>
      <c r="Q23" s="259">
        <v>-1722</v>
      </c>
      <c r="R23" s="235">
        <f t="shared" si="1"/>
        <v>-0.2199093289062001</v>
      </c>
      <c r="S23" s="259">
        <v>37132</v>
      </c>
      <c r="T23" s="244">
        <f t="shared" si="4"/>
        <v>4.741970499968073</v>
      </c>
      <c r="U23" s="259">
        <v>38854</v>
      </c>
      <c r="V23" s="319">
        <f t="shared" si="5"/>
        <v>4.961879828874274</v>
      </c>
      <c r="W23" s="259"/>
      <c r="X23" s="260"/>
      <c r="AB23" s="148">
        <f aca="true" t="shared" si="10" ref="AB23:AB60">ROUND(F23/C23,2)</f>
        <v>3.68</v>
      </c>
    </row>
    <row r="24" spans="1:28" ht="19.5" customHeight="1">
      <c r="A24" s="231"/>
      <c r="B24" s="232" t="s">
        <v>9</v>
      </c>
      <c r="C24" s="259">
        <v>217618</v>
      </c>
      <c r="D24" s="237">
        <v>3548</v>
      </c>
      <c r="E24" s="235">
        <f t="shared" si="0"/>
        <v>3.636872868972236</v>
      </c>
      <c r="F24" s="259">
        <v>791449</v>
      </c>
      <c r="G24" s="259">
        <v>384295</v>
      </c>
      <c r="H24" s="259">
        <v>407154</v>
      </c>
      <c r="I24" s="259">
        <v>4474</v>
      </c>
      <c r="J24" s="235">
        <v>0.57</v>
      </c>
      <c r="K24" s="259">
        <v>5304</v>
      </c>
      <c r="L24" s="235">
        <f t="shared" si="2"/>
        <v>0.6739731249404365</v>
      </c>
      <c r="M24" s="259">
        <v>11156</v>
      </c>
      <c r="N24" s="243">
        <f t="shared" si="6"/>
        <v>1.4175799739508879</v>
      </c>
      <c r="O24" s="259">
        <v>5852</v>
      </c>
      <c r="P24" s="243">
        <f t="shared" si="3"/>
        <v>0.7436068490104514</v>
      </c>
      <c r="Q24" s="259">
        <v>-830</v>
      </c>
      <c r="R24" s="235">
        <f t="shared" si="1"/>
        <v>-0.10546713682137297</v>
      </c>
      <c r="S24" s="259">
        <v>37675</v>
      </c>
      <c r="T24" s="244">
        <f t="shared" si="4"/>
        <v>4.787318529813526</v>
      </c>
      <c r="U24" s="259">
        <v>38505</v>
      </c>
      <c r="V24" s="319">
        <f t="shared" si="5"/>
        <v>4.892785666634899</v>
      </c>
      <c r="W24" s="259"/>
      <c r="X24" s="260"/>
      <c r="AB24" s="148">
        <f t="shared" si="10"/>
        <v>3.64</v>
      </c>
    </row>
    <row r="25" spans="1:28" ht="19.5" customHeight="1">
      <c r="A25" s="231"/>
      <c r="B25" s="232" t="s">
        <v>404</v>
      </c>
      <c r="C25" s="259">
        <v>219716</v>
      </c>
      <c r="D25" s="237">
        <v>2098</v>
      </c>
      <c r="E25" s="235">
        <f t="shared" si="0"/>
        <v>3.617642775218919</v>
      </c>
      <c r="F25" s="259">
        <v>794854</v>
      </c>
      <c r="G25" s="259">
        <v>386497</v>
      </c>
      <c r="H25" s="259">
        <v>408357</v>
      </c>
      <c r="I25" s="259">
        <v>3405</v>
      </c>
      <c r="J25" s="235">
        <v>0.43</v>
      </c>
      <c r="K25" s="259">
        <v>5222</v>
      </c>
      <c r="L25" s="235">
        <f t="shared" si="2"/>
        <v>0.6598024635826187</v>
      </c>
      <c r="M25" s="259">
        <v>10951</v>
      </c>
      <c r="N25" s="243">
        <f t="shared" si="6"/>
        <v>1.3836646454793675</v>
      </c>
      <c r="O25" s="259">
        <v>5729</v>
      </c>
      <c r="P25" s="243">
        <f t="shared" si="3"/>
        <v>0.7238621818967489</v>
      </c>
      <c r="Q25" s="259">
        <v>-1817</v>
      </c>
      <c r="R25" s="235">
        <f t="shared" si="1"/>
        <v>-0.2295789115912712</v>
      </c>
      <c r="S25" s="259">
        <v>36824</v>
      </c>
      <c r="T25" s="244">
        <f t="shared" si="4"/>
        <v>4.652731887967513</v>
      </c>
      <c r="U25" s="259">
        <v>38641</v>
      </c>
      <c r="V25" s="319">
        <f t="shared" si="5"/>
        <v>4.882310799558784</v>
      </c>
      <c r="W25" s="259"/>
      <c r="X25" s="260"/>
      <c r="AB25" s="148">
        <f t="shared" si="10"/>
        <v>3.62</v>
      </c>
    </row>
    <row r="26" spans="1:28" ht="19.5" customHeight="1">
      <c r="A26" s="231"/>
      <c r="B26" s="232" t="s">
        <v>10</v>
      </c>
      <c r="C26" s="259">
        <v>223324</v>
      </c>
      <c r="D26" s="237">
        <v>3608</v>
      </c>
      <c r="E26" s="235">
        <f t="shared" si="0"/>
        <v>3.577721158496176</v>
      </c>
      <c r="F26" s="259">
        <v>798991</v>
      </c>
      <c r="G26" s="259">
        <v>388852</v>
      </c>
      <c r="H26" s="259">
        <v>410139</v>
      </c>
      <c r="I26" s="259">
        <v>4137</v>
      </c>
      <c r="J26" s="235">
        <v>0.52</v>
      </c>
      <c r="K26" s="259">
        <v>4598</v>
      </c>
      <c r="L26" s="235">
        <f t="shared" si="2"/>
        <v>0.5784710148027185</v>
      </c>
      <c r="M26" s="259">
        <v>10415</v>
      </c>
      <c r="N26" s="243">
        <f t="shared" si="6"/>
        <v>1.3103035274402595</v>
      </c>
      <c r="O26" s="259">
        <v>5817</v>
      </c>
      <c r="P26" s="243">
        <f t="shared" si="3"/>
        <v>0.731832512637541</v>
      </c>
      <c r="Q26" s="259">
        <v>-461</v>
      </c>
      <c r="R26" s="235">
        <f t="shared" si="1"/>
        <v>-0.057998072602012445</v>
      </c>
      <c r="S26" s="259">
        <v>37239</v>
      </c>
      <c r="T26" s="244">
        <f t="shared" si="4"/>
        <v>4.685011335415058</v>
      </c>
      <c r="U26" s="259">
        <v>37700</v>
      </c>
      <c r="V26" s="319">
        <f t="shared" si="5"/>
        <v>4.74300940801707</v>
      </c>
      <c r="W26" s="259"/>
      <c r="X26" s="260"/>
      <c r="AB26" s="148">
        <f t="shared" si="10"/>
        <v>3.58</v>
      </c>
    </row>
    <row r="27" spans="1:28" ht="19.5" customHeight="1">
      <c r="A27" s="231" t="s">
        <v>8</v>
      </c>
      <c r="B27" s="232" t="s">
        <v>11</v>
      </c>
      <c r="C27" s="259">
        <v>227928</v>
      </c>
      <c r="D27" s="237">
        <v>3751</v>
      </c>
      <c r="E27" s="235">
        <f t="shared" si="0"/>
        <v>3.5285528763469167</v>
      </c>
      <c r="F27" s="259">
        <v>804256</v>
      </c>
      <c r="G27" s="259">
        <v>391649</v>
      </c>
      <c r="H27" s="259">
        <v>412607</v>
      </c>
      <c r="I27" s="259">
        <v>4175</v>
      </c>
      <c r="J27" s="235">
        <v>0.52</v>
      </c>
      <c r="K27" s="259">
        <v>4156</v>
      </c>
      <c r="L27" s="235">
        <f t="shared" si="2"/>
        <v>0.5201560468140443</v>
      </c>
      <c r="M27" s="259">
        <v>10258</v>
      </c>
      <c r="N27" s="243">
        <f t="shared" si="6"/>
        <v>1.2838692801295635</v>
      </c>
      <c r="O27" s="259">
        <v>6102</v>
      </c>
      <c r="P27" s="243">
        <f t="shared" si="3"/>
        <v>0.7637132333155192</v>
      </c>
      <c r="Q27" s="259">
        <v>19</v>
      </c>
      <c r="R27" s="235">
        <f t="shared" si="1"/>
        <v>0.002377999251556025</v>
      </c>
      <c r="S27" s="259">
        <v>38085</v>
      </c>
      <c r="T27" s="244">
        <f t="shared" si="4"/>
        <v>4.76663692081638</v>
      </c>
      <c r="U27" s="259">
        <v>38066</v>
      </c>
      <c r="V27" s="319">
        <f t="shared" si="5"/>
        <v>4.7642589215648234</v>
      </c>
      <c r="W27" s="259"/>
      <c r="X27" s="260"/>
      <c r="AB27" s="148">
        <f t="shared" si="10"/>
        <v>3.53</v>
      </c>
    </row>
    <row r="28" spans="1:28" ht="19.5" customHeight="1">
      <c r="A28" s="231"/>
      <c r="B28" s="232" t="s">
        <v>12</v>
      </c>
      <c r="C28" s="259">
        <v>230722</v>
      </c>
      <c r="D28" s="237">
        <v>2794</v>
      </c>
      <c r="E28" s="235">
        <f t="shared" si="0"/>
        <v>3.500576451313702</v>
      </c>
      <c r="F28" s="259">
        <v>807660</v>
      </c>
      <c r="G28" s="259">
        <v>393418</v>
      </c>
      <c r="H28" s="259">
        <v>414242</v>
      </c>
      <c r="I28" s="259">
        <v>3404</v>
      </c>
      <c r="J28" s="235">
        <v>0.42</v>
      </c>
      <c r="K28" s="259">
        <v>3669</v>
      </c>
      <c r="L28" s="235">
        <f t="shared" si="2"/>
        <v>0.4561980264990252</v>
      </c>
      <c r="M28" s="259">
        <v>9725</v>
      </c>
      <c r="N28" s="243">
        <f t="shared" si="6"/>
        <v>1.2091920980384356</v>
      </c>
      <c r="O28" s="259">
        <v>6056</v>
      </c>
      <c r="P28" s="243">
        <f t="shared" si="3"/>
        <v>0.7529940715394103</v>
      </c>
      <c r="Q28" s="259">
        <v>-265</v>
      </c>
      <c r="R28" s="235">
        <f t="shared" si="1"/>
        <v>-0.03294970755580313</v>
      </c>
      <c r="S28" s="259">
        <v>37079</v>
      </c>
      <c r="T28" s="244">
        <f t="shared" si="4"/>
        <v>4.610347948911789</v>
      </c>
      <c r="U28" s="259">
        <v>37344</v>
      </c>
      <c r="V28" s="319">
        <f t="shared" si="5"/>
        <v>4.643297656467593</v>
      </c>
      <c r="W28" s="259"/>
      <c r="X28" s="260"/>
      <c r="AB28" s="148">
        <f t="shared" si="10"/>
        <v>3.5</v>
      </c>
    </row>
    <row r="29" spans="1:28" ht="19.5" customHeight="1">
      <c r="A29" s="231"/>
      <c r="B29" s="232" t="s">
        <v>13</v>
      </c>
      <c r="C29" s="259">
        <v>233831</v>
      </c>
      <c r="D29" s="237">
        <v>3109</v>
      </c>
      <c r="E29" s="235">
        <f t="shared" si="0"/>
        <v>3.4694159457043763</v>
      </c>
      <c r="F29" s="259">
        <v>811257</v>
      </c>
      <c r="G29" s="259">
        <v>395117</v>
      </c>
      <c r="H29" s="259">
        <v>416140</v>
      </c>
      <c r="I29" s="259">
        <v>3597</v>
      </c>
      <c r="J29" s="235">
        <v>0.45</v>
      </c>
      <c r="K29" s="259">
        <v>3684</v>
      </c>
      <c r="L29" s="235">
        <f t="shared" si="2"/>
        <v>0.4561325310155263</v>
      </c>
      <c r="M29" s="259">
        <v>9785</v>
      </c>
      <c r="N29" s="243">
        <f t="shared" si="6"/>
        <v>1.211524651462249</v>
      </c>
      <c r="O29" s="259">
        <v>6101</v>
      </c>
      <c r="P29" s="243">
        <f t="shared" si="3"/>
        <v>0.7553921204467227</v>
      </c>
      <c r="Q29" s="259">
        <v>-87</v>
      </c>
      <c r="R29" s="235">
        <f t="shared" si="1"/>
        <v>-0.010771859445806404</v>
      </c>
      <c r="S29" s="259">
        <v>37422</v>
      </c>
      <c r="T29" s="244">
        <f t="shared" si="4"/>
        <v>4.633385335413417</v>
      </c>
      <c r="U29" s="259">
        <v>37509</v>
      </c>
      <c r="V29" s="319">
        <f t="shared" si="5"/>
        <v>4.644157194859223</v>
      </c>
      <c r="W29" s="259"/>
      <c r="X29" s="260"/>
      <c r="AB29" s="148">
        <f t="shared" si="10"/>
        <v>3.47</v>
      </c>
    </row>
    <row r="30" spans="1:28" ht="19.5" customHeight="1">
      <c r="A30" s="231"/>
      <c r="B30" s="232" t="s">
        <v>14</v>
      </c>
      <c r="C30" s="259">
        <v>237269</v>
      </c>
      <c r="D30" s="237">
        <v>3438</v>
      </c>
      <c r="E30" s="235">
        <f t="shared" si="0"/>
        <v>3.4408329786023457</v>
      </c>
      <c r="F30" s="259">
        <v>816403</v>
      </c>
      <c r="G30" s="259">
        <v>397961</v>
      </c>
      <c r="H30" s="259">
        <v>418442</v>
      </c>
      <c r="I30" s="259">
        <v>5146</v>
      </c>
      <c r="J30" s="235">
        <v>0.63</v>
      </c>
      <c r="K30" s="259">
        <v>3811</v>
      </c>
      <c r="L30" s="235">
        <f t="shared" si="2"/>
        <v>0.46976482175192324</v>
      </c>
      <c r="M30" s="259">
        <v>9983</v>
      </c>
      <c r="N30" s="243">
        <f t="shared" si="6"/>
        <v>1.230559489779441</v>
      </c>
      <c r="O30" s="259">
        <v>6172</v>
      </c>
      <c r="P30" s="243">
        <f t="shared" si="3"/>
        <v>0.7607946680275178</v>
      </c>
      <c r="Q30" s="259">
        <v>1335</v>
      </c>
      <c r="R30" s="235">
        <f t="shared" si="1"/>
        <v>0.1645594429385509</v>
      </c>
      <c r="S30" s="259">
        <v>38265</v>
      </c>
      <c r="T30" s="244">
        <f t="shared" si="4"/>
        <v>4.71675437007015</v>
      </c>
      <c r="U30" s="259">
        <v>36930</v>
      </c>
      <c r="V30" s="319">
        <f t="shared" si="5"/>
        <v>4.5521949271316</v>
      </c>
      <c r="W30" s="259"/>
      <c r="X30" s="261">
        <f>ROUND(M30/F29*100,2)</f>
        <v>1.23</v>
      </c>
      <c r="Y30" s="262">
        <f>ROUND(O30/F29*100,2)</f>
        <v>0.76</v>
      </c>
      <c r="Z30" s="262">
        <f>X30-Y30</f>
        <v>0.47</v>
      </c>
      <c r="AA30" s="263">
        <f>ROUND(K30/F29*100,2)</f>
        <v>0.47</v>
      </c>
      <c r="AB30" s="148">
        <f t="shared" si="10"/>
        <v>3.44</v>
      </c>
    </row>
    <row r="31" spans="1:28" ht="19.5" customHeight="1">
      <c r="A31" s="231"/>
      <c r="B31" s="232" t="s">
        <v>15</v>
      </c>
      <c r="C31" s="259">
        <v>241067</v>
      </c>
      <c r="D31" s="237">
        <v>3798</v>
      </c>
      <c r="E31" s="235">
        <f t="shared" si="0"/>
        <v>3.4070445145955275</v>
      </c>
      <c r="F31" s="259">
        <v>821326</v>
      </c>
      <c r="G31" s="259">
        <v>400574</v>
      </c>
      <c r="H31" s="259">
        <v>420752</v>
      </c>
      <c r="I31" s="259">
        <v>4923</v>
      </c>
      <c r="J31" s="235">
        <v>0.6</v>
      </c>
      <c r="K31" s="259">
        <v>3656</v>
      </c>
      <c r="L31" s="235">
        <f t="shared" si="2"/>
        <v>0.4478180506441059</v>
      </c>
      <c r="M31" s="259">
        <v>9830</v>
      </c>
      <c r="N31" s="243">
        <f t="shared" si="6"/>
        <v>1.2040622094725277</v>
      </c>
      <c r="O31" s="259">
        <v>6174</v>
      </c>
      <c r="P31" s="243">
        <f t="shared" si="3"/>
        <v>0.7562441588284218</v>
      </c>
      <c r="Q31" s="259">
        <v>1267</v>
      </c>
      <c r="R31" s="235">
        <f t="shared" si="1"/>
        <v>0.15519296229925664</v>
      </c>
      <c r="S31" s="259">
        <v>38921</v>
      </c>
      <c r="T31" s="244">
        <f t="shared" si="4"/>
        <v>4.767375916061063</v>
      </c>
      <c r="U31" s="259">
        <v>37654</v>
      </c>
      <c r="V31" s="319">
        <f t="shared" si="5"/>
        <v>4.612182953761806</v>
      </c>
      <c r="W31" s="259"/>
      <c r="X31" s="261">
        <f aca="true" t="shared" si="11" ref="X31:X63">ROUND(M31/F30*100,2)</f>
        <v>1.2</v>
      </c>
      <c r="Y31" s="262">
        <f aca="true" t="shared" si="12" ref="Y31:Y63">ROUND(O31/F30*100,2)</f>
        <v>0.76</v>
      </c>
      <c r="Z31" s="262">
        <f aca="true" t="shared" si="13" ref="Z31:Z62">X31-Y31</f>
        <v>0.43999999999999995</v>
      </c>
      <c r="AA31" s="263">
        <f aca="true" t="shared" si="14" ref="AA31:AA63">ROUND(K31/F30*100,2)</f>
        <v>0.45</v>
      </c>
      <c r="AB31" s="148">
        <f t="shared" si="10"/>
        <v>3.41</v>
      </c>
    </row>
    <row r="32" spans="1:28" ht="19.5" customHeight="1">
      <c r="A32" s="231" t="s">
        <v>8</v>
      </c>
      <c r="B32" s="232" t="s">
        <v>16</v>
      </c>
      <c r="C32" s="259">
        <v>244804</v>
      </c>
      <c r="D32" s="237">
        <v>4081</v>
      </c>
      <c r="E32" s="235">
        <f t="shared" si="0"/>
        <v>3.4020359144458423</v>
      </c>
      <c r="F32" s="259">
        <v>832832</v>
      </c>
      <c r="G32" s="259">
        <v>407910</v>
      </c>
      <c r="H32" s="259">
        <v>424922</v>
      </c>
      <c r="I32" s="259">
        <v>6039</v>
      </c>
      <c r="J32" s="235">
        <v>0.74</v>
      </c>
      <c r="K32" s="259">
        <v>3787</v>
      </c>
      <c r="L32" s="235">
        <f t="shared" si="2"/>
        <v>0.4610836622729586</v>
      </c>
      <c r="M32" s="259">
        <v>9811</v>
      </c>
      <c r="N32" s="243">
        <f t="shared" si="6"/>
        <v>1.1945317693583302</v>
      </c>
      <c r="O32" s="259">
        <v>6024</v>
      </c>
      <c r="P32" s="243">
        <f t="shared" si="3"/>
        <v>0.7334481070853718</v>
      </c>
      <c r="Q32" s="259">
        <v>2252</v>
      </c>
      <c r="R32" s="235">
        <f t="shared" si="1"/>
        <v>0.2741907598200958</v>
      </c>
      <c r="S32" s="259">
        <v>39256</v>
      </c>
      <c r="T32" s="244">
        <f t="shared" si="4"/>
        <v>4.7795881294394675</v>
      </c>
      <c r="U32" s="259">
        <v>37004</v>
      </c>
      <c r="V32" s="319">
        <f t="shared" si="5"/>
        <v>4.505397369619372</v>
      </c>
      <c r="W32" s="259"/>
      <c r="X32" s="261">
        <f t="shared" si="11"/>
        <v>1.19</v>
      </c>
      <c r="Y32" s="262">
        <f t="shared" si="12"/>
        <v>0.73</v>
      </c>
      <c r="Z32" s="262">
        <f t="shared" si="13"/>
        <v>0.45999999999999996</v>
      </c>
      <c r="AA32" s="263">
        <f t="shared" si="14"/>
        <v>0.46</v>
      </c>
      <c r="AB32" s="148">
        <f t="shared" si="10"/>
        <v>3.4</v>
      </c>
    </row>
    <row r="33" spans="1:28" ht="19.5" customHeight="1">
      <c r="A33" s="231"/>
      <c r="B33" s="232" t="s">
        <v>17</v>
      </c>
      <c r="C33" s="259">
        <v>248550</v>
      </c>
      <c r="D33" s="237">
        <v>3746</v>
      </c>
      <c r="E33" s="235">
        <f t="shared" si="0"/>
        <v>3.372355662844498</v>
      </c>
      <c r="F33" s="259">
        <v>838199</v>
      </c>
      <c r="G33" s="259">
        <v>410715</v>
      </c>
      <c r="H33" s="259">
        <v>427484</v>
      </c>
      <c r="I33" s="259">
        <v>5367</v>
      </c>
      <c r="J33" s="235">
        <v>0.64</v>
      </c>
      <c r="K33" s="259">
        <v>3116</v>
      </c>
      <c r="L33" s="235">
        <f t="shared" si="2"/>
        <v>0.3741450856835472</v>
      </c>
      <c r="M33" s="259">
        <v>9298</v>
      </c>
      <c r="N33" s="243">
        <f t="shared" si="6"/>
        <v>1.1164316452777991</v>
      </c>
      <c r="O33" s="259">
        <v>6182</v>
      </c>
      <c r="P33" s="243">
        <f t="shared" si="3"/>
        <v>0.7422865595942519</v>
      </c>
      <c r="Q33" s="259">
        <v>2251</v>
      </c>
      <c r="R33" s="235">
        <f t="shared" si="1"/>
        <v>0.2702826020133713</v>
      </c>
      <c r="S33" s="259">
        <v>39686</v>
      </c>
      <c r="T33" s="244">
        <f t="shared" si="4"/>
        <v>4.765186736340583</v>
      </c>
      <c r="U33" s="259">
        <v>37435</v>
      </c>
      <c r="V33" s="319">
        <f t="shared" si="5"/>
        <v>4.494904134327212</v>
      </c>
      <c r="W33" s="259"/>
      <c r="X33" s="261">
        <f t="shared" si="11"/>
        <v>1.12</v>
      </c>
      <c r="Y33" s="262">
        <f t="shared" si="12"/>
        <v>0.74</v>
      </c>
      <c r="Z33" s="262">
        <f t="shared" si="13"/>
        <v>0.3800000000000001</v>
      </c>
      <c r="AA33" s="263">
        <f t="shared" si="14"/>
        <v>0.37</v>
      </c>
      <c r="AB33" s="148">
        <f t="shared" si="10"/>
        <v>3.37</v>
      </c>
    </row>
    <row r="34" spans="1:28" ht="19.5" customHeight="1">
      <c r="A34" s="231"/>
      <c r="B34" s="232" t="s">
        <v>18</v>
      </c>
      <c r="C34" s="259">
        <v>251679</v>
      </c>
      <c r="D34" s="237">
        <v>3129</v>
      </c>
      <c r="E34" s="235">
        <f t="shared" si="0"/>
        <v>3.3460717819126744</v>
      </c>
      <c r="F34" s="259">
        <v>842136</v>
      </c>
      <c r="G34" s="259">
        <v>412595</v>
      </c>
      <c r="H34" s="259">
        <v>429541</v>
      </c>
      <c r="I34" s="259">
        <v>3937</v>
      </c>
      <c r="J34" s="235">
        <v>0.47</v>
      </c>
      <c r="K34" s="259">
        <v>3616</v>
      </c>
      <c r="L34" s="235">
        <f t="shared" si="2"/>
        <v>0.4314011350526546</v>
      </c>
      <c r="M34" s="259">
        <v>9590</v>
      </c>
      <c r="N34" s="243">
        <f t="shared" si="6"/>
        <v>1.1441197138149772</v>
      </c>
      <c r="O34" s="259">
        <v>5974</v>
      </c>
      <c r="P34" s="243">
        <f t="shared" si="3"/>
        <v>0.7127185787623226</v>
      </c>
      <c r="Q34" s="259">
        <v>321</v>
      </c>
      <c r="R34" s="235">
        <f t="shared" si="1"/>
        <v>0.03829639500882249</v>
      </c>
      <c r="S34" s="259">
        <v>39120</v>
      </c>
      <c r="T34" s="244">
        <f t="shared" si="4"/>
        <v>4.667149447804161</v>
      </c>
      <c r="U34" s="259">
        <v>38799</v>
      </c>
      <c r="V34" s="319">
        <f t="shared" si="5"/>
        <v>4.628853052795338</v>
      </c>
      <c r="W34" s="259"/>
      <c r="X34" s="261">
        <f t="shared" si="11"/>
        <v>1.14</v>
      </c>
      <c r="Y34" s="262">
        <f t="shared" si="12"/>
        <v>0.71</v>
      </c>
      <c r="Z34" s="262">
        <f t="shared" si="13"/>
        <v>0.42999999999999994</v>
      </c>
      <c r="AA34" s="263">
        <f t="shared" si="14"/>
        <v>0.43</v>
      </c>
      <c r="AB34" s="148">
        <f t="shared" si="10"/>
        <v>3.35</v>
      </c>
    </row>
    <row r="35" spans="1:28" ht="19.5" customHeight="1">
      <c r="A35" s="231"/>
      <c r="B35" s="232" t="s">
        <v>19</v>
      </c>
      <c r="C35" s="259">
        <v>256005</v>
      </c>
      <c r="D35" s="237">
        <v>4326</v>
      </c>
      <c r="E35" s="235">
        <f t="shared" si="0"/>
        <v>3.3091423995625084</v>
      </c>
      <c r="F35" s="259">
        <v>847157</v>
      </c>
      <c r="G35" s="259">
        <v>415184</v>
      </c>
      <c r="H35" s="259">
        <v>431973</v>
      </c>
      <c r="I35" s="259">
        <v>5021</v>
      </c>
      <c r="J35" s="235">
        <v>0.6</v>
      </c>
      <c r="K35" s="259">
        <v>3105</v>
      </c>
      <c r="L35" s="235">
        <f t="shared" si="2"/>
        <v>0.36870529225683263</v>
      </c>
      <c r="M35" s="259">
        <v>9338</v>
      </c>
      <c r="N35" s="243">
        <f t="shared" si="6"/>
        <v>1.1088470270835113</v>
      </c>
      <c r="O35" s="259">
        <v>6233</v>
      </c>
      <c r="P35" s="243">
        <f t="shared" si="3"/>
        <v>0.7401417348266788</v>
      </c>
      <c r="Q35" s="259">
        <v>1916</v>
      </c>
      <c r="R35" s="235">
        <f t="shared" si="1"/>
        <v>0.22751669564060914</v>
      </c>
      <c r="S35" s="259">
        <v>40436</v>
      </c>
      <c r="T35" s="244">
        <f t="shared" si="4"/>
        <v>4.801599741609431</v>
      </c>
      <c r="U35" s="259">
        <v>38520</v>
      </c>
      <c r="V35" s="319">
        <f t="shared" si="5"/>
        <v>4.574083045968822</v>
      </c>
      <c r="W35" s="259"/>
      <c r="X35" s="261">
        <f t="shared" si="11"/>
        <v>1.11</v>
      </c>
      <c r="Y35" s="262">
        <f t="shared" si="12"/>
        <v>0.74</v>
      </c>
      <c r="Z35" s="262">
        <f t="shared" si="13"/>
        <v>0.3700000000000001</v>
      </c>
      <c r="AA35" s="263">
        <f t="shared" si="14"/>
        <v>0.37</v>
      </c>
      <c r="AB35" s="148">
        <f t="shared" si="10"/>
        <v>3.31</v>
      </c>
    </row>
    <row r="36" spans="1:28" ht="19.5" customHeight="1">
      <c r="A36" s="231"/>
      <c r="B36" s="232" t="s">
        <v>405</v>
      </c>
      <c r="C36" s="259">
        <v>260826</v>
      </c>
      <c r="D36" s="237">
        <v>4821</v>
      </c>
      <c r="E36" s="235">
        <f t="shared" si="0"/>
        <v>3.2612661314439513</v>
      </c>
      <c r="F36" s="259">
        <v>850623</v>
      </c>
      <c r="G36" s="259">
        <v>416871</v>
      </c>
      <c r="H36" s="259">
        <v>433752</v>
      </c>
      <c r="I36" s="259">
        <v>3466</v>
      </c>
      <c r="J36" s="235">
        <v>0.41</v>
      </c>
      <c r="K36" s="259">
        <v>2242</v>
      </c>
      <c r="L36" s="235">
        <f t="shared" si="2"/>
        <v>0.2646498818991049</v>
      </c>
      <c r="M36" s="259">
        <v>8762</v>
      </c>
      <c r="N36" s="243">
        <f t="shared" si="6"/>
        <v>1.0342829015164838</v>
      </c>
      <c r="O36" s="259">
        <v>6520</v>
      </c>
      <c r="P36" s="243">
        <f t="shared" si="3"/>
        <v>0.7696330196173791</v>
      </c>
      <c r="Q36" s="259">
        <v>1224</v>
      </c>
      <c r="R36" s="235">
        <f t="shared" si="1"/>
        <v>0.14448325398952025</v>
      </c>
      <c r="S36" s="259">
        <v>40856</v>
      </c>
      <c r="T36" s="244">
        <f t="shared" si="4"/>
        <v>4.82271881127111</v>
      </c>
      <c r="U36" s="259">
        <v>39632</v>
      </c>
      <c r="V36" s="319">
        <f t="shared" si="5"/>
        <v>4.678235557281591</v>
      </c>
      <c r="W36" s="259"/>
      <c r="X36" s="261">
        <f t="shared" si="11"/>
        <v>1.03</v>
      </c>
      <c r="Y36" s="262">
        <f t="shared" si="12"/>
        <v>0.77</v>
      </c>
      <c r="Z36" s="262">
        <f t="shared" si="13"/>
        <v>0.26</v>
      </c>
      <c r="AA36" s="263">
        <f t="shared" si="14"/>
        <v>0.26</v>
      </c>
      <c r="AB36" s="148">
        <f t="shared" si="10"/>
        <v>3.26</v>
      </c>
    </row>
    <row r="37" spans="1:28" ht="19.5" customHeight="1">
      <c r="A37" s="231" t="s">
        <v>8</v>
      </c>
      <c r="B37" s="232" t="s">
        <v>20</v>
      </c>
      <c r="C37" s="259">
        <v>263553</v>
      </c>
      <c r="D37" s="237">
        <v>4361</v>
      </c>
      <c r="E37" s="235">
        <f t="shared" si="0"/>
        <v>3.2364116515463683</v>
      </c>
      <c r="F37" s="259">
        <v>852966</v>
      </c>
      <c r="G37" s="259">
        <v>418701</v>
      </c>
      <c r="H37" s="259">
        <v>434265</v>
      </c>
      <c r="I37" s="259">
        <v>5100</v>
      </c>
      <c r="J37" s="235">
        <v>0.6</v>
      </c>
      <c r="K37" s="259">
        <v>2086</v>
      </c>
      <c r="L37" s="235">
        <f t="shared" si="2"/>
        <v>0.24523202405766126</v>
      </c>
      <c r="M37" s="259">
        <v>8708</v>
      </c>
      <c r="N37" s="243">
        <f t="shared" si="6"/>
        <v>1.0237202615024517</v>
      </c>
      <c r="O37" s="259">
        <v>6622</v>
      </c>
      <c r="P37" s="243">
        <f t="shared" si="3"/>
        <v>0.7784882374447905</v>
      </c>
      <c r="Q37" s="259">
        <v>3014</v>
      </c>
      <c r="R37" s="235">
        <f t="shared" si="1"/>
        <v>0.3543285333220475</v>
      </c>
      <c r="S37" s="259">
        <v>41617</v>
      </c>
      <c r="T37" s="244">
        <f t="shared" si="4"/>
        <v>4.892531709112028</v>
      </c>
      <c r="U37" s="259">
        <v>38603</v>
      </c>
      <c r="V37" s="319">
        <f>U37/F36*100</f>
        <v>4.538203175789979</v>
      </c>
      <c r="W37" s="259"/>
      <c r="X37" s="261">
        <f t="shared" si="11"/>
        <v>1.02</v>
      </c>
      <c r="Y37" s="262">
        <f t="shared" si="12"/>
        <v>0.78</v>
      </c>
      <c r="Z37" s="262">
        <f t="shared" si="13"/>
        <v>0.24</v>
      </c>
      <c r="AA37" s="263">
        <f t="shared" si="14"/>
        <v>0.25</v>
      </c>
      <c r="AB37" s="148">
        <f t="shared" si="10"/>
        <v>3.24</v>
      </c>
    </row>
    <row r="38" spans="1:28" ht="19.5" customHeight="1">
      <c r="A38" s="231"/>
      <c r="B38" s="232" t="s">
        <v>21</v>
      </c>
      <c r="C38" s="237">
        <v>268389</v>
      </c>
      <c r="D38" s="237">
        <v>4836</v>
      </c>
      <c r="E38" s="235">
        <f t="shared" si="0"/>
        <v>3.2034919463912455</v>
      </c>
      <c r="F38" s="259">
        <v>859782</v>
      </c>
      <c r="G38" s="237">
        <v>422314</v>
      </c>
      <c r="H38" s="237">
        <v>437468</v>
      </c>
      <c r="I38" s="259">
        <v>6816</v>
      </c>
      <c r="J38" s="235">
        <v>0.8</v>
      </c>
      <c r="K38" s="259">
        <v>2536</v>
      </c>
      <c r="L38" s="235">
        <f t="shared" si="2"/>
        <v>0.29731548502519445</v>
      </c>
      <c r="M38" s="259">
        <v>8955</v>
      </c>
      <c r="N38" s="243">
        <f t="shared" si="6"/>
        <v>1.0498659970033974</v>
      </c>
      <c r="O38" s="259">
        <v>6419</v>
      </c>
      <c r="P38" s="243">
        <f t="shared" si="3"/>
        <v>0.7525505119782031</v>
      </c>
      <c r="Q38" s="259">
        <v>4280</v>
      </c>
      <c r="R38" s="235">
        <f t="shared" si="1"/>
        <v>0.5017784999636563</v>
      </c>
      <c r="S38" s="259">
        <v>44540</v>
      </c>
      <c r="T38" s="244">
        <f t="shared" si="4"/>
        <v>5.2217790627059</v>
      </c>
      <c r="U38" s="259">
        <v>40260</v>
      </c>
      <c r="V38" s="319">
        <f t="shared" si="5"/>
        <v>4.720000562742243</v>
      </c>
      <c r="W38" s="259"/>
      <c r="X38" s="261">
        <f t="shared" si="11"/>
        <v>1.05</v>
      </c>
      <c r="Y38" s="262">
        <f t="shared" si="12"/>
        <v>0.75</v>
      </c>
      <c r="Z38" s="262">
        <f t="shared" si="13"/>
        <v>0.30000000000000004</v>
      </c>
      <c r="AA38" s="263">
        <f t="shared" si="14"/>
        <v>0.3</v>
      </c>
      <c r="AB38" s="148">
        <f t="shared" si="10"/>
        <v>3.2</v>
      </c>
    </row>
    <row r="39" spans="1:28" ht="19.5" customHeight="1">
      <c r="A39" s="231"/>
      <c r="B39" s="232" t="s">
        <v>22</v>
      </c>
      <c r="C39" s="237">
        <v>273023</v>
      </c>
      <c r="D39" s="237">
        <v>4634</v>
      </c>
      <c r="E39" s="235">
        <f t="shared" si="0"/>
        <v>3.1672606337195033</v>
      </c>
      <c r="F39" s="259">
        <v>864735</v>
      </c>
      <c r="G39" s="237">
        <v>424910</v>
      </c>
      <c r="H39" s="237">
        <v>439825</v>
      </c>
      <c r="I39" s="259">
        <v>4953</v>
      </c>
      <c r="J39" s="235">
        <v>0.58</v>
      </c>
      <c r="K39" s="259">
        <v>2415</v>
      </c>
      <c r="L39" s="235">
        <f t="shared" si="2"/>
        <v>0.280885154608959</v>
      </c>
      <c r="M39" s="259">
        <v>9032</v>
      </c>
      <c r="N39" s="243">
        <f t="shared" si="6"/>
        <v>1.0504988473822434</v>
      </c>
      <c r="O39" s="259">
        <v>6617</v>
      </c>
      <c r="P39" s="243">
        <f t="shared" si="3"/>
        <v>0.7696136927732844</v>
      </c>
      <c r="Q39" s="259">
        <v>2538</v>
      </c>
      <c r="R39" s="235">
        <f t="shared" si="1"/>
        <v>0.2951911065828315</v>
      </c>
      <c r="S39" s="259">
        <v>43985</v>
      </c>
      <c r="T39" s="244">
        <f t="shared" si="4"/>
        <v>5.115831687567313</v>
      </c>
      <c r="U39" s="259">
        <v>41447</v>
      </c>
      <c r="V39" s="319">
        <f t="shared" si="5"/>
        <v>4.820640580984483</v>
      </c>
      <c r="W39" s="259"/>
      <c r="X39" s="261">
        <f t="shared" si="11"/>
        <v>1.05</v>
      </c>
      <c r="Y39" s="262">
        <f t="shared" si="12"/>
        <v>0.77</v>
      </c>
      <c r="Z39" s="262">
        <f t="shared" si="13"/>
        <v>0.28</v>
      </c>
      <c r="AA39" s="263">
        <f t="shared" si="14"/>
        <v>0.28</v>
      </c>
      <c r="AB39" s="148">
        <f t="shared" si="10"/>
        <v>3.17</v>
      </c>
    </row>
    <row r="40" spans="1:28" ht="19.5" customHeight="1">
      <c r="A40" s="231"/>
      <c r="B40" s="232" t="s">
        <v>23</v>
      </c>
      <c r="C40" s="259">
        <v>277493</v>
      </c>
      <c r="D40" s="237">
        <v>4470</v>
      </c>
      <c r="E40" s="235">
        <f t="shared" si="0"/>
        <v>3.133214171168282</v>
      </c>
      <c r="F40" s="259">
        <v>869445</v>
      </c>
      <c r="G40" s="259">
        <v>427191</v>
      </c>
      <c r="H40" s="259">
        <v>442254</v>
      </c>
      <c r="I40" s="259">
        <v>4710</v>
      </c>
      <c r="J40" s="235">
        <v>0.54</v>
      </c>
      <c r="K40" s="259">
        <v>1820</v>
      </c>
      <c r="L40" s="235">
        <f t="shared" si="2"/>
        <v>0.21046910325128507</v>
      </c>
      <c r="M40" s="259">
        <v>8819</v>
      </c>
      <c r="N40" s="243">
        <f t="shared" si="6"/>
        <v>1.0198500118533425</v>
      </c>
      <c r="O40" s="259">
        <v>6999</v>
      </c>
      <c r="P40" s="243">
        <f t="shared" si="3"/>
        <v>0.8093809086020574</v>
      </c>
      <c r="Q40" s="259">
        <v>2890</v>
      </c>
      <c r="R40" s="235">
        <f t="shared" si="1"/>
        <v>0.33420643318473287</v>
      </c>
      <c r="S40" s="259">
        <v>44582</v>
      </c>
      <c r="T40" s="244">
        <f t="shared" si="4"/>
        <v>5.155567890741094</v>
      </c>
      <c r="U40" s="259">
        <v>41692</v>
      </c>
      <c r="V40" s="319">
        <f t="shared" si="5"/>
        <v>4.821361457556361</v>
      </c>
      <c r="W40" s="259"/>
      <c r="X40" s="261">
        <f t="shared" si="11"/>
        <v>1.02</v>
      </c>
      <c r="Y40" s="262">
        <f t="shared" si="12"/>
        <v>0.81</v>
      </c>
      <c r="Z40" s="262">
        <f t="shared" si="13"/>
        <v>0.20999999999999996</v>
      </c>
      <c r="AA40" s="263">
        <f t="shared" si="14"/>
        <v>0.21</v>
      </c>
      <c r="AB40" s="148">
        <f t="shared" si="10"/>
        <v>3.13</v>
      </c>
    </row>
    <row r="41" spans="1:28" ht="19.5" customHeight="1">
      <c r="A41" s="153"/>
      <c r="B41" s="264" t="s">
        <v>24</v>
      </c>
      <c r="C41" s="259">
        <v>282079</v>
      </c>
      <c r="D41" s="237">
        <v>4586</v>
      </c>
      <c r="E41" s="235">
        <f t="shared" si="0"/>
        <v>3.100266237472481</v>
      </c>
      <c r="F41" s="259">
        <v>874520</v>
      </c>
      <c r="G41" s="259">
        <v>429601</v>
      </c>
      <c r="H41" s="259">
        <v>444919</v>
      </c>
      <c r="I41" s="259">
        <v>5075</v>
      </c>
      <c r="J41" s="235">
        <v>0.58</v>
      </c>
      <c r="K41" s="259">
        <v>2294</v>
      </c>
      <c r="L41" s="235">
        <f t="shared" si="2"/>
        <v>0.26384647677541423</v>
      </c>
      <c r="M41" s="259">
        <v>9209</v>
      </c>
      <c r="N41" s="243">
        <f t="shared" si="6"/>
        <v>1.0591814318329509</v>
      </c>
      <c r="O41" s="259">
        <v>6915</v>
      </c>
      <c r="P41" s="243">
        <f t="shared" si="3"/>
        <v>0.7953349550575367</v>
      </c>
      <c r="Q41" s="259">
        <v>2781</v>
      </c>
      <c r="R41" s="235">
        <f t="shared" si="1"/>
        <v>0.31985922053723925</v>
      </c>
      <c r="S41" s="259">
        <v>44509</v>
      </c>
      <c r="T41" s="244">
        <f t="shared" si="4"/>
        <v>5.119242735308156</v>
      </c>
      <c r="U41" s="259">
        <v>41728</v>
      </c>
      <c r="V41" s="319">
        <f t="shared" si="5"/>
        <v>4.799383514770917</v>
      </c>
      <c r="W41" s="259"/>
      <c r="X41" s="261">
        <f t="shared" si="11"/>
        <v>1.06</v>
      </c>
      <c r="Y41" s="262">
        <f t="shared" si="12"/>
        <v>0.8</v>
      </c>
      <c r="Z41" s="262">
        <f t="shared" si="13"/>
        <v>0.26</v>
      </c>
      <c r="AA41" s="263">
        <f t="shared" si="14"/>
        <v>0.26</v>
      </c>
      <c r="AB41" s="148">
        <f t="shared" si="10"/>
        <v>3.1</v>
      </c>
    </row>
    <row r="42" spans="1:28" ht="19.5" customHeight="1">
      <c r="A42" s="231" t="s">
        <v>8</v>
      </c>
      <c r="B42" s="232" t="s">
        <v>25</v>
      </c>
      <c r="C42" s="259">
        <v>292336</v>
      </c>
      <c r="D42" s="237">
        <v>4216</v>
      </c>
      <c r="E42" s="235">
        <f t="shared" si="0"/>
        <v>3.017062558152263</v>
      </c>
      <c r="F42" s="259">
        <v>881996</v>
      </c>
      <c r="G42" s="259">
        <v>434707</v>
      </c>
      <c r="H42" s="259">
        <v>447289</v>
      </c>
      <c r="I42" s="259">
        <v>4570</v>
      </c>
      <c r="J42" s="235">
        <v>0.52</v>
      </c>
      <c r="K42" s="259">
        <v>1952</v>
      </c>
      <c r="L42" s="235">
        <f t="shared" si="2"/>
        <v>0.2232081599048621</v>
      </c>
      <c r="M42" s="259">
        <v>9117</v>
      </c>
      <c r="N42" s="243">
        <f t="shared" si="6"/>
        <v>1.0425147509490922</v>
      </c>
      <c r="O42" s="259">
        <v>7165</v>
      </c>
      <c r="P42" s="243">
        <f t="shared" si="3"/>
        <v>0.8193065910442299</v>
      </c>
      <c r="Q42" s="259">
        <v>2618</v>
      </c>
      <c r="R42" s="235">
        <f t="shared" si="1"/>
        <v>0.29936422265928736</v>
      </c>
      <c r="S42" s="259">
        <v>44978</v>
      </c>
      <c r="T42" s="244">
        <f t="shared" si="4"/>
        <v>5.143164250102913</v>
      </c>
      <c r="U42" s="259">
        <v>42360</v>
      </c>
      <c r="V42" s="319">
        <f>U42/F41*100</f>
        <v>4.843800027443626</v>
      </c>
      <c r="W42" s="259"/>
      <c r="X42" s="261">
        <f t="shared" si="11"/>
        <v>1.04</v>
      </c>
      <c r="Y42" s="262">
        <f t="shared" si="12"/>
        <v>0.82</v>
      </c>
      <c r="Z42" s="262">
        <f t="shared" si="13"/>
        <v>0.22000000000000008</v>
      </c>
      <c r="AA42" s="263">
        <f t="shared" si="14"/>
        <v>0.22</v>
      </c>
      <c r="AB42" s="148">
        <f t="shared" si="10"/>
        <v>3.02</v>
      </c>
    </row>
    <row r="43" spans="1:28" ht="19.5" customHeight="1">
      <c r="A43" s="231"/>
      <c r="B43" s="232" t="s">
        <v>26</v>
      </c>
      <c r="C43" s="259">
        <v>296854</v>
      </c>
      <c r="D43" s="237">
        <v>4518</v>
      </c>
      <c r="E43" s="235">
        <f t="shared" si="0"/>
        <v>2.984251517581033</v>
      </c>
      <c r="F43" s="259">
        <v>885887</v>
      </c>
      <c r="G43" s="259">
        <v>437081</v>
      </c>
      <c r="H43" s="259">
        <v>448806</v>
      </c>
      <c r="I43" s="259">
        <v>3891</v>
      </c>
      <c r="J43" s="235">
        <v>0.44</v>
      </c>
      <c r="K43" s="259">
        <v>1957</v>
      </c>
      <c r="L43" s="235">
        <f t="shared" si="2"/>
        <v>0.22188309244032856</v>
      </c>
      <c r="M43" s="259">
        <v>8994</v>
      </c>
      <c r="N43" s="243">
        <f t="shared" si="6"/>
        <v>1.0197325157937225</v>
      </c>
      <c r="O43" s="259">
        <v>7037</v>
      </c>
      <c r="P43" s="243">
        <f t="shared" si="3"/>
        <v>0.7978494233533939</v>
      </c>
      <c r="Q43" s="259">
        <v>1934</v>
      </c>
      <c r="R43" s="235">
        <f t="shared" si="1"/>
        <v>0.21927537086335994</v>
      </c>
      <c r="S43" s="259">
        <v>45225</v>
      </c>
      <c r="T43" s="244">
        <f t="shared" si="4"/>
        <v>5.127574274713264</v>
      </c>
      <c r="U43" s="259">
        <v>43291</v>
      </c>
      <c r="V43" s="319">
        <f t="shared" si="5"/>
        <v>4.908298903849904</v>
      </c>
      <c r="W43" s="259"/>
      <c r="X43" s="261">
        <f t="shared" si="11"/>
        <v>1.02</v>
      </c>
      <c r="Y43" s="262">
        <f t="shared" si="12"/>
        <v>0.8</v>
      </c>
      <c r="Z43" s="262">
        <f t="shared" si="13"/>
        <v>0.21999999999999997</v>
      </c>
      <c r="AA43" s="263">
        <f t="shared" si="14"/>
        <v>0.22</v>
      </c>
      <c r="AB43" s="148">
        <f t="shared" si="10"/>
        <v>2.98</v>
      </c>
    </row>
    <row r="44" spans="1:28" ht="19.5" customHeight="1">
      <c r="A44" s="154"/>
      <c r="B44" s="232" t="s">
        <v>27</v>
      </c>
      <c r="C44" s="259">
        <v>301128</v>
      </c>
      <c r="D44" s="237">
        <v>4274</v>
      </c>
      <c r="E44" s="235">
        <f t="shared" si="0"/>
        <v>2.952820727398316</v>
      </c>
      <c r="F44" s="259">
        <v>889177</v>
      </c>
      <c r="G44" s="259">
        <v>438547</v>
      </c>
      <c r="H44" s="259">
        <v>450630</v>
      </c>
      <c r="I44" s="259">
        <v>3290</v>
      </c>
      <c r="J44" s="235">
        <v>0.37</v>
      </c>
      <c r="K44" s="259">
        <v>1789</v>
      </c>
      <c r="L44" s="235">
        <f t="shared" si="2"/>
        <v>0.20194449179184254</v>
      </c>
      <c r="M44" s="259">
        <v>8859</v>
      </c>
      <c r="N44" s="243">
        <f t="shared" si="6"/>
        <v>1.0000146745578162</v>
      </c>
      <c r="O44" s="259">
        <v>7070</v>
      </c>
      <c r="P44" s="243">
        <f t="shared" si="3"/>
        <v>0.7980701827659735</v>
      </c>
      <c r="Q44" s="259">
        <v>1501</v>
      </c>
      <c r="R44" s="235">
        <f t="shared" si="1"/>
        <v>0.169434702168561</v>
      </c>
      <c r="S44" s="259">
        <v>46115</v>
      </c>
      <c r="T44" s="244">
        <f t="shared" si="4"/>
        <v>5.205517182213985</v>
      </c>
      <c r="U44" s="259">
        <v>44614</v>
      </c>
      <c r="V44" s="319">
        <f t="shared" si="5"/>
        <v>5.036082480045423</v>
      </c>
      <c r="W44" s="259"/>
      <c r="X44" s="261">
        <f t="shared" si="11"/>
        <v>1</v>
      </c>
      <c r="Y44" s="262">
        <f t="shared" si="12"/>
        <v>0.8</v>
      </c>
      <c r="Z44" s="262">
        <f t="shared" si="13"/>
        <v>0.19999999999999996</v>
      </c>
      <c r="AA44" s="263">
        <f t="shared" si="14"/>
        <v>0.2</v>
      </c>
      <c r="AB44" s="148">
        <f t="shared" si="10"/>
        <v>2.95</v>
      </c>
    </row>
    <row r="45" spans="1:28" ht="19.5" customHeight="1">
      <c r="A45" s="231"/>
      <c r="B45" s="232" t="s">
        <v>280</v>
      </c>
      <c r="C45" s="259">
        <v>305187</v>
      </c>
      <c r="D45" s="237">
        <v>4059</v>
      </c>
      <c r="E45" s="235">
        <f t="shared" si="0"/>
        <v>2.922811259981585</v>
      </c>
      <c r="F45" s="259">
        <v>892004</v>
      </c>
      <c r="G45" s="259">
        <v>440184</v>
      </c>
      <c r="H45" s="259">
        <v>451820</v>
      </c>
      <c r="I45" s="259">
        <v>2827</v>
      </c>
      <c r="J45" s="235">
        <v>0.32</v>
      </c>
      <c r="K45" s="259">
        <v>1597</v>
      </c>
      <c r="L45" s="235">
        <f t="shared" si="2"/>
        <v>0.17960428576087775</v>
      </c>
      <c r="M45" s="259">
        <v>8810</v>
      </c>
      <c r="N45" s="243">
        <f t="shared" si="6"/>
        <v>0.9908038557002712</v>
      </c>
      <c r="O45" s="259">
        <v>7213</v>
      </c>
      <c r="P45" s="243">
        <f t="shared" si="3"/>
        <v>0.8111995699393934</v>
      </c>
      <c r="Q45" s="259">
        <v>1230</v>
      </c>
      <c r="R45" s="235">
        <f t="shared" si="1"/>
        <v>0.13833016373567916</v>
      </c>
      <c r="S45" s="259">
        <v>43830</v>
      </c>
      <c r="T45" s="244">
        <f t="shared" si="4"/>
        <v>4.929277297995787</v>
      </c>
      <c r="U45" s="259">
        <v>42600</v>
      </c>
      <c r="V45" s="319">
        <f t="shared" si="5"/>
        <v>4.790947134260108</v>
      </c>
      <c r="W45" s="259"/>
      <c r="X45" s="261">
        <f t="shared" si="11"/>
        <v>0.99</v>
      </c>
      <c r="Y45" s="262">
        <f t="shared" si="12"/>
        <v>0.81</v>
      </c>
      <c r="Z45" s="262">
        <f t="shared" si="13"/>
        <v>0.17999999999999994</v>
      </c>
      <c r="AA45" s="263">
        <f t="shared" si="14"/>
        <v>0.18</v>
      </c>
      <c r="AB45" s="148">
        <f t="shared" si="10"/>
        <v>2.92</v>
      </c>
    </row>
    <row r="46" spans="1:28" ht="19.5" customHeight="1">
      <c r="A46" s="231"/>
      <c r="B46" s="232" t="s">
        <v>28</v>
      </c>
      <c r="C46" s="259">
        <v>308759</v>
      </c>
      <c r="D46" s="259">
        <v>3572</v>
      </c>
      <c r="E46" s="235">
        <f t="shared" si="0"/>
        <v>2.8928387512590725</v>
      </c>
      <c r="F46" s="259">
        <v>893190</v>
      </c>
      <c r="G46" s="259">
        <v>440630</v>
      </c>
      <c r="H46" s="259">
        <v>452560</v>
      </c>
      <c r="I46" s="259">
        <v>1186</v>
      </c>
      <c r="J46" s="235">
        <v>0.13</v>
      </c>
      <c r="K46" s="259">
        <v>680</v>
      </c>
      <c r="L46" s="235">
        <f t="shared" si="2"/>
        <v>0.0762328420051928</v>
      </c>
      <c r="M46" s="259">
        <v>8329</v>
      </c>
      <c r="N46" s="243">
        <f t="shared" si="6"/>
        <v>0.933740207443016</v>
      </c>
      <c r="O46" s="259">
        <v>7649</v>
      </c>
      <c r="P46" s="243">
        <f t="shared" si="3"/>
        <v>0.8575073654378231</v>
      </c>
      <c r="Q46" s="259">
        <v>506</v>
      </c>
      <c r="R46" s="235">
        <f t="shared" si="1"/>
        <v>0.056726203021511115</v>
      </c>
      <c r="S46" s="259">
        <v>43181</v>
      </c>
      <c r="T46" s="244">
        <f t="shared" si="4"/>
        <v>4.840897574450339</v>
      </c>
      <c r="U46" s="259">
        <v>42675</v>
      </c>
      <c r="V46" s="319">
        <f t="shared" si="5"/>
        <v>4.784171371428828</v>
      </c>
      <c r="W46" s="259"/>
      <c r="X46" s="261">
        <f t="shared" si="11"/>
        <v>0.93</v>
      </c>
      <c r="Y46" s="262">
        <f t="shared" si="12"/>
        <v>0.86</v>
      </c>
      <c r="Z46" s="262">
        <f t="shared" si="13"/>
        <v>0.07000000000000006</v>
      </c>
      <c r="AA46" s="263">
        <f t="shared" si="14"/>
        <v>0.08</v>
      </c>
      <c r="AB46" s="148">
        <f t="shared" si="10"/>
        <v>2.89</v>
      </c>
    </row>
    <row r="47" spans="1:28" ht="19.5" customHeight="1">
      <c r="A47" s="231" t="s">
        <v>8</v>
      </c>
      <c r="B47" s="232" t="s">
        <v>281</v>
      </c>
      <c r="C47" s="259">
        <v>308724</v>
      </c>
      <c r="D47" s="259">
        <v>3714</v>
      </c>
      <c r="E47" s="235">
        <f t="shared" si="0"/>
        <v>2.8769127116777446</v>
      </c>
      <c r="F47" s="259">
        <v>888172</v>
      </c>
      <c r="G47" s="259">
        <v>436837</v>
      </c>
      <c r="H47" s="259">
        <v>451335</v>
      </c>
      <c r="I47" s="259">
        <v>2672</v>
      </c>
      <c r="J47" s="235">
        <v>0.3</v>
      </c>
      <c r="K47" s="259">
        <v>1126</v>
      </c>
      <c r="L47" s="235">
        <f t="shared" si="2"/>
        <v>0.12606500296689394</v>
      </c>
      <c r="M47" s="259">
        <v>8465</v>
      </c>
      <c r="N47" s="243">
        <f t="shared" si="6"/>
        <v>0.9477266874909034</v>
      </c>
      <c r="O47" s="259">
        <v>7339</v>
      </c>
      <c r="P47" s="243">
        <f t="shared" si="3"/>
        <v>0.8216616845240095</v>
      </c>
      <c r="Q47" s="259">
        <v>1546</v>
      </c>
      <c r="R47" s="235">
        <f t="shared" si="1"/>
        <v>0.1730874729900693</v>
      </c>
      <c r="S47" s="259">
        <v>44833</v>
      </c>
      <c r="T47" s="244">
        <f t="shared" si="4"/>
        <v>5.01942475845005</v>
      </c>
      <c r="U47" s="259">
        <v>43287</v>
      </c>
      <c r="V47" s="319">
        <f t="shared" si="5"/>
        <v>4.84633728545998</v>
      </c>
      <c r="W47" s="259"/>
      <c r="X47" s="261">
        <f t="shared" si="11"/>
        <v>0.95</v>
      </c>
      <c r="Y47" s="262">
        <f t="shared" si="12"/>
        <v>0.82</v>
      </c>
      <c r="Z47" s="262">
        <f t="shared" si="13"/>
        <v>0.13</v>
      </c>
      <c r="AA47" s="263">
        <f t="shared" si="14"/>
        <v>0.13</v>
      </c>
      <c r="AB47" s="148">
        <f t="shared" si="10"/>
        <v>2.88</v>
      </c>
    </row>
    <row r="48" spans="1:28" ht="19.5" customHeight="1">
      <c r="A48" s="231"/>
      <c r="B48" s="232" t="s">
        <v>282</v>
      </c>
      <c r="C48" s="259">
        <v>312044</v>
      </c>
      <c r="D48" s="259">
        <v>3320</v>
      </c>
      <c r="E48" s="235">
        <f t="shared" si="0"/>
        <v>2.8515465767648154</v>
      </c>
      <c r="F48" s="259">
        <v>889808</v>
      </c>
      <c r="G48" s="259">
        <v>437328</v>
      </c>
      <c r="H48" s="259">
        <v>452480</v>
      </c>
      <c r="I48" s="259">
        <v>1636</v>
      </c>
      <c r="J48" s="235">
        <v>0.18</v>
      </c>
      <c r="K48" s="259">
        <v>814</v>
      </c>
      <c r="L48" s="235">
        <f t="shared" si="2"/>
        <v>0.09164891484982639</v>
      </c>
      <c r="M48" s="259">
        <v>8248</v>
      </c>
      <c r="N48" s="243">
        <f t="shared" si="6"/>
        <v>0.9286489553825159</v>
      </c>
      <c r="O48" s="259">
        <v>7434</v>
      </c>
      <c r="P48" s="243">
        <f t="shared" si="3"/>
        <v>0.8370000405326896</v>
      </c>
      <c r="Q48" s="259">
        <v>822</v>
      </c>
      <c r="R48" s="235">
        <f t="shared" si="1"/>
        <v>0.09254964128569691</v>
      </c>
      <c r="S48" s="259">
        <v>44893</v>
      </c>
      <c r="T48" s="244">
        <f t="shared" si="4"/>
        <v>5.054538985691961</v>
      </c>
      <c r="U48" s="259">
        <v>44071</v>
      </c>
      <c r="V48" s="319">
        <f t="shared" si="5"/>
        <v>4.9619893444062635</v>
      </c>
      <c r="W48" s="259"/>
      <c r="X48" s="261">
        <f t="shared" si="11"/>
        <v>0.93</v>
      </c>
      <c r="Y48" s="262">
        <f t="shared" si="12"/>
        <v>0.84</v>
      </c>
      <c r="Z48" s="262">
        <f t="shared" si="13"/>
        <v>0.09000000000000008</v>
      </c>
      <c r="AA48" s="263">
        <f t="shared" si="14"/>
        <v>0.09</v>
      </c>
      <c r="AB48" s="148">
        <f t="shared" si="10"/>
        <v>2.85</v>
      </c>
    </row>
    <row r="49" spans="1:28" ht="19.5" customHeight="1">
      <c r="A49" s="231"/>
      <c r="B49" s="232" t="s">
        <v>283</v>
      </c>
      <c r="C49" s="259">
        <v>314507</v>
      </c>
      <c r="D49" s="259">
        <v>2463</v>
      </c>
      <c r="E49" s="235">
        <f t="shared" si="0"/>
        <v>2.826131055906546</v>
      </c>
      <c r="F49" s="259">
        <v>888838</v>
      </c>
      <c r="G49" s="259">
        <v>436594</v>
      </c>
      <c r="H49" s="259">
        <v>452244</v>
      </c>
      <c r="I49" s="259">
        <v>-970</v>
      </c>
      <c r="J49" s="235">
        <v>-0.11</v>
      </c>
      <c r="K49" s="259">
        <v>770</v>
      </c>
      <c r="L49" s="235">
        <f t="shared" si="2"/>
        <v>0.08653552226997285</v>
      </c>
      <c r="M49" s="259">
        <v>8132</v>
      </c>
      <c r="N49" s="243">
        <f t="shared" si="6"/>
        <v>0.9139050222070378</v>
      </c>
      <c r="O49" s="259">
        <v>7362</v>
      </c>
      <c r="P49" s="243">
        <f t="shared" si="3"/>
        <v>0.827369499937065</v>
      </c>
      <c r="Q49" s="259">
        <v>-1740</v>
      </c>
      <c r="R49" s="235">
        <f t="shared" si="1"/>
        <v>-0.1955478035711075</v>
      </c>
      <c r="S49" s="259">
        <v>42767</v>
      </c>
      <c r="T49" s="244">
        <f t="shared" si="4"/>
        <v>4.806317767428479</v>
      </c>
      <c r="U49" s="259">
        <v>44507</v>
      </c>
      <c r="V49" s="319">
        <f t="shared" si="5"/>
        <v>5.001865570999586</v>
      </c>
      <c r="W49" s="259"/>
      <c r="X49" s="261">
        <f t="shared" si="11"/>
        <v>0.91</v>
      </c>
      <c r="Y49" s="262">
        <f t="shared" si="12"/>
        <v>0.83</v>
      </c>
      <c r="Z49" s="262">
        <f t="shared" si="13"/>
        <v>0.08000000000000007</v>
      </c>
      <c r="AA49" s="263">
        <f t="shared" si="14"/>
        <v>0.09</v>
      </c>
      <c r="AB49" s="148">
        <f t="shared" si="10"/>
        <v>2.83</v>
      </c>
    </row>
    <row r="50" spans="1:28" ht="19.5" customHeight="1">
      <c r="A50" s="231"/>
      <c r="B50" s="232" t="s">
        <v>284</v>
      </c>
      <c r="C50" s="259">
        <v>317211</v>
      </c>
      <c r="D50" s="259">
        <v>2704</v>
      </c>
      <c r="E50" s="235">
        <f t="shared" si="0"/>
        <v>2.7981217549202264</v>
      </c>
      <c r="F50" s="259">
        <v>887595</v>
      </c>
      <c r="G50" s="259">
        <v>435625</v>
      </c>
      <c r="H50" s="259">
        <v>451970</v>
      </c>
      <c r="I50" s="259">
        <v>-1243</v>
      </c>
      <c r="J50" s="235">
        <v>-0.14</v>
      </c>
      <c r="K50" s="259">
        <v>23</v>
      </c>
      <c r="L50" s="235">
        <f t="shared" si="2"/>
        <v>0.0025876481428561784</v>
      </c>
      <c r="M50" s="259">
        <v>7896</v>
      </c>
      <c r="N50" s="243">
        <f t="shared" si="6"/>
        <v>0.8883508580866254</v>
      </c>
      <c r="O50" s="259">
        <v>7873</v>
      </c>
      <c r="P50" s="243">
        <f t="shared" si="3"/>
        <v>0.8857632099437693</v>
      </c>
      <c r="Q50" s="259">
        <v>-1266</v>
      </c>
      <c r="R50" s="235">
        <f t="shared" si="1"/>
        <v>-0.14243315429808356</v>
      </c>
      <c r="S50" s="259">
        <v>42403</v>
      </c>
      <c r="T50" s="244">
        <f t="shared" si="4"/>
        <v>4.77061061745785</v>
      </c>
      <c r="U50" s="259">
        <v>43669</v>
      </c>
      <c r="V50" s="319">
        <f t="shared" si="5"/>
        <v>4.913043771755933</v>
      </c>
      <c r="W50" s="259"/>
      <c r="X50" s="261">
        <f t="shared" si="11"/>
        <v>0.89</v>
      </c>
      <c r="Y50" s="262">
        <f t="shared" si="12"/>
        <v>0.89</v>
      </c>
      <c r="Z50" s="262">
        <f t="shared" si="13"/>
        <v>0</v>
      </c>
      <c r="AA50" s="263">
        <f t="shared" si="14"/>
        <v>0</v>
      </c>
      <c r="AB50" s="148">
        <f t="shared" si="10"/>
        <v>2.8</v>
      </c>
    </row>
    <row r="51" spans="1:28" ht="19.5" customHeight="1">
      <c r="A51" s="231"/>
      <c r="B51" s="265" t="s">
        <v>285</v>
      </c>
      <c r="C51" s="259">
        <v>319800</v>
      </c>
      <c r="D51" s="259">
        <v>2589</v>
      </c>
      <c r="E51" s="235">
        <f t="shared" si="0"/>
        <v>2.773264540337711</v>
      </c>
      <c r="F51" s="259">
        <v>886890</v>
      </c>
      <c r="G51" s="259">
        <v>435036</v>
      </c>
      <c r="H51" s="259">
        <v>451854</v>
      </c>
      <c r="I51" s="259">
        <v>-705</v>
      </c>
      <c r="J51" s="235">
        <v>-0.08</v>
      </c>
      <c r="K51" s="259">
        <v>25</v>
      </c>
      <c r="L51" s="235">
        <f t="shared" si="2"/>
        <v>0.0028165999132487227</v>
      </c>
      <c r="M51" s="259">
        <v>7729</v>
      </c>
      <c r="N51" s="243">
        <f t="shared" si="6"/>
        <v>0.8707800291799751</v>
      </c>
      <c r="O51" s="259">
        <v>7704</v>
      </c>
      <c r="P51" s="243">
        <f t="shared" si="3"/>
        <v>0.8679634292667264</v>
      </c>
      <c r="Q51" s="259">
        <v>-730</v>
      </c>
      <c r="R51" s="235">
        <f t="shared" si="1"/>
        <v>-0.0822447174668627</v>
      </c>
      <c r="S51" s="259">
        <v>41838</v>
      </c>
      <c r="T51" s="244">
        <f t="shared" si="4"/>
        <v>4.713636286820003</v>
      </c>
      <c r="U51" s="259">
        <v>42568</v>
      </c>
      <c r="V51" s="319">
        <f t="shared" si="5"/>
        <v>4.795881004286865</v>
      </c>
      <c r="W51" s="259"/>
      <c r="X51" s="261">
        <f t="shared" si="11"/>
        <v>0.87</v>
      </c>
      <c r="Y51" s="262">
        <f t="shared" si="12"/>
        <v>0.87</v>
      </c>
      <c r="Z51" s="262">
        <f t="shared" si="13"/>
        <v>0</v>
      </c>
      <c r="AA51" s="263">
        <f t="shared" si="14"/>
        <v>0</v>
      </c>
      <c r="AB51" s="148">
        <f t="shared" si="10"/>
        <v>2.77</v>
      </c>
    </row>
    <row r="52" spans="1:28" ht="19.5" customHeight="1">
      <c r="A52" s="231" t="s">
        <v>8</v>
      </c>
      <c r="B52" s="265" t="s">
        <v>29</v>
      </c>
      <c r="C52" s="259">
        <v>321261</v>
      </c>
      <c r="D52" s="259">
        <v>2205</v>
      </c>
      <c r="E52" s="235">
        <f t="shared" si="0"/>
        <v>2.753259810559016</v>
      </c>
      <c r="F52" s="259">
        <v>884515</v>
      </c>
      <c r="G52" s="259">
        <v>433569</v>
      </c>
      <c r="H52" s="259">
        <v>450946</v>
      </c>
      <c r="I52" s="259">
        <v>-2030</v>
      </c>
      <c r="J52" s="235">
        <v>-0.23</v>
      </c>
      <c r="K52" s="259">
        <v>-830</v>
      </c>
      <c r="L52" s="235">
        <f t="shared" si="2"/>
        <v>-0.09358545028132012</v>
      </c>
      <c r="M52" s="259">
        <v>7275</v>
      </c>
      <c r="N52" s="243">
        <f t="shared" si="6"/>
        <v>0.8202821093934985</v>
      </c>
      <c r="O52" s="259">
        <v>8105</v>
      </c>
      <c r="P52" s="243">
        <f t="shared" si="3"/>
        <v>0.9138675596748188</v>
      </c>
      <c r="Q52" s="259">
        <v>-1200</v>
      </c>
      <c r="R52" s="235">
        <f t="shared" si="1"/>
        <v>-0.13530426546696886</v>
      </c>
      <c r="S52" s="259">
        <v>38938</v>
      </c>
      <c r="T52" s="244">
        <f t="shared" si="4"/>
        <v>4.390397907294028</v>
      </c>
      <c r="U52" s="259">
        <v>40138</v>
      </c>
      <c r="V52" s="319">
        <f t="shared" si="5"/>
        <v>4.525702172760996</v>
      </c>
      <c r="W52" s="259"/>
      <c r="X52" s="261">
        <f t="shared" si="11"/>
        <v>0.82</v>
      </c>
      <c r="Y52" s="261">
        <f t="shared" si="12"/>
        <v>0.91</v>
      </c>
      <c r="Z52" s="262">
        <f t="shared" si="13"/>
        <v>-0.09000000000000008</v>
      </c>
      <c r="AA52" s="263">
        <f t="shared" si="14"/>
        <v>-0.09</v>
      </c>
      <c r="AB52" s="148">
        <f t="shared" si="10"/>
        <v>2.75</v>
      </c>
    </row>
    <row r="53" spans="1:28" ht="19.5" customHeight="1">
      <c r="A53" s="231"/>
      <c r="B53" s="265" t="s">
        <v>286</v>
      </c>
      <c r="C53" s="259">
        <v>323446</v>
      </c>
      <c r="D53" s="259">
        <v>2185</v>
      </c>
      <c r="E53" s="235">
        <f t="shared" si="0"/>
        <v>2.72401266362855</v>
      </c>
      <c r="F53" s="259">
        <v>881071</v>
      </c>
      <c r="G53" s="259">
        <v>431730</v>
      </c>
      <c r="H53" s="259">
        <v>449341</v>
      </c>
      <c r="I53" s="259">
        <v>-3444</v>
      </c>
      <c r="J53" s="235">
        <v>-0.39</v>
      </c>
      <c r="K53" s="259">
        <v>-1176</v>
      </c>
      <c r="L53" s="235">
        <f t="shared" si="2"/>
        <v>-0.1329542178481993</v>
      </c>
      <c r="M53" s="259">
        <v>7238</v>
      </c>
      <c r="N53" s="243">
        <f t="shared" si="6"/>
        <v>0.8183015550895123</v>
      </c>
      <c r="O53" s="259">
        <v>8414</v>
      </c>
      <c r="P53" s="243">
        <f t="shared" si="3"/>
        <v>0.9512557729377116</v>
      </c>
      <c r="Q53" s="259">
        <v>-2268</v>
      </c>
      <c r="R53" s="235">
        <f t="shared" si="1"/>
        <v>-0.25641170585009865</v>
      </c>
      <c r="S53" s="259">
        <v>37650</v>
      </c>
      <c r="T53" s="244">
        <f t="shared" si="4"/>
        <v>4.256569984680871</v>
      </c>
      <c r="U53" s="259">
        <v>39918</v>
      </c>
      <c r="V53" s="319">
        <f t="shared" si="5"/>
        <v>4.512981690530969</v>
      </c>
      <c r="W53" s="259"/>
      <c r="X53" s="261">
        <f t="shared" si="11"/>
        <v>0.82</v>
      </c>
      <c r="Y53" s="262">
        <f t="shared" si="12"/>
        <v>0.95</v>
      </c>
      <c r="Z53" s="262">
        <f t="shared" si="13"/>
        <v>-0.13</v>
      </c>
      <c r="AA53" s="263">
        <f t="shared" si="14"/>
        <v>-0.13</v>
      </c>
      <c r="AB53" s="148">
        <f t="shared" si="10"/>
        <v>2.72</v>
      </c>
    </row>
    <row r="54" spans="1:28" ht="19.5" customHeight="1">
      <c r="A54" s="231"/>
      <c r="B54" s="265" t="s">
        <v>287</v>
      </c>
      <c r="C54" s="259">
        <v>325347</v>
      </c>
      <c r="D54" s="259">
        <v>1901</v>
      </c>
      <c r="E54" s="235">
        <f t="shared" si="0"/>
        <v>2.698149975257187</v>
      </c>
      <c r="F54" s="259">
        <v>877835</v>
      </c>
      <c r="G54" s="259">
        <v>429930</v>
      </c>
      <c r="H54" s="259">
        <v>447905</v>
      </c>
      <c r="I54" s="259">
        <v>-3236</v>
      </c>
      <c r="J54" s="235">
        <v>-0.37</v>
      </c>
      <c r="K54" s="259">
        <v>-1233</v>
      </c>
      <c r="L54" s="235">
        <f t="shared" si="2"/>
        <v>-0.13994331898337364</v>
      </c>
      <c r="M54" s="259">
        <v>7148</v>
      </c>
      <c r="N54" s="243">
        <f t="shared" si="6"/>
        <v>0.8112853561177249</v>
      </c>
      <c r="O54" s="259">
        <v>8381</v>
      </c>
      <c r="P54" s="243">
        <f t="shared" si="3"/>
        <v>0.9512286751010987</v>
      </c>
      <c r="Q54" s="259">
        <v>-2003</v>
      </c>
      <c r="R54" s="235">
        <f t="shared" si="1"/>
        <v>-0.22733695695352588</v>
      </c>
      <c r="S54" s="259">
        <v>37287</v>
      </c>
      <c r="T54" s="244">
        <f t="shared" si="4"/>
        <v>4.23200854414684</v>
      </c>
      <c r="U54" s="259">
        <v>39290</v>
      </c>
      <c r="V54" s="319">
        <f t="shared" si="5"/>
        <v>4.4593455011003655</v>
      </c>
      <c r="W54" s="259"/>
      <c r="X54" s="261">
        <f t="shared" si="11"/>
        <v>0.81</v>
      </c>
      <c r="Y54" s="262">
        <f t="shared" si="12"/>
        <v>0.95</v>
      </c>
      <c r="Z54" s="262">
        <f t="shared" si="13"/>
        <v>-0.1399999999999999</v>
      </c>
      <c r="AA54" s="263">
        <f t="shared" si="14"/>
        <v>-0.14</v>
      </c>
      <c r="AB54" s="148">
        <f t="shared" si="10"/>
        <v>2.7</v>
      </c>
    </row>
    <row r="55" spans="1:28" ht="19.5" customHeight="1">
      <c r="A55" s="231"/>
      <c r="B55" s="265" t="s">
        <v>288</v>
      </c>
      <c r="C55" s="259">
        <v>326821</v>
      </c>
      <c r="D55" s="259">
        <v>1474</v>
      </c>
      <c r="E55" s="235">
        <f t="shared" si="0"/>
        <v>2.670342481052319</v>
      </c>
      <c r="F55" s="259">
        <v>872724</v>
      </c>
      <c r="G55" s="259">
        <v>426870</v>
      </c>
      <c r="H55" s="259">
        <v>445854</v>
      </c>
      <c r="I55" s="259">
        <v>-5111</v>
      </c>
      <c r="J55" s="235">
        <v>-0.58</v>
      </c>
      <c r="K55" s="259">
        <v>-1734</v>
      </c>
      <c r="L55" s="235">
        <f t="shared" si="2"/>
        <v>-0.1975314267487626</v>
      </c>
      <c r="M55" s="259">
        <v>7077</v>
      </c>
      <c r="N55" s="243">
        <f t="shared" si="6"/>
        <v>0.8061879510386348</v>
      </c>
      <c r="O55" s="259">
        <v>8811</v>
      </c>
      <c r="P55" s="243">
        <f t="shared" si="3"/>
        <v>1.0037193777873974</v>
      </c>
      <c r="Q55" s="259">
        <v>-3377</v>
      </c>
      <c r="R55" s="235">
        <f t="shared" si="1"/>
        <v>-0.3846964406750699</v>
      </c>
      <c r="S55" s="259">
        <v>34876</v>
      </c>
      <c r="T55" s="244">
        <f t="shared" si="4"/>
        <v>3.9729561933620783</v>
      </c>
      <c r="U55" s="259">
        <v>38253</v>
      </c>
      <c r="V55" s="319">
        <f t="shared" si="5"/>
        <v>4.357652634037149</v>
      </c>
      <c r="W55" s="259"/>
      <c r="X55" s="261">
        <f t="shared" si="11"/>
        <v>0.81</v>
      </c>
      <c r="Y55" s="262">
        <f t="shared" si="12"/>
        <v>1</v>
      </c>
      <c r="Z55" s="262">
        <f t="shared" si="13"/>
        <v>-0.18999999999999995</v>
      </c>
      <c r="AA55" s="263">
        <f t="shared" si="14"/>
        <v>-0.2</v>
      </c>
      <c r="AB55" s="148">
        <f t="shared" si="10"/>
        <v>2.67</v>
      </c>
    </row>
    <row r="56" spans="1:28" ht="19.5" customHeight="1">
      <c r="A56" s="231"/>
      <c r="B56" s="265" t="s">
        <v>289</v>
      </c>
      <c r="C56" s="259">
        <v>328320</v>
      </c>
      <c r="D56" s="259">
        <v>1499</v>
      </c>
      <c r="E56" s="235">
        <f t="shared" si="0"/>
        <v>2.647210038986355</v>
      </c>
      <c r="F56" s="259">
        <v>869132</v>
      </c>
      <c r="G56" s="259">
        <v>425096</v>
      </c>
      <c r="H56" s="259">
        <v>444036</v>
      </c>
      <c r="I56" s="259">
        <v>-3592</v>
      </c>
      <c r="J56" s="235">
        <v>-0.41</v>
      </c>
      <c r="K56" s="259">
        <v>-1905</v>
      </c>
      <c r="L56" s="235">
        <f t="shared" si="2"/>
        <v>-0.21828206855775711</v>
      </c>
      <c r="M56" s="259">
        <v>6732</v>
      </c>
      <c r="N56" s="243">
        <f t="shared" si="6"/>
        <v>0.7713778926670976</v>
      </c>
      <c r="O56" s="259">
        <v>8637</v>
      </c>
      <c r="P56" s="243">
        <f t="shared" si="3"/>
        <v>0.9896599612248546</v>
      </c>
      <c r="Q56" s="259">
        <v>-1687</v>
      </c>
      <c r="R56" s="235">
        <f t="shared" si="1"/>
        <v>-0.19330280821886417</v>
      </c>
      <c r="S56" s="259">
        <v>35349</v>
      </c>
      <c r="T56" s="244">
        <f t="shared" si="4"/>
        <v>4.050421439080396</v>
      </c>
      <c r="U56" s="259">
        <v>37036</v>
      </c>
      <c r="V56" s="319">
        <f t="shared" si="5"/>
        <v>4.243724247299261</v>
      </c>
      <c r="W56" s="259"/>
      <c r="X56" s="261">
        <f t="shared" si="11"/>
        <v>0.77</v>
      </c>
      <c r="Y56" s="262">
        <f t="shared" si="12"/>
        <v>0.99</v>
      </c>
      <c r="Z56" s="262">
        <f t="shared" si="13"/>
        <v>-0.21999999999999997</v>
      </c>
      <c r="AA56" s="263">
        <f t="shared" si="14"/>
        <v>-0.22</v>
      </c>
      <c r="AB56" s="148">
        <f t="shared" si="10"/>
        <v>2.65</v>
      </c>
    </row>
    <row r="57" spans="1:28" ht="19.5" customHeight="1">
      <c r="A57" s="231" t="s">
        <v>8</v>
      </c>
      <c r="B57" s="265" t="s">
        <v>290</v>
      </c>
      <c r="C57" s="259">
        <v>327721</v>
      </c>
      <c r="D57" s="259">
        <v>728</v>
      </c>
      <c r="E57" s="235">
        <f t="shared" si="0"/>
        <v>2.6335663567485756</v>
      </c>
      <c r="F57" s="259">
        <v>863075</v>
      </c>
      <c r="G57" s="259">
        <v>422526</v>
      </c>
      <c r="H57" s="259">
        <v>440549</v>
      </c>
      <c r="I57" s="259">
        <v>-4350</v>
      </c>
      <c r="J57" s="235">
        <v>-0.5</v>
      </c>
      <c r="K57" s="259">
        <v>-2263</v>
      </c>
      <c r="L57" s="235">
        <f t="shared" si="2"/>
        <v>-0.2603747186848488</v>
      </c>
      <c r="M57" s="259">
        <v>6868</v>
      </c>
      <c r="N57" s="243">
        <f t="shared" si="6"/>
        <v>0.7902136844575967</v>
      </c>
      <c r="O57" s="259">
        <v>9131</v>
      </c>
      <c r="P57" s="243">
        <f t="shared" si="3"/>
        <v>1.0505884031424455</v>
      </c>
      <c r="Q57" s="259">
        <v>-2087</v>
      </c>
      <c r="R57" s="235">
        <f t="shared" si="1"/>
        <v>-0.2401246300907112</v>
      </c>
      <c r="S57" s="259">
        <v>32580</v>
      </c>
      <c r="T57" s="244">
        <f t="shared" si="4"/>
        <v>3.748567536346608</v>
      </c>
      <c r="U57" s="259">
        <v>34667</v>
      </c>
      <c r="V57" s="319">
        <f t="shared" si="5"/>
        <v>3.9886921664373194</v>
      </c>
      <c r="W57" s="259"/>
      <c r="X57" s="261">
        <f t="shared" si="11"/>
        <v>0.79</v>
      </c>
      <c r="Y57" s="262">
        <f t="shared" si="12"/>
        <v>1.05</v>
      </c>
      <c r="Z57" s="262">
        <f t="shared" si="13"/>
        <v>-0.26</v>
      </c>
      <c r="AA57" s="263">
        <f t="shared" si="14"/>
        <v>-0.26</v>
      </c>
      <c r="AB57" s="148">
        <f t="shared" si="10"/>
        <v>2.63</v>
      </c>
    </row>
    <row r="58" spans="1:28" ht="19.5" customHeight="1">
      <c r="A58" s="231"/>
      <c r="B58" s="265" t="s">
        <v>291</v>
      </c>
      <c r="C58" s="259">
        <v>328891</v>
      </c>
      <c r="D58" s="259">
        <v>1170</v>
      </c>
      <c r="E58" s="235">
        <f t="shared" si="0"/>
        <v>2.6078244768023446</v>
      </c>
      <c r="F58" s="259">
        <v>857690</v>
      </c>
      <c r="G58" s="259">
        <v>419664</v>
      </c>
      <c r="H58" s="259">
        <v>438026</v>
      </c>
      <c r="I58" s="259">
        <v>-5385</v>
      </c>
      <c r="J58" s="235">
        <v>-0.62</v>
      </c>
      <c r="K58" s="259">
        <v>-2916</v>
      </c>
      <c r="L58" s="235">
        <f t="shared" si="2"/>
        <v>-0.3378617153781537</v>
      </c>
      <c r="M58" s="259">
        <v>6456</v>
      </c>
      <c r="N58" s="243">
        <f t="shared" si="6"/>
        <v>0.7480230570923732</v>
      </c>
      <c r="O58" s="259">
        <v>9372</v>
      </c>
      <c r="P58" s="243">
        <f t="shared" si="3"/>
        <v>1.085884772470527</v>
      </c>
      <c r="Q58" s="259">
        <v>-2469</v>
      </c>
      <c r="R58" s="235">
        <f t="shared" si="1"/>
        <v>-0.28607015612779885</v>
      </c>
      <c r="S58" s="259">
        <v>32091</v>
      </c>
      <c r="T58" s="244">
        <f t="shared" si="4"/>
        <v>3.718216840946615</v>
      </c>
      <c r="U58" s="259">
        <v>34560</v>
      </c>
      <c r="V58" s="319">
        <f t="shared" si="5"/>
        <v>4.004286997074414</v>
      </c>
      <c r="W58" s="259"/>
      <c r="X58" s="261">
        <f t="shared" si="11"/>
        <v>0.75</v>
      </c>
      <c r="Y58" s="262">
        <f t="shared" si="12"/>
        <v>1.09</v>
      </c>
      <c r="Z58" s="262">
        <f t="shared" si="13"/>
        <v>-0.3400000000000001</v>
      </c>
      <c r="AA58" s="263">
        <f t="shared" si="14"/>
        <v>-0.34</v>
      </c>
      <c r="AB58" s="148">
        <f t="shared" si="10"/>
        <v>2.61</v>
      </c>
    </row>
    <row r="59" spans="1:28" ht="19.5" customHeight="1">
      <c r="A59" s="231"/>
      <c r="B59" s="265" t="s">
        <v>292</v>
      </c>
      <c r="C59" s="259">
        <v>330120</v>
      </c>
      <c r="D59" s="259">
        <v>1229</v>
      </c>
      <c r="E59" s="235">
        <f t="shared" si="0"/>
        <v>2.579913364837029</v>
      </c>
      <c r="F59" s="259">
        <v>851681</v>
      </c>
      <c r="G59" s="259">
        <v>416524</v>
      </c>
      <c r="H59" s="259">
        <v>435157</v>
      </c>
      <c r="I59" s="259">
        <v>-6009</v>
      </c>
      <c r="J59" s="235">
        <v>-0.7</v>
      </c>
      <c r="K59" s="259">
        <v>-3067</v>
      </c>
      <c r="L59" s="235">
        <f t="shared" si="2"/>
        <v>-0.3575884060674603</v>
      </c>
      <c r="M59" s="259">
        <v>6385</v>
      </c>
      <c r="N59" s="243">
        <f t="shared" si="6"/>
        <v>0.7444414648649279</v>
      </c>
      <c r="O59" s="259">
        <v>9452</v>
      </c>
      <c r="P59" s="243">
        <f t="shared" si="3"/>
        <v>1.1020298709323881</v>
      </c>
      <c r="Q59" s="259">
        <v>-2942</v>
      </c>
      <c r="R59" s="235">
        <f t="shared" si="1"/>
        <v>-0.3430143758234327</v>
      </c>
      <c r="S59" s="259">
        <v>31588</v>
      </c>
      <c r="T59" s="244">
        <f t="shared" si="4"/>
        <v>3.6829157387867415</v>
      </c>
      <c r="U59" s="259">
        <v>34530</v>
      </c>
      <c r="V59" s="319">
        <f t="shared" si="5"/>
        <v>4.025930114610174</v>
      </c>
      <c r="W59" s="259"/>
      <c r="X59" s="261">
        <f t="shared" si="11"/>
        <v>0.74</v>
      </c>
      <c r="Y59" s="262">
        <f t="shared" si="12"/>
        <v>1.1</v>
      </c>
      <c r="Z59" s="262">
        <f t="shared" si="13"/>
        <v>-0.3600000000000001</v>
      </c>
      <c r="AA59" s="263">
        <f t="shared" si="14"/>
        <v>-0.36</v>
      </c>
      <c r="AB59" s="148">
        <f t="shared" si="10"/>
        <v>2.58</v>
      </c>
    </row>
    <row r="60" spans="1:28" ht="19.5" customHeight="1">
      <c r="A60" s="231"/>
      <c r="B60" s="265" t="s">
        <v>293</v>
      </c>
      <c r="C60" s="259">
        <v>331329</v>
      </c>
      <c r="D60" s="259">
        <v>1209</v>
      </c>
      <c r="E60" s="235">
        <f t="shared" si="0"/>
        <v>2.553220514956433</v>
      </c>
      <c r="F60" s="259">
        <v>845956</v>
      </c>
      <c r="G60" s="259">
        <v>413585</v>
      </c>
      <c r="H60" s="259">
        <v>432371</v>
      </c>
      <c r="I60" s="259">
        <v>-5725</v>
      </c>
      <c r="J60" s="235">
        <v>-0.67</v>
      </c>
      <c r="K60" s="259">
        <v>-3241</v>
      </c>
      <c r="L60" s="235">
        <f t="shared" si="2"/>
        <v>-0.38054154078815894</v>
      </c>
      <c r="M60" s="259">
        <v>6275</v>
      </c>
      <c r="N60" s="243">
        <f t="shared" si="6"/>
        <v>0.7367782068638375</v>
      </c>
      <c r="O60" s="259">
        <v>9516</v>
      </c>
      <c r="P60" s="243">
        <f t="shared" si="3"/>
        <v>1.1173197476519965</v>
      </c>
      <c r="Q60" s="259">
        <v>-2484</v>
      </c>
      <c r="R60" s="235">
        <f t="shared" si="1"/>
        <v>-0.2916584965497645</v>
      </c>
      <c r="S60" s="259">
        <v>31357</v>
      </c>
      <c r="T60" s="244">
        <f t="shared" si="4"/>
        <v>3.6817775669528845</v>
      </c>
      <c r="U60" s="259">
        <v>33841</v>
      </c>
      <c r="V60" s="319">
        <f t="shared" si="5"/>
        <v>3.9734360635026493</v>
      </c>
      <c r="W60" s="259"/>
      <c r="X60" s="261">
        <f t="shared" si="11"/>
        <v>0.74</v>
      </c>
      <c r="Y60" s="262">
        <f t="shared" si="12"/>
        <v>1.12</v>
      </c>
      <c r="Z60" s="262">
        <f t="shared" si="13"/>
        <v>-0.3800000000000001</v>
      </c>
      <c r="AA60" s="263">
        <f t="shared" si="14"/>
        <v>-0.38</v>
      </c>
      <c r="AB60" s="148">
        <f t="shared" si="10"/>
        <v>2.55</v>
      </c>
    </row>
    <row r="61" spans="1:28" ht="19.5" customHeight="1">
      <c r="A61" s="231"/>
      <c r="B61" s="265" t="s">
        <v>300</v>
      </c>
      <c r="C61" s="259">
        <v>332966</v>
      </c>
      <c r="D61" s="259">
        <v>1637</v>
      </c>
      <c r="E61" s="235">
        <f t="shared" si="0"/>
        <v>2.523197563715214</v>
      </c>
      <c r="F61" s="259">
        <v>840139</v>
      </c>
      <c r="G61" s="259">
        <v>410858</v>
      </c>
      <c r="H61" s="259">
        <v>429281</v>
      </c>
      <c r="I61" s="259">
        <v>-5817</v>
      </c>
      <c r="J61" s="235">
        <v>-0.69</v>
      </c>
      <c r="K61" s="259">
        <v>-3416</v>
      </c>
      <c r="L61" s="235">
        <f>K61/F60*100</f>
        <v>-0.40380350751102895</v>
      </c>
      <c r="M61" s="259">
        <v>6234</v>
      </c>
      <c r="N61" s="243">
        <f t="shared" si="6"/>
        <v>0.7369177593160874</v>
      </c>
      <c r="O61" s="259">
        <v>9650</v>
      </c>
      <c r="P61" s="243">
        <f t="shared" si="3"/>
        <v>1.1407212668271163</v>
      </c>
      <c r="Q61" s="259">
        <v>-2401</v>
      </c>
      <c r="R61" s="235">
        <f t="shared" si="1"/>
        <v>-0.28382090794320275</v>
      </c>
      <c r="S61" s="259">
        <v>31182</v>
      </c>
      <c r="T61" s="244">
        <f t="shared" si="4"/>
        <v>3.6860073100728643</v>
      </c>
      <c r="U61" s="259">
        <v>33583</v>
      </c>
      <c r="V61" s="319">
        <f t="shared" si="5"/>
        <v>3.969828218016067</v>
      </c>
      <c r="W61" s="259"/>
      <c r="X61" s="261">
        <f t="shared" si="11"/>
        <v>0.74</v>
      </c>
      <c r="Y61" s="262">
        <f t="shared" si="12"/>
        <v>1.14</v>
      </c>
      <c r="Z61" s="262">
        <f t="shared" si="13"/>
        <v>-0.3999999999999999</v>
      </c>
      <c r="AA61" s="263">
        <f t="shared" si="14"/>
        <v>-0.4</v>
      </c>
      <c r="AB61" s="148">
        <f>ROUND(F61/C61,2)</f>
        <v>2.52</v>
      </c>
    </row>
    <row r="62" spans="1:28" ht="19.5" customHeight="1">
      <c r="A62" s="231" t="s">
        <v>8</v>
      </c>
      <c r="B62" s="265" t="s">
        <v>321</v>
      </c>
      <c r="C62" s="259">
        <v>330976</v>
      </c>
      <c r="D62" s="259">
        <v>1800</v>
      </c>
      <c r="E62" s="235">
        <f t="shared" si="0"/>
        <v>2.5226300396403363</v>
      </c>
      <c r="F62" s="259">
        <v>834930</v>
      </c>
      <c r="G62" s="259">
        <v>408327</v>
      </c>
      <c r="H62" s="259">
        <v>426603</v>
      </c>
      <c r="I62" s="259">
        <v>-6074</v>
      </c>
      <c r="J62" s="235">
        <v>-0.72</v>
      </c>
      <c r="K62" s="259">
        <v>-3560</v>
      </c>
      <c r="L62" s="235">
        <f t="shared" si="2"/>
        <v>-0.4237394050270253</v>
      </c>
      <c r="M62" s="259">
        <v>6092</v>
      </c>
      <c r="N62" s="243">
        <f t="shared" si="6"/>
        <v>0.725118105456359</v>
      </c>
      <c r="O62" s="259">
        <v>9652</v>
      </c>
      <c r="P62" s="243">
        <f t="shared" si="3"/>
        <v>1.1488575104833842</v>
      </c>
      <c r="Q62" s="259">
        <v>-2514</v>
      </c>
      <c r="R62" s="235">
        <f t="shared" si="1"/>
        <v>-0.2992361978196465</v>
      </c>
      <c r="S62" s="259">
        <v>31614</v>
      </c>
      <c r="T62" s="244">
        <f t="shared" si="4"/>
        <v>3.762948750147297</v>
      </c>
      <c r="U62" s="259">
        <v>34128</v>
      </c>
      <c r="V62" s="319">
        <f t="shared" si="5"/>
        <v>4.062184947966943</v>
      </c>
      <c r="W62" s="259"/>
      <c r="X62" s="261">
        <f t="shared" si="11"/>
        <v>0.73</v>
      </c>
      <c r="Y62" s="262">
        <f t="shared" si="12"/>
        <v>1.15</v>
      </c>
      <c r="Z62" s="262">
        <f t="shared" si="13"/>
        <v>-0.41999999999999993</v>
      </c>
      <c r="AA62" s="263">
        <f t="shared" si="14"/>
        <v>-0.42</v>
      </c>
      <c r="AB62" s="148">
        <f>ROUND(F62/C62,2)</f>
        <v>2.52</v>
      </c>
    </row>
    <row r="63" spans="1:69" s="210" customFormat="1" ht="18.75" customHeight="1">
      <c r="A63" s="266"/>
      <c r="B63" s="265" t="s">
        <v>325</v>
      </c>
      <c r="C63" s="267">
        <v>333262</v>
      </c>
      <c r="D63" s="259">
        <v>2286</v>
      </c>
      <c r="E63" s="235">
        <f t="shared" si="0"/>
        <v>2.490184899568508</v>
      </c>
      <c r="F63" s="268">
        <v>829884</v>
      </c>
      <c r="G63" s="269">
        <v>406053</v>
      </c>
      <c r="H63" s="269">
        <v>423831</v>
      </c>
      <c r="I63" s="259">
        <v>-5046</v>
      </c>
      <c r="J63" s="235">
        <v>-0.6</v>
      </c>
      <c r="K63" s="259">
        <v>-3482</v>
      </c>
      <c r="L63" s="235">
        <f t="shared" si="2"/>
        <v>-0.41704094954068005</v>
      </c>
      <c r="M63" s="267">
        <v>6010</v>
      </c>
      <c r="N63" s="243">
        <f t="shared" si="6"/>
        <v>0.7198208233025523</v>
      </c>
      <c r="O63" s="267">
        <v>9492</v>
      </c>
      <c r="P63" s="243">
        <f t="shared" si="3"/>
        <v>1.1368617728432324</v>
      </c>
      <c r="Q63" s="259">
        <v>-1564</v>
      </c>
      <c r="R63" s="235">
        <f t="shared" si="1"/>
        <v>-0.1873210927862216</v>
      </c>
      <c r="S63" s="269">
        <v>31313</v>
      </c>
      <c r="T63" s="244">
        <f t="shared" si="4"/>
        <v>3.750374282874013</v>
      </c>
      <c r="U63" s="269">
        <v>32877</v>
      </c>
      <c r="V63" s="319">
        <f t="shared" si="5"/>
        <v>3.937695375660235</v>
      </c>
      <c r="W63" s="269"/>
      <c r="X63" s="261">
        <f t="shared" si="11"/>
        <v>0.72</v>
      </c>
      <c r="Y63" s="261">
        <f t="shared" si="12"/>
        <v>1.14</v>
      </c>
      <c r="Z63" s="261">
        <f>X63-Y63</f>
        <v>-0.41999999999999993</v>
      </c>
      <c r="AA63" s="270">
        <f t="shared" si="14"/>
        <v>-0.42</v>
      </c>
      <c r="AB63" s="154">
        <f>ROUND(F63/C63,2)</f>
        <v>2.49</v>
      </c>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row>
    <row r="64" spans="1:69" ht="19.5" customHeight="1">
      <c r="A64" s="231"/>
      <c r="B64" s="232" t="s">
        <v>406</v>
      </c>
      <c r="C64" s="259">
        <v>335056</v>
      </c>
      <c r="D64" s="259">
        <f>C64-C63</f>
        <v>1794</v>
      </c>
      <c r="E64" s="235">
        <f aca="true" t="shared" si="15" ref="E64:E69">F64/C64</f>
        <v>2.4580368654792033</v>
      </c>
      <c r="F64" s="259">
        <v>823580</v>
      </c>
      <c r="G64" s="259">
        <v>403104</v>
      </c>
      <c r="H64" s="259">
        <v>420476</v>
      </c>
      <c r="I64" s="259">
        <f>F64-F63</f>
        <v>-6304</v>
      </c>
      <c r="J64" s="235">
        <f aca="true" t="shared" si="16" ref="J64:J69">ROUND(I64/F63*100,-(-2))</f>
        <v>-0.76</v>
      </c>
      <c r="K64" s="259">
        <f aca="true" t="shared" si="17" ref="K64:K69">M64-O64</f>
        <v>-3905</v>
      </c>
      <c r="L64" s="235">
        <f aca="true" t="shared" si="18" ref="L64:L69">K64/F63*100</f>
        <v>-0.4705476910025979</v>
      </c>
      <c r="M64" s="267">
        <v>5772</v>
      </c>
      <c r="N64" s="243">
        <f>M64/F63*100</f>
        <v>0.6955188917969258</v>
      </c>
      <c r="O64" s="267">
        <v>9677</v>
      </c>
      <c r="P64" s="243">
        <f>O64/F63*100</f>
        <v>1.1660665827995238</v>
      </c>
      <c r="Q64" s="259">
        <f aca="true" t="shared" si="19" ref="Q64:Q69">S64-U64</f>
        <v>-2399</v>
      </c>
      <c r="R64" s="235">
        <f aca="true" t="shared" si="20" ref="R64:R69">Q64/F63*100</f>
        <v>-0.2890765456377036</v>
      </c>
      <c r="S64" s="269">
        <v>31427</v>
      </c>
      <c r="T64" s="244">
        <f>S64/F63*100</f>
        <v>3.786914797730767</v>
      </c>
      <c r="U64" s="269">
        <v>33826</v>
      </c>
      <c r="V64" s="319">
        <f>U64/F63*100</f>
        <v>4.075991343368471</v>
      </c>
      <c r="W64" s="269"/>
      <c r="X64" s="261">
        <f>ROUND(M64/F63*100,2)</f>
        <v>0.7</v>
      </c>
      <c r="Y64" s="261">
        <f>ROUND(O64/F63*100,2)</f>
        <v>1.17</v>
      </c>
      <c r="Z64" s="261">
        <f>X64-Y64</f>
        <v>-0.47</v>
      </c>
      <c r="AA64" s="270">
        <f>ROUND(K64/F63*100,2)</f>
        <v>-0.47</v>
      </c>
      <c r="AB64" s="154">
        <f>ROUND(F64/C64,2)</f>
        <v>2.46</v>
      </c>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4"/>
    </row>
    <row r="65" spans="1:28" ht="19.5" customHeight="1">
      <c r="A65" s="231"/>
      <c r="B65" s="232" t="s">
        <v>384</v>
      </c>
      <c r="C65" s="314">
        <v>337325</v>
      </c>
      <c r="D65" s="259">
        <f>C65-C64</f>
        <v>2269</v>
      </c>
      <c r="E65" s="235">
        <f t="shared" si="15"/>
        <v>2.426120210479508</v>
      </c>
      <c r="F65" s="259">
        <v>818391</v>
      </c>
      <c r="G65" s="259">
        <v>400858</v>
      </c>
      <c r="H65" s="259">
        <v>417533</v>
      </c>
      <c r="I65" s="259">
        <f>F65-F64</f>
        <v>-5189</v>
      </c>
      <c r="J65" s="235">
        <f t="shared" si="16"/>
        <v>-0.63</v>
      </c>
      <c r="K65" s="259">
        <f t="shared" si="17"/>
        <v>-4096</v>
      </c>
      <c r="L65" s="235">
        <f t="shared" si="18"/>
        <v>-0.49734087763180257</v>
      </c>
      <c r="M65" s="267">
        <v>5723</v>
      </c>
      <c r="N65" s="243">
        <f>M65/F64*100</f>
        <v>0.6948930279997086</v>
      </c>
      <c r="O65" s="267">
        <v>9819</v>
      </c>
      <c r="P65" s="243">
        <f>O65/F64*100</f>
        <v>1.1922339056315112</v>
      </c>
      <c r="Q65" s="259">
        <f t="shared" si="19"/>
        <v>-1093</v>
      </c>
      <c r="R65" s="235">
        <f t="shared" si="20"/>
        <v>-0.13271327618446294</v>
      </c>
      <c r="S65" s="269">
        <v>33080</v>
      </c>
      <c r="T65" s="244">
        <f>S65/F64*100</f>
        <v>4.0166104082177805</v>
      </c>
      <c r="U65" s="269">
        <v>34173</v>
      </c>
      <c r="V65" s="319">
        <f>U65/F64*100</f>
        <v>4.149323684402244</v>
      </c>
      <c r="W65" s="269"/>
      <c r="X65" s="261"/>
      <c r="Y65" s="261"/>
      <c r="Z65" s="261"/>
      <c r="AA65" s="270"/>
      <c r="AB65" s="154"/>
    </row>
    <row r="66" spans="1:28" ht="19.5" customHeight="1">
      <c r="A66" s="231"/>
      <c r="B66" s="232" t="s">
        <v>407</v>
      </c>
      <c r="C66" s="259">
        <v>339481</v>
      </c>
      <c r="D66" s="259">
        <f>C66-C65</f>
        <v>2156</v>
      </c>
      <c r="E66" s="235">
        <f t="shared" si="15"/>
        <v>2.3920513961016963</v>
      </c>
      <c r="F66" s="259">
        <v>812056</v>
      </c>
      <c r="G66" s="259">
        <v>397952</v>
      </c>
      <c r="H66" s="259">
        <v>414104</v>
      </c>
      <c r="I66" s="259">
        <f>F66-F65</f>
        <v>-6335</v>
      </c>
      <c r="J66" s="235">
        <f t="shared" si="16"/>
        <v>-0.77</v>
      </c>
      <c r="K66" s="259">
        <f t="shared" si="17"/>
        <v>-4682</v>
      </c>
      <c r="L66" s="235">
        <f t="shared" si="18"/>
        <v>-0.5720981780102665</v>
      </c>
      <c r="M66" s="267">
        <v>5314</v>
      </c>
      <c r="N66" s="243">
        <f>M66/F65*100</f>
        <v>0.6493228786729083</v>
      </c>
      <c r="O66" s="267">
        <v>9996</v>
      </c>
      <c r="P66" s="243">
        <f>O66/F65*100</f>
        <v>1.2214210566831747</v>
      </c>
      <c r="Q66" s="259">
        <f t="shared" si="19"/>
        <v>-1653</v>
      </c>
      <c r="R66" s="235">
        <f t="shared" si="20"/>
        <v>-0.2019816933470676</v>
      </c>
      <c r="S66" s="269">
        <v>33674</v>
      </c>
      <c r="T66" s="244">
        <f>S66/F65*100</f>
        <v>4.114659129926893</v>
      </c>
      <c r="U66" s="269">
        <v>35327</v>
      </c>
      <c r="V66" s="319">
        <f>U66/F65*100</f>
        <v>4.316640823273961</v>
      </c>
      <c r="W66" s="269"/>
      <c r="X66" s="261"/>
      <c r="Y66" s="261"/>
      <c r="Z66" s="261"/>
      <c r="AA66" s="270"/>
      <c r="AB66" s="154"/>
    </row>
    <row r="67" spans="1:28" ht="19.5" customHeight="1">
      <c r="A67" s="231" t="s">
        <v>340</v>
      </c>
      <c r="B67" s="316" t="s">
        <v>408</v>
      </c>
      <c r="C67" s="317">
        <v>338853</v>
      </c>
      <c r="D67" s="317">
        <v>2473</v>
      </c>
      <c r="E67" s="318">
        <f t="shared" si="15"/>
        <v>2.3903403540768418</v>
      </c>
      <c r="F67" s="317">
        <v>809974</v>
      </c>
      <c r="G67" s="317">
        <v>397309</v>
      </c>
      <c r="H67" s="317">
        <v>412665</v>
      </c>
      <c r="I67" s="317">
        <v>-5846</v>
      </c>
      <c r="J67" s="235">
        <f t="shared" si="16"/>
        <v>-0.72</v>
      </c>
      <c r="K67" s="317">
        <f t="shared" si="17"/>
        <v>-4659</v>
      </c>
      <c r="L67" s="318">
        <f t="shared" si="18"/>
        <v>-0.573728905395687</v>
      </c>
      <c r="M67" s="269">
        <v>5258</v>
      </c>
      <c r="N67" s="244">
        <v>0.65</v>
      </c>
      <c r="O67" s="269">
        <v>9917</v>
      </c>
      <c r="P67" s="244">
        <v>1.22</v>
      </c>
      <c r="Q67" s="317">
        <f t="shared" si="19"/>
        <v>-1187</v>
      </c>
      <c r="R67" s="318">
        <f t="shared" si="20"/>
        <v>-0.1461721851694957</v>
      </c>
      <c r="S67" s="269">
        <v>30966</v>
      </c>
      <c r="T67" s="244">
        <v>3.81</v>
      </c>
      <c r="U67" s="269">
        <v>32153</v>
      </c>
      <c r="V67" s="319">
        <v>3.96</v>
      </c>
      <c r="W67" s="269"/>
      <c r="X67" s="261"/>
      <c r="Y67" s="261"/>
      <c r="Z67" s="261"/>
      <c r="AA67" s="270"/>
      <c r="AB67" s="154"/>
    </row>
    <row r="68" spans="1:28" ht="19.5" customHeight="1">
      <c r="A68" s="231"/>
      <c r="B68" s="316" t="s">
        <v>409</v>
      </c>
      <c r="C68" s="329">
        <v>341725</v>
      </c>
      <c r="D68" s="317">
        <v>2872</v>
      </c>
      <c r="E68" s="318">
        <f>F68/C68</f>
        <v>2.356684468505377</v>
      </c>
      <c r="F68" s="317">
        <v>805338</v>
      </c>
      <c r="G68" s="317">
        <v>395248</v>
      </c>
      <c r="H68" s="317">
        <v>410090</v>
      </c>
      <c r="I68" s="317">
        <v>-4636</v>
      </c>
      <c r="J68" s="318">
        <f t="shared" si="16"/>
        <v>-0.57</v>
      </c>
      <c r="K68" s="317">
        <f t="shared" si="17"/>
        <v>-4942</v>
      </c>
      <c r="L68" s="318">
        <f t="shared" si="18"/>
        <v>-0.6101430416284968</v>
      </c>
      <c r="M68" s="269">
        <v>5107</v>
      </c>
      <c r="N68" s="244">
        <f>M68/F67*100</f>
        <v>0.6305140658835963</v>
      </c>
      <c r="O68" s="269">
        <v>10049</v>
      </c>
      <c r="P68" s="244">
        <f>O68/F67*100</f>
        <v>1.2406571075120931</v>
      </c>
      <c r="Q68" s="317">
        <f t="shared" si="19"/>
        <v>306</v>
      </c>
      <c r="R68" s="318">
        <f t="shared" si="20"/>
        <v>0.03777899043673007</v>
      </c>
      <c r="S68" s="269">
        <v>31790</v>
      </c>
      <c r="T68" s="244">
        <v>3.92</v>
      </c>
      <c r="U68" s="269">
        <v>31484</v>
      </c>
      <c r="V68" s="319">
        <v>3.89</v>
      </c>
      <c r="W68" s="269"/>
      <c r="X68" s="261"/>
      <c r="Y68" s="261"/>
      <c r="Z68" s="261"/>
      <c r="AA68" s="270"/>
      <c r="AB68" s="154"/>
    </row>
    <row r="69" spans="1:28" ht="19.5" customHeight="1">
      <c r="A69" s="227"/>
      <c r="B69" s="320" t="s">
        <v>22</v>
      </c>
      <c r="C69" s="321">
        <v>345736</v>
      </c>
      <c r="D69" s="321">
        <v>4011</v>
      </c>
      <c r="E69" s="322">
        <f t="shared" si="15"/>
        <v>2.3185899067496587</v>
      </c>
      <c r="F69" s="321">
        <v>801620</v>
      </c>
      <c r="G69" s="321">
        <v>393694</v>
      </c>
      <c r="H69" s="321">
        <v>407926</v>
      </c>
      <c r="I69" s="321">
        <v>-3718</v>
      </c>
      <c r="J69" s="322">
        <f t="shared" si="16"/>
        <v>-0.46</v>
      </c>
      <c r="K69" s="321">
        <f t="shared" si="17"/>
        <v>-5826</v>
      </c>
      <c r="L69" s="322">
        <f t="shared" si="18"/>
        <v>-0.7234229602974155</v>
      </c>
      <c r="M69" s="271">
        <v>4965</v>
      </c>
      <c r="N69" s="272">
        <f>M69/F68*100</f>
        <v>0.6165113281628335</v>
      </c>
      <c r="O69" s="271">
        <v>10791</v>
      </c>
      <c r="P69" s="272">
        <f>O69/F68*100</f>
        <v>1.339934288460249</v>
      </c>
      <c r="Q69" s="321">
        <f t="shared" si="19"/>
        <v>2108</v>
      </c>
      <c r="R69" s="322">
        <f t="shared" si="20"/>
        <v>0.2617534501041799</v>
      </c>
      <c r="S69" s="271">
        <v>33936</v>
      </c>
      <c r="T69" s="272">
        <v>4.213882866572793</v>
      </c>
      <c r="U69" s="271">
        <v>31828</v>
      </c>
      <c r="V69" s="323">
        <v>3.952129416468613</v>
      </c>
      <c r="W69" s="269"/>
      <c r="X69" s="261"/>
      <c r="Y69" s="261"/>
      <c r="Z69" s="261"/>
      <c r="AA69" s="270"/>
      <c r="AB69" s="154"/>
    </row>
    <row r="70" spans="1:28" ht="18.75" customHeight="1">
      <c r="A70" s="266" t="s">
        <v>378</v>
      </c>
      <c r="B70" s="273"/>
      <c r="C70" s="209"/>
      <c r="F70" s="154"/>
      <c r="H70" s="154"/>
      <c r="I70" s="209"/>
      <c r="J70" s="154"/>
      <c r="M70" s="209"/>
      <c r="N70" s="208"/>
      <c r="O70" s="209"/>
      <c r="P70" s="208"/>
      <c r="T70" s="276"/>
      <c r="V70" s="276"/>
      <c r="X70" s="274"/>
      <c r="Y70" s="154"/>
      <c r="Z70" s="154"/>
      <c r="AA70" s="154"/>
      <c r="AB70" s="154"/>
    </row>
    <row r="71" spans="1:22" ht="18.75" customHeight="1">
      <c r="A71" s="273" t="s">
        <v>368</v>
      </c>
      <c r="B71" s="275"/>
      <c r="V71" s="276"/>
    </row>
    <row r="72" spans="1:2" ht="3.75" customHeight="1">
      <c r="A72" s="273"/>
      <c r="B72" s="275"/>
    </row>
    <row r="73" spans="4:22" s="277" customFormat="1" ht="18" customHeight="1">
      <c r="D73" s="335"/>
      <c r="E73" s="335"/>
      <c r="F73" s="335"/>
      <c r="G73" s="278"/>
      <c r="M73" s="336"/>
      <c r="N73" s="336"/>
      <c r="O73" s="336"/>
      <c r="P73" s="279"/>
      <c r="Q73" s="280"/>
      <c r="R73" s="281"/>
      <c r="T73" s="282"/>
      <c r="V73" s="282"/>
    </row>
    <row r="74" ht="14.25">
      <c r="AE74" s="154"/>
    </row>
    <row r="75" spans="2:9" ht="14.25">
      <c r="B75" s="209"/>
      <c r="C75" s="151"/>
      <c r="D75" s="213"/>
      <c r="E75" s="283"/>
      <c r="G75" s="151"/>
      <c r="H75" s="153"/>
      <c r="I75" s="151"/>
    </row>
    <row r="76" spans="1:10" ht="14.25">
      <c r="A76" s="209"/>
      <c r="B76" s="209"/>
      <c r="C76" s="209"/>
      <c r="D76" s="209"/>
      <c r="E76" s="208"/>
      <c r="F76" s="209"/>
      <c r="G76" s="209"/>
      <c r="H76" s="209"/>
      <c r="I76" s="209"/>
      <c r="J76" s="209"/>
    </row>
    <row r="77" spans="1:6" ht="14.25">
      <c r="A77" s="209"/>
      <c r="B77" s="209"/>
      <c r="C77" s="209"/>
      <c r="F77" s="284"/>
    </row>
    <row r="78" spans="1:10" ht="14.25">
      <c r="A78" s="209"/>
      <c r="B78" s="209"/>
      <c r="C78" s="209"/>
      <c r="D78" s="284"/>
      <c r="E78" s="283"/>
      <c r="J78" s="209"/>
    </row>
    <row r="79" ht="14.25">
      <c r="A79" s="209"/>
    </row>
  </sheetData>
  <sheetProtection/>
  <mergeCells count="19">
    <mergeCell ref="T2:V2"/>
    <mergeCell ref="A4:B5"/>
    <mergeCell ref="D4:D6"/>
    <mergeCell ref="E4:E6"/>
    <mergeCell ref="J4:J5"/>
    <mergeCell ref="K5:K6"/>
    <mergeCell ref="L5:L6"/>
    <mergeCell ref="M5:M6"/>
    <mergeCell ref="N5:N6"/>
    <mergeCell ref="O5:O6"/>
    <mergeCell ref="V5:V6"/>
    <mergeCell ref="D73:F73"/>
    <mergeCell ref="M73:O73"/>
    <mergeCell ref="P5:P6"/>
    <mergeCell ref="Q5:Q6"/>
    <mergeCell ref="R5:R6"/>
    <mergeCell ref="S5:S6"/>
    <mergeCell ref="T5:T6"/>
    <mergeCell ref="U5:U6"/>
  </mergeCells>
  <printOptions horizontalCentered="1"/>
  <pageMargins left="0.7874015748031497" right="0.7874015748031497" top="0.7874015748031497" bottom="0.3937007874015748" header="0.5118110236220472" footer="0.5118110236220472"/>
  <pageSetup fitToHeight="1" fitToWidth="1" horizontalDpi="600" verticalDpi="600" orientation="landscape" paperSize="8" scale="58" r:id="rId1"/>
  <rowBreaks count="1" manualBreakCount="1">
    <brk id="6" max="21" man="1"/>
  </rowBreaks>
  <colBreaks count="1" manualBreakCount="1">
    <brk id="10" max="65535" man="1"/>
  </colBreaks>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Y57"/>
  <sheetViews>
    <sheetView showGridLines="0" view="pageBreakPreview" zoomScale="70" zoomScaleNormal="70" zoomScaleSheetLayoutView="70" workbookViewId="0" topLeftCell="A1">
      <selection activeCell="M46" sqref="M46"/>
    </sheetView>
  </sheetViews>
  <sheetFormatPr defaultColWidth="10.59765625" defaultRowHeight="15"/>
  <cols>
    <col min="1" max="1" width="5.59765625" style="146" customWidth="1"/>
    <col min="2" max="2" width="12.8984375" style="178" customWidth="1"/>
    <col min="3" max="23" width="8.8984375" style="148" customWidth="1"/>
    <col min="24" max="24" width="5.59765625" style="146" customWidth="1"/>
    <col min="25" max="16384" width="10.59765625" style="148" customWidth="1"/>
  </cols>
  <sheetData>
    <row r="1" ht="2.25" customHeight="1">
      <c r="B1" s="147"/>
    </row>
    <row r="2" ht="2.25" customHeight="1">
      <c r="B2" s="147"/>
    </row>
    <row r="3" spans="1:24" s="150" customFormat="1" ht="15.75" customHeight="1">
      <c r="A3" s="149"/>
      <c r="B3" s="434" t="s">
        <v>377</v>
      </c>
      <c r="C3" s="434"/>
      <c r="D3" s="434"/>
      <c r="E3" s="434"/>
      <c r="F3" s="434"/>
      <c r="G3" s="434"/>
      <c r="H3" s="434"/>
      <c r="I3" s="434"/>
      <c r="J3" s="434"/>
      <c r="K3" s="434"/>
      <c r="L3" s="434"/>
      <c r="M3" s="434"/>
      <c r="N3" s="434"/>
      <c r="O3" s="434"/>
      <c r="P3" s="434"/>
      <c r="Q3" s="434"/>
      <c r="R3" s="434"/>
      <c r="S3" s="434"/>
      <c r="T3" s="434"/>
      <c r="U3" s="434"/>
      <c r="V3" s="434"/>
      <c r="W3" s="434"/>
      <c r="X3" s="149"/>
    </row>
    <row r="4" spans="2:23" ht="3.75" customHeight="1">
      <c r="B4" s="147"/>
      <c r="C4" s="151"/>
      <c r="D4" s="151"/>
      <c r="E4" s="151"/>
      <c r="F4" s="151"/>
      <c r="G4" s="151"/>
      <c r="H4" s="151"/>
      <c r="I4" s="151"/>
      <c r="J4" s="151"/>
      <c r="K4" s="151"/>
      <c r="L4" s="151"/>
      <c r="M4" s="151"/>
      <c r="N4" s="151"/>
      <c r="O4" s="151"/>
      <c r="P4" s="151"/>
      <c r="Q4" s="151"/>
      <c r="R4" s="151"/>
      <c r="S4" s="151"/>
      <c r="T4" s="151"/>
      <c r="U4" s="151"/>
      <c r="V4" s="151"/>
      <c r="W4" s="151"/>
    </row>
    <row r="5" spans="2:23" ht="14.25">
      <c r="B5" s="152"/>
      <c r="D5" s="153"/>
      <c r="E5" s="153"/>
      <c r="F5" s="153"/>
      <c r="H5" s="153"/>
      <c r="I5" s="153"/>
      <c r="J5" s="153"/>
      <c r="K5" s="153"/>
      <c r="L5" s="153"/>
      <c r="M5" s="153"/>
      <c r="N5" s="153"/>
      <c r="O5" s="153"/>
      <c r="P5" s="153"/>
      <c r="Q5" s="153"/>
      <c r="R5" s="153"/>
      <c r="S5" s="153"/>
      <c r="T5" s="153"/>
      <c r="U5" s="153"/>
      <c r="V5" s="153"/>
      <c r="W5" s="153"/>
    </row>
    <row r="6" spans="2:25" ht="15.75" customHeight="1">
      <c r="B6" s="147"/>
      <c r="C6" s="435" t="s">
        <v>326</v>
      </c>
      <c r="D6" s="436"/>
      <c r="E6" s="437"/>
      <c r="F6" s="444" t="s">
        <v>428</v>
      </c>
      <c r="G6" s="445"/>
      <c r="H6" s="445"/>
      <c r="I6" s="445"/>
      <c r="J6" s="445"/>
      <c r="K6" s="445"/>
      <c r="L6" s="445"/>
      <c r="M6" s="445"/>
      <c r="N6" s="445"/>
      <c r="O6" s="445"/>
      <c r="P6" s="445"/>
      <c r="Q6" s="445"/>
      <c r="R6" s="445"/>
      <c r="S6" s="445"/>
      <c r="T6" s="445"/>
      <c r="U6" s="446" t="s">
        <v>429</v>
      </c>
      <c r="V6" s="436"/>
      <c r="W6" s="436"/>
      <c r="Y6" s="154"/>
    </row>
    <row r="7" spans="2:25" ht="15.75" customHeight="1">
      <c r="B7" s="147"/>
      <c r="C7" s="438"/>
      <c r="D7" s="439"/>
      <c r="E7" s="440"/>
      <c r="F7" s="446" t="s">
        <v>327</v>
      </c>
      <c r="G7" s="435" t="s">
        <v>328</v>
      </c>
      <c r="H7" s="436"/>
      <c r="I7" s="437"/>
      <c r="J7" s="449" t="s">
        <v>329</v>
      </c>
      <c r="K7" s="450"/>
      <c r="L7" s="450"/>
      <c r="M7" s="450"/>
      <c r="N7" s="450"/>
      <c r="O7" s="450"/>
      <c r="P7" s="450"/>
      <c r="Q7" s="450"/>
      <c r="R7" s="450"/>
      <c r="S7" s="450"/>
      <c r="T7" s="451"/>
      <c r="U7" s="438"/>
      <c r="V7" s="439"/>
      <c r="W7" s="439"/>
      <c r="Y7" s="154"/>
    </row>
    <row r="8" spans="2:25" ht="15.75" customHeight="1">
      <c r="B8" s="147" t="s">
        <v>31</v>
      </c>
      <c r="C8" s="441"/>
      <c r="D8" s="442"/>
      <c r="E8" s="443"/>
      <c r="F8" s="447"/>
      <c r="G8" s="157"/>
      <c r="H8" s="154"/>
      <c r="I8" s="158"/>
      <c r="J8" s="159"/>
      <c r="K8" s="160" t="s">
        <v>330</v>
      </c>
      <c r="L8" s="161"/>
      <c r="M8" s="161"/>
      <c r="N8" s="161"/>
      <c r="O8" s="162"/>
      <c r="P8" s="161" t="s">
        <v>331</v>
      </c>
      <c r="Q8" s="163"/>
      <c r="R8" s="163"/>
      <c r="S8" s="163"/>
      <c r="T8" s="164"/>
      <c r="U8" s="441"/>
      <c r="V8" s="442"/>
      <c r="W8" s="442"/>
      <c r="Y8" s="154"/>
    </row>
    <row r="9" spans="2:25" ht="15.75" customHeight="1">
      <c r="B9" s="152"/>
      <c r="C9" s="165" t="s">
        <v>125</v>
      </c>
      <c r="D9" s="165" t="s">
        <v>3</v>
      </c>
      <c r="E9" s="165" t="s">
        <v>4</v>
      </c>
      <c r="F9" s="448"/>
      <c r="G9" s="155"/>
      <c r="H9" s="165" t="s">
        <v>332</v>
      </c>
      <c r="I9" s="165" t="s">
        <v>333</v>
      </c>
      <c r="J9" s="156"/>
      <c r="K9" s="166"/>
      <c r="L9" s="165" t="s">
        <v>334</v>
      </c>
      <c r="M9" s="165" t="s">
        <v>335</v>
      </c>
      <c r="N9" s="165" t="s">
        <v>336</v>
      </c>
      <c r="O9" s="167" t="s">
        <v>337</v>
      </c>
      <c r="P9" s="156"/>
      <c r="Q9" s="165" t="s">
        <v>334</v>
      </c>
      <c r="R9" s="165" t="s">
        <v>335</v>
      </c>
      <c r="S9" s="165" t="s">
        <v>336</v>
      </c>
      <c r="T9" s="167" t="s">
        <v>338</v>
      </c>
      <c r="U9" s="165" t="s">
        <v>125</v>
      </c>
      <c r="V9" s="165" t="s">
        <v>3</v>
      </c>
      <c r="W9" s="168" t="s">
        <v>4</v>
      </c>
      <c r="Y9" s="154"/>
    </row>
    <row r="10" spans="2:23" ht="15.75" customHeight="1">
      <c r="B10" s="147"/>
      <c r="C10" s="169"/>
      <c r="D10" s="151"/>
      <c r="E10" s="151"/>
      <c r="F10" s="151"/>
      <c r="G10" s="151"/>
      <c r="H10" s="151"/>
      <c r="I10" s="151"/>
      <c r="J10" s="151"/>
      <c r="K10" s="151"/>
      <c r="L10" s="151"/>
      <c r="M10" s="151"/>
      <c r="N10" s="151"/>
      <c r="O10" s="151"/>
      <c r="P10" s="151"/>
      <c r="Q10" s="151"/>
      <c r="R10" s="151"/>
      <c r="S10" s="151"/>
      <c r="T10" s="151"/>
      <c r="U10" s="151"/>
      <c r="V10" s="151"/>
      <c r="W10" s="151"/>
    </row>
    <row r="11" spans="2:25" ht="15.75" customHeight="1">
      <c r="B11" s="147" t="s">
        <v>32</v>
      </c>
      <c r="C11" s="201">
        <v>16359</v>
      </c>
      <c r="D11" s="202">
        <v>7705</v>
      </c>
      <c r="E11" s="202">
        <v>8654</v>
      </c>
      <c r="F11" s="202">
        <v>2145</v>
      </c>
      <c r="G11" s="203">
        <v>71</v>
      </c>
      <c r="H11" s="203">
        <v>112</v>
      </c>
      <c r="I11" s="202">
        <v>41</v>
      </c>
      <c r="J11" s="203">
        <v>2074</v>
      </c>
      <c r="K11" s="203">
        <v>6115</v>
      </c>
      <c r="L11" s="202">
        <v>813</v>
      </c>
      <c r="M11" s="203">
        <v>2491</v>
      </c>
      <c r="N11" s="203">
        <v>2686</v>
      </c>
      <c r="O11" s="202">
        <v>125</v>
      </c>
      <c r="P11" s="203">
        <v>4041</v>
      </c>
      <c r="Q11" s="203">
        <v>823</v>
      </c>
      <c r="R11" s="202">
        <v>1849</v>
      </c>
      <c r="S11" s="203">
        <v>867</v>
      </c>
      <c r="T11" s="203">
        <v>502</v>
      </c>
      <c r="U11" s="202">
        <v>14214</v>
      </c>
      <c r="V11" s="203">
        <v>6565</v>
      </c>
      <c r="W11" s="203">
        <v>7649</v>
      </c>
      <c r="Y11" s="151"/>
    </row>
    <row r="12" spans="2:25" ht="15.75" customHeight="1">
      <c r="B12" s="147" t="s">
        <v>33</v>
      </c>
      <c r="C12" s="201">
        <v>14211</v>
      </c>
      <c r="D12" s="202">
        <v>6655</v>
      </c>
      <c r="E12" s="202">
        <v>7556</v>
      </c>
      <c r="F12" s="202">
        <v>1980</v>
      </c>
      <c r="G12" s="202">
        <v>59</v>
      </c>
      <c r="H12" s="202">
        <v>89</v>
      </c>
      <c r="I12" s="202">
        <v>30</v>
      </c>
      <c r="J12" s="202">
        <v>1921</v>
      </c>
      <c r="K12" s="202">
        <v>5295</v>
      </c>
      <c r="L12" s="202">
        <v>666</v>
      </c>
      <c r="M12" s="202">
        <v>2083</v>
      </c>
      <c r="N12" s="202">
        <v>2427</v>
      </c>
      <c r="O12" s="202">
        <v>119</v>
      </c>
      <c r="P12" s="202">
        <v>3374</v>
      </c>
      <c r="Q12" s="202">
        <v>675</v>
      </c>
      <c r="R12" s="202">
        <v>1548</v>
      </c>
      <c r="S12" s="202">
        <v>721</v>
      </c>
      <c r="T12" s="202">
        <v>430</v>
      </c>
      <c r="U12" s="202">
        <v>12231</v>
      </c>
      <c r="V12" s="202">
        <v>5627</v>
      </c>
      <c r="W12" s="202">
        <v>6604</v>
      </c>
      <c r="Y12" s="151"/>
    </row>
    <row r="13" spans="2:25" ht="15.75" customHeight="1">
      <c r="B13" s="147" t="s">
        <v>34</v>
      </c>
      <c r="C13" s="201">
        <v>2148</v>
      </c>
      <c r="D13" s="202">
        <v>1050</v>
      </c>
      <c r="E13" s="202">
        <v>1098</v>
      </c>
      <c r="F13" s="202">
        <v>165</v>
      </c>
      <c r="G13" s="202">
        <v>12</v>
      </c>
      <c r="H13" s="202">
        <v>23</v>
      </c>
      <c r="I13" s="202">
        <v>11</v>
      </c>
      <c r="J13" s="202">
        <v>153</v>
      </c>
      <c r="K13" s="202">
        <v>820</v>
      </c>
      <c r="L13" s="202">
        <v>147</v>
      </c>
      <c r="M13" s="202">
        <v>408</v>
      </c>
      <c r="N13" s="202">
        <v>259</v>
      </c>
      <c r="O13" s="202">
        <v>6</v>
      </c>
      <c r="P13" s="202">
        <v>667</v>
      </c>
      <c r="Q13" s="202">
        <v>148</v>
      </c>
      <c r="R13" s="202">
        <v>301</v>
      </c>
      <c r="S13" s="202">
        <v>146</v>
      </c>
      <c r="T13" s="202">
        <v>72</v>
      </c>
      <c r="U13" s="202">
        <v>1983</v>
      </c>
      <c r="V13" s="202">
        <v>938</v>
      </c>
      <c r="W13" s="202">
        <v>1045</v>
      </c>
      <c r="Y13" s="151"/>
    </row>
    <row r="14" spans="2:25" ht="15.75" customHeight="1">
      <c r="B14" s="147"/>
      <c r="C14" s="201"/>
      <c r="D14" s="203"/>
      <c r="E14" s="203"/>
      <c r="F14" s="203"/>
      <c r="G14" s="203"/>
      <c r="H14" s="203"/>
      <c r="I14" s="203"/>
      <c r="J14" s="203"/>
      <c r="K14" s="203"/>
      <c r="L14" s="203"/>
      <c r="M14" s="203"/>
      <c r="N14" s="203"/>
      <c r="O14" s="203"/>
      <c r="P14" s="203"/>
      <c r="Q14" s="203"/>
      <c r="R14" s="203"/>
      <c r="S14" s="203"/>
      <c r="T14" s="203"/>
      <c r="U14" s="203"/>
      <c r="V14" s="203"/>
      <c r="W14" s="203"/>
      <c r="Y14" s="151"/>
    </row>
    <row r="15" spans="2:25" ht="15.75" customHeight="1">
      <c r="B15" s="170" t="s">
        <v>35</v>
      </c>
      <c r="C15" s="201">
        <v>5761</v>
      </c>
      <c r="D15" s="203">
        <v>2757</v>
      </c>
      <c r="E15" s="203">
        <v>3004</v>
      </c>
      <c r="F15" s="203">
        <v>979</v>
      </c>
      <c r="G15" s="203">
        <v>15</v>
      </c>
      <c r="H15" s="203">
        <v>30</v>
      </c>
      <c r="I15" s="203">
        <v>15</v>
      </c>
      <c r="J15" s="203">
        <v>964</v>
      </c>
      <c r="K15" s="203">
        <v>2059</v>
      </c>
      <c r="L15" s="203">
        <v>127</v>
      </c>
      <c r="M15" s="171">
        <v>726</v>
      </c>
      <c r="N15" s="171">
        <v>1168</v>
      </c>
      <c r="O15" s="203">
        <v>38</v>
      </c>
      <c r="P15" s="203">
        <v>1095</v>
      </c>
      <c r="Q15" s="203">
        <v>200</v>
      </c>
      <c r="R15" s="203">
        <v>473</v>
      </c>
      <c r="S15" s="171">
        <v>235</v>
      </c>
      <c r="T15" s="171">
        <v>187</v>
      </c>
      <c r="U15" s="203">
        <v>4782</v>
      </c>
      <c r="V15" s="171">
        <v>2253</v>
      </c>
      <c r="W15" s="171">
        <v>2529</v>
      </c>
      <c r="Y15" s="151"/>
    </row>
    <row r="16" spans="2:25" ht="15.75" customHeight="1">
      <c r="B16" s="170" t="s">
        <v>36</v>
      </c>
      <c r="C16" s="201">
        <v>472</v>
      </c>
      <c r="D16" s="203">
        <v>190</v>
      </c>
      <c r="E16" s="203">
        <v>282</v>
      </c>
      <c r="F16" s="203">
        <v>42</v>
      </c>
      <c r="G16" s="203">
        <v>5</v>
      </c>
      <c r="H16" s="203">
        <v>5</v>
      </c>
      <c r="I16" s="203">
        <v>0</v>
      </c>
      <c r="J16" s="203">
        <v>37</v>
      </c>
      <c r="K16" s="203">
        <v>200</v>
      </c>
      <c r="L16" s="203">
        <v>33</v>
      </c>
      <c r="M16" s="171">
        <v>117</v>
      </c>
      <c r="N16" s="171">
        <v>45</v>
      </c>
      <c r="O16" s="203">
        <v>5</v>
      </c>
      <c r="P16" s="203">
        <v>163</v>
      </c>
      <c r="Q16" s="203">
        <v>33</v>
      </c>
      <c r="R16" s="203">
        <v>69</v>
      </c>
      <c r="S16" s="171">
        <v>24</v>
      </c>
      <c r="T16" s="171">
        <v>37</v>
      </c>
      <c r="U16" s="203">
        <v>430</v>
      </c>
      <c r="V16" s="171">
        <v>184</v>
      </c>
      <c r="W16" s="171">
        <v>246</v>
      </c>
      <c r="Y16" s="151"/>
    </row>
    <row r="17" spans="2:25" ht="15.75" customHeight="1">
      <c r="B17" s="170" t="s">
        <v>37</v>
      </c>
      <c r="C17" s="201">
        <v>602</v>
      </c>
      <c r="D17" s="203">
        <v>293</v>
      </c>
      <c r="E17" s="203">
        <v>309</v>
      </c>
      <c r="F17" s="203">
        <v>95</v>
      </c>
      <c r="G17" s="203">
        <v>7</v>
      </c>
      <c r="H17" s="203">
        <v>7</v>
      </c>
      <c r="I17" s="203">
        <v>0</v>
      </c>
      <c r="J17" s="203">
        <v>88</v>
      </c>
      <c r="K17" s="203">
        <v>353</v>
      </c>
      <c r="L17" s="203">
        <v>31</v>
      </c>
      <c r="M17" s="171">
        <v>109</v>
      </c>
      <c r="N17" s="171">
        <v>212</v>
      </c>
      <c r="O17" s="203">
        <v>1</v>
      </c>
      <c r="P17" s="203">
        <v>265</v>
      </c>
      <c r="Q17" s="203">
        <v>27</v>
      </c>
      <c r="R17" s="203">
        <v>169</v>
      </c>
      <c r="S17" s="171">
        <v>51</v>
      </c>
      <c r="T17" s="171">
        <v>18</v>
      </c>
      <c r="U17" s="203">
        <v>507</v>
      </c>
      <c r="V17" s="171">
        <v>247</v>
      </c>
      <c r="W17" s="171">
        <v>260</v>
      </c>
      <c r="Y17" s="151"/>
    </row>
    <row r="18" spans="2:25" ht="15.75" customHeight="1">
      <c r="B18" s="170" t="s">
        <v>38</v>
      </c>
      <c r="C18" s="201">
        <v>253</v>
      </c>
      <c r="D18" s="203">
        <v>100</v>
      </c>
      <c r="E18" s="203">
        <v>153</v>
      </c>
      <c r="F18" s="203">
        <v>40</v>
      </c>
      <c r="G18" s="203" t="s">
        <v>421</v>
      </c>
      <c r="H18" s="203">
        <v>0</v>
      </c>
      <c r="I18" s="203">
        <v>1</v>
      </c>
      <c r="J18" s="203">
        <v>41</v>
      </c>
      <c r="K18" s="203">
        <v>94</v>
      </c>
      <c r="L18" s="203">
        <v>13</v>
      </c>
      <c r="M18" s="171">
        <v>59</v>
      </c>
      <c r="N18" s="171">
        <v>19</v>
      </c>
      <c r="O18" s="203">
        <v>3</v>
      </c>
      <c r="P18" s="203">
        <v>53</v>
      </c>
      <c r="Q18" s="203">
        <v>14</v>
      </c>
      <c r="R18" s="203">
        <v>23</v>
      </c>
      <c r="S18" s="171">
        <v>9</v>
      </c>
      <c r="T18" s="171">
        <v>7</v>
      </c>
      <c r="U18" s="203">
        <v>213</v>
      </c>
      <c r="V18" s="171">
        <v>77</v>
      </c>
      <c r="W18" s="171">
        <v>136</v>
      </c>
      <c r="Y18" s="151"/>
    </row>
    <row r="19" spans="2:25" ht="15.75" customHeight="1">
      <c r="B19" s="170" t="s">
        <v>39</v>
      </c>
      <c r="C19" s="201">
        <v>209</v>
      </c>
      <c r="D19" s="203">
        <v>122</v>
      </c>
      <c r="E19" s="203">
        <v>87</v>
      </c>
      <c r="F19" s="203">
        <v>35</v>
      </c>
      <c r="G19" s="203">
        <v>2</v>
      </c>
      <c r="H19" s="203">
        <v>3</v>
      </c>
      <c r="I19" s="203">
        <v>1</v>
      </c>
      <c r="J19" s="203">
        <v>33</v>
      </c>
      <c r="K19" s="203">
        <v>173</v>
      </c>
      <c r="L19" s="203">
        <v>15</v>
      </c>
      <c r="M19" s="171">
        <v>41</v>
      </c>
      <c r="N19" s="171">
        <v>116</v>
      </c>
      <c r="O19" s="203">
        <v>1</v>
      </c>
      <c r="P19" s="203">
        <v>140</v>
      </c>
      <c r="Q19" s="203">
        <v>42</v>
      </c>
      <c r="R19" s="203">
        <v>68</v>
      </c>
      <c r="S19" s="171">
        <v>16</v>
      </c>
      <c r="T19" s="171">
        <v>14</v>
      </c>
      <c r="U19" s="203">
        <v>174</v>
      </c>
      <c r="V19" s="171">
        <v>81</v>
      </c>
      <c r="W19" s="171">
        <v>93</v>
      </c>
      <c r="Y19" s="151"/>
    </row>
    <row r="20" spans="2:25" ht="15.75" customHeight="1">
      <c r="B20" s="170" t="s">
        <v>40</v>
      </c>
      <c r="C20" s="201">
        <v>541</v>
      </c>
      <c r="D20" s="203">
        <v>277</v>
      </c>
      <c r="E20" s="203">
        <v>264</v>
      </c>
      <c r="F20" s="203">
        <v>54</v>
      </c>
      <c r="G20" s="203">
        <v>3</v>
      </c>
      <c r="H20" s="203">
        <v>4</v>
      </c>
      <c r="I20" s="203">
        <v>1</v>
      </c>
      <c r="J20" s="203">
        <v>51</v>
      </c>
      <c r="K20" s="203">
        <v>185</v>
      </c>
      <c r="L20" s="203">
        <v>32</v>
      </c>
      <c r="M20" s="171">
        <v>85</v>
      </c>
      <c r="N20" s="171">
        <v>64</v>
      </c>
      <c r="O20" s="203">
        <v>4</v>
      </c>
      <c r="P20" s="203">
        <v>134</v>
      </c>
      <c r="Q20" s="203">
        <v>38</v>
      </c>
      <c r="R20" s="203">
        <v>63</v>
      </c>
      <c r="S20" s="171">
        <v>25</v>
      </c>
      <c r="T20" s="171">
        <v>8</v>
      </c>
      <c r="U20" s="203">
        <v>487</v>
      </c>
      <c r="V20" s="171">
        <v>239</v>
      </c>
      <c r="W20" s="171">
        <v>248</v>
      </c>
      <c r="Y20" s="151"/>
    </row>
    <row r="21" spans="2:25" ht="15.75" customHeight="1">
      <c r="B21" s="170" t="s">
        <v>132</v>
      </c>
      <c r="C21" s="201">
        <v>1142</v>
      </c>
      <c r="D21" s="203">
        <v>528</v>
      </c>
      <c r="E21" s="203">
        <v>614</v>
      </c>
      <c r="F21" s="203">
        <v>174</v>
      </c>
      <c r="G21" s="203">
        <v>2</v>
      </c>
      <c r="H21" s="203">
        <v>5</v>
      </c>
      <c r="I21" s="203">
        <v>3</v>
      </c>
      <c r="J21" s="203">
        <v>172</v>
      </c>
      <c r="K21" s="203">
        <v>339</v>
      </c>
      <c r="L21" s="203">
        <v>109</v>
      </c>
      <c r="M21" s="171">
        <v>121</v>
      </c>
      <c r="N21" s="171">
        <v>100</v>
      </c>
      <c r="O21" s="203">
        <v>9</v>
      </c>
      <c r="P21" s="203">
        <v>167</v>
      </c>
      <c r="Q21" s="203">
        <v>46</v>
      </c>
      <c r="R21" s="203">
        <v>68</v>
      </c>
      <c r="S21" s="171">
        <v>38</v>
      </c>
      <c r="T21" s="171">
        <v>15</v>
      </c>
      <c r="U21" s="203">
        <v>968</v>
      </c>
      <c r="V21" s="171">
        <v>435</v>
      </c>
      <c r="W21" s="171">
        <v>533</v>
      </c>
      <c r="Y21" s="151"/>
    </row>
    <row r="22" spans="2:25" ht="15.75" customHeight="1">
      <c r="B22" s="170" t="s">
        <v>64</v>
      </c>
      <c r="C22" s="201">
        <v>588</v>
      </c>
      <c r="D22" s="203">
        <v>255</v>
      </c>
      <c r="E22" s="203">
        <v>333</v>
      </c>
      <c r="F22" s="203">
        <v>35</v>
      </c>
      <c r="G22" s="203" t="s">
        <v>422</v>
      </c>
      <c r="H22" s="203">
        <v>0</v>
      </c>
      <c r="I22" s="203">
        <v>2</v>
      </c>
      <c r="J22" s="203">
        <v>37</v>
      </c>
      <c r="K22" s="203">
        <v>204</v>
      </c>
      <c r="L22" s="203">
        <v>15</v>
      </c>
      <c r="M22" s="171">
        <v>101</v>
      </c>
      <c r="N22" s="171">
        <v>82</v>
      </c>
      <c r="O22" s="203">
        <v>6</v>
      </c>
      <c r="P22" s="203">
        <v>167</v>
      </c>
      <c r="Q22" s="203">
        <v>15</v>
      </c>
      <c r="R22" s="203">
        <v>83</v>
      </c>
      <c r="S22" s="171">
        <v>49</v>
      </c>
      <c r="T22" s="171">
        <v>20</v>
      </c>
      <c r="U22" s="203">
        <v>553</v>
      </c>
      <c r="V22" s="171">
        <v>225</v>
      </c>
      <c r="W22" s="171">
        <v>328</v>
      </c>
      <c r="Y22" s="151"/>
    </row>
    <row r="23" spans="2:25" ht="15.75" customHeight="1">
      <c r="B23" s="170" t="s">
        <v>133</v>
      </c>
      <c r="C23" s="201">
        <v>1132</v>
      </c>
      <c r="D23" s="203">
        <v>497</v>
      </c>
      <c r="E23" s="203">
        <v>635</v>
      </c>
      <c r="F23" s="203">
        <v>139</v>
      </c>
      <c r="G23" s="203">
        <v>2</v>
      </c>
      <c r="H23" s="203">
        <v>3</v>
      </c>
      <c r="I23" s="203">
        <v>1</v>
      </c>
      <c r="J23" s="203">
        <v>137</v>
      </c>
      <c r="K23" s="203">
        <v>395</v>
      </c>
      <c r="L23" s="203">
        <v>78</v>
      </c>
      <c r="M23" s="171">
        <v>181</v>
      </c>
      <c r="N23" s="171">
        <v>118</v>
      </c>
      <c r="O23" s="203">
        <v>18</v>
      </c>
      <c r="P23" s="203">
        <v>258</v>
      </c>
      <c r="Q23" s="203">
        <v>85</v>
      </c>
      <c r="R23" s="203">
        <v>92</v>
      </c>
      <c r="S23" s="171">
        <v>56</v>
      </c>
      <c r="T23" s="171">
        <v>25</v>
      </c>
      <c r="U23" s="203">
        <v>993</v>
      </c>
      <c r="V23" s="171">
        <v>436</v>
      </c>
      <c r="W23" s="171">
        <v>557</v>
      </c>
      <c r="Y23" s="151"/>
    </row>
    <row r="24" spans="2:25" ht="15.75" customHeight="1">
      <c r="B24" s="170" t="s">
        <v>41</v>
      </c>
      <c r="C24" s="201">
        <v>1015</v>
      </c>
      <c r="D24" s="203">
        <v>416</v>
      </c>
      <c r="E24" s="203">
        <v>599</v>
      </c>
      <c r="F24" s="203">
        <v>93</v>
      </c>
      <c r="G24" s="203">
        <v>4</v>
      </c>
      <c r="H24" s="203">
        <v>7</v>
      </c>
      <c r="I24" s="203">
        <v>3</v>
      </c>
      <c r="J24" s="203">
        <v>89</v>
      </c>
      <c r="K24" s="203">
        <v>364</v>
      </c>
      <c r="L24" s="203">
        <v>72</v>
      </c>
      <c r="M24" s="171">
        <v>168</v>
      </c>
      <c r="N24" s="171">
        <v>120</v>
      </c>
      <c r="O24" s="203">
        <v>4</v>
      </c>
      <c r="P24" s="203">
        <v>275</v>
      </c>
      <c r="Q24" s="203">
        <v>45</v>
      </c>
      <c r="R24" s="203">
        <v>122</v>
      </c>
      <c r="S24" s="171">
        <v>64</v>
      </c>
      <c r="T24" s="171">
        <v>44</v>
      </c>
      <c r="U24" s="203">
        <v>922</v>
      </c>
      <c r="V24" s="171">
        <v>353</v>
      </c>
      <c r="W24" s="171">
        <v>569</v>
      </c>
      <c r="Y24" s="151"/>
    </row>
    <row r="25" spans="2:25" ht="15.75" customHeight="1">
      <c r="B25" s="170" t="s">
        <v>65</v>
      </c>
      <c r="C25" s="201">
        <v>430</v>
      </c>
      <c r="D25" s="203">
        <v>253</v>
      </c>
      <c r="E25" s="203">
        <v>177</v>
      </c>
      <c r="F25" s="203">
        <v>69</v>
      </c>
      <c r="G25" s="203">
        <v>0</v>
      </c>
      <c r="H25" s="203">
        <v>1</v>
      </c>
      <c r="I25" s="203">
        <v>1</v>
      </c>
      <c r="J25" s="203">
        <v>69</v>
      </c>
      <c r="K25" s="203">
        <v>189</v>
      </c>
      <c r="L25" s="203">
        <v>8</v>
      </c>
      <c r="M25" s="171">
        <v>116</v>
      </c>
      <c r="N25" s="171">
        <v>58</v>
      </c>
      <c r="O25" s="203">
        <v>7</v>
      </c>
      <c r="P25" s="203">
        <v>120</v>
      </c>
      <c r="Q25" s="203">
        <v>3</v>
      </c>
      <c r="R25" s="203">
        <v>67</v>
      </c>
      <c r="S25" s="171">
        <v>39</v>
      </c>
      <c r="T25" s="171">
        <v>11</v>
      </c>
      <c r="U25" s="203">
        <v>361</v>
      </c>
      <c r="V25" s="171">
        <v>220</v>
      </c>
      <c r="W25" s="171">
        <v>141</v>
      </c>
      <c r="Y25" s="151"/>
    </row>
    <row r="26" spans="2:25" ht="15.75" customHeight="1">
      <c r="B26" s="170" t="s">
        <v>59</v>
      </c>
      <c r="C26" s="201">
        <v>199</v>
      </c>
      <c r="D26" s="203">
        <v>77</v>
      </c>
      <c r="E26" s="203">
        <v>122</v>
      </c>
      <c r="F26" s="203">
        <v>15</v>
      </c>
      <c r="G26" s="203">
        <v>2</v>
      </c>
      <c r="H26" s="203">
        <v>3</v>
      </c>
      <c r="I26" s="203">
        <v>1</v>
      </c>
      <c r="J26" s="203">
        <v>13</v>
      </c>
      <c r="K26" s="203">
        <v>78</v>
      </c>
      <c r="L26" s="203">
        <v>14</v>
      </c>
      <c r="M26" s="171">
        <v>41</v>
      </c>
      <c r="N26" s="171">
        <v>21</v>
      </c>
      <c r="O26" s="203">
        <v>2</v>
      </c>
      <c r="P26" s="203">
        <v>65</v>
      </c>
      <c r="Q26" s="203">
        <v>16</v>
      </c>
      <c r="R26" s="203">
        <v>15</v>
      </c>
      <c r="S26" s="171">
        <v>15</v>
      </c>
      <c r="T26" s="171">
        <v>19</v>
      </c>
      <c r="U26" s="203">
        <v>184</v>
      </c>
      <c r="V26" s="171">
        <v>66</v>
      </c>
      <c r="W26" s="171">
        <v>118</v>
      </c>
      <c r="Y26" s="151"/>
    </row>
    <row r="27" spans="2:25" ht="15.75" customHeight="1">
      <c r="B27" s="170" t="s">
        <v>81</v>
      </c>
      <c r="C27" s="201">
        <v>1867</v>
      </c>
      <c r="D27" s="203">
        <v>890</v>
      </c>
      <c r="E27" s="203">
        <v>977</v>
      </c>
      <c r="F27" s="203">
        <v>210</v>
      </c>
      <c r="G27" s="203">
        <v>20</v>
      </c>
      <c r="H27" s="203">
        <v>21</v>
      </c>
      <c r="I27" s="203">
        <v>1</v>
      </c>
      <c r="J27" s="203">
        <v>190</v>
      </c>
      <c r="K27" s="203">
        <v>662</v>
      </c>
      <c r="L27" s="203">
        <v>119</v>
      </c>
      <c r="M27" s="171">
        <v>218</v>
      </c>
      <c r="N27" s="171">
        <v>304</v>
      </c>
      <c r="O27" s="203">
        <v>21</v>
      </c>
      <c r="P27" s="203">
        <v>472</v>
      </c>
      <c r="Q27" s="203">
        <v>111</v>
      </c>
      <c r="R27" s="203">
        <v>236</v>
      </c>
      <c r="S27" s="171">
        <v>100</v>
      </c>
      <c r="T27" s="171">
        <v>25</v>
      </c>
      <c r="U27" s="203">
        <v>1657</v>
      </c>
      <c r="V27" s="171">
        <v>811</v>
      </c>
      <c r="W27" s="171">
        <v>846</v>
      </c>
      <c r="Y27" s="151"/>
    </row>
    <row r="28" spans="1:25" ht="15.75" customHeight="1">
      <c r="A28" s="433"/>
      <c r="B28" s="147"/>
      <c r="C28" s="201"/>
      <c r="D28" s="203"/>
      <c r="E28" s="203"/>
      <c r="F28" s="203"/>
      <c r="G28" s="203"/>
      <c r="H28" s="203"/>
      <c r="I28" s="203"/>
      <c r="J28" s="203"/>
      <c r="K28" s="203"/>
      <c r="L28" s="203"/>
      <c r="M28" s="171"/>
      <c r="N28" s="171"/>
      <c r="O28" s="203"/>
      <c r="P28" s="203"/>
      <c r="Q28" s="203"/>
      <c r="R28" s="203"/>
      <c r="S28" s="171"/>
      <c r="T28" s="171"/>
      <c r="U28" s="203"/>
      <c r="V28" s="171"/>
      <c r="W28" s="171"/>
      <c r="X28" s="433"/>
      <c r="Y28" s="151"/>
    </row>
    <row r="29" spans="1:25" ht="15.75" customHeight="1">
      <c r="A29" s="433"/>
      <c r="B29" s="147" t="s">
        <v>106</v>
      </c>
      <c r="C29" s="201">
        <v>198</v>
      </c>
      <c r="D29" s="202">
        <v>103</v>
      </c>
      <c r="E29" s="202">
        <v>95</v>
      </c>
      <c r="F29" s="202">
        <v>7</v>
      </c>
      <c r="G29" s="202">
        <v>1</v>
      </c>
      <c r="H29" s="202">
        <v>1</v>
      </c>
      <c r="I29" s="202">
        <v>0</v>
      </c>
      <c r="J29" s="202">
        <v>6</v>
      </c>
      <c r="K29" s="202">
        <v>52</v>
      </c>
      <c r="L29" s="202">
        <v>21</v>
      </c>
      <c r="M29" s="202">
        <v>22</v>
      </c>
      <c r="N29" s="202">
        <v>9</v>
      </c>
      <c r="O29" s="202">
        <v>0</v>
      </c>
      <c r="P29" s="202">
        <v>46</v>
      </c>
      <c r="Q29" s="202">
        <v>15</v>
      </c>
      <c r="R29" s="202">
        <v>10</v>
      </c>
      <c r="S29" s="202">
        <v>13</v>
      </c>
      <c r="T29" s="202">
        <v>8</v>
      </c>
      <c r="U29" s="202">
        <v>191</v>
      </c>
      <c r="V29" s="202">
        <v>99</v>
      </c>
      <c r="W29" s="202">
        <v>92</v>
      </c>
      <c r="X29" s="433"/>
      <c r="Y29" s="151"/>
    </row>
    <row r="30" spans="1:25" ht="15.75" customHeight="1">
      <c r="A30" s="433"/>
      <c r="B30" s="147" t="s">
        <v>127</v>
      </c>
      <c r="C30" s="201">
        <v>198</v>
      </c>
      <c r="D30" s="203">
        <v>103</v>
      </c>
      <c r="E30" s="203">
        <v>95</v>
      </c>
      <c r="F30" s="203">
        <v>7</v>
      </c>
      <c r="G30" s="203">
        <v>1</v>
      </c>
      <c r="H30" s="203">
        <v>1</v>
      </c>
      <c r="I30" s="203">
        <v>0</v>
      </c>
      <c r="J30" s="203">
        <v>6</v>
      </c>
      <c r="K30" s="203">
        <v>52</v>
      </c>
      <c r="L30" s="203">
        <v>21</v>
      </c>
      <c r="M30" s="171">
        <v>22</v>
      </c>
      <c r="N30" s="171">
        <v>9</v>
      </c>
      <c r="O30" s="203">
        <v>0</v>
      </c>
      <c r="P30" s="203">
        <v>46</v>
      </c>
      <c r="Q30" s="203">
        <v>15</v>
      </c>
      <c r="R30" s="203">
        <v>10</v>
      </c>
      <c r="S30" s="171">
        <v>13</v>
      </c>
      <c r="T30" s="171">
        <v>8</v>
      </c>
      <c r="U30" s="203">
        <v>191</v>
      </c>
      <c r="V30" s="171">
        <v>99</v>
      </c>
      <c r="W30" s="171">
        <v>92</v>
      </c>
      <c r="X30" s="433"/>
      <c r="Y30" s="151"/>
    </row>
    <row r="31" spans="1:25" ht="15.75" customHeight="1">
      <c r="A31" s="433"/>
      <c r="B31" s="147"/>
      <c r="C31" s="201"/>
      <c r="D31" s="203"/>
      <c r="E31" s="203"/>
      <c r="F31" s="203"/>
      <c r="G31" s="203"/>
      <c r="H31" s="203"/>
      <c r="I31" s="203"/>
      <c r="J31" s="203"/>
      <c r="K31" s="203"/>
      <c r="L31" s="203"/>
      <c r="M31" s="171"/>
      <c r="N31" s="171"/>
      <c r="O31" s="203"/>
      <c r="P31" s="203"/>
      <c r="Q31" s="203"/>
      <c r="R31" s="203"/>
      <c r="S31" s="171"/>
      <c r="T31" s="171"/>
      <c r="U31" s="203"/>
      <c r="V31" s="171"/>
      <c r="W31" s="171"/>
      <c r="X31" s="433"/>
      <c r="Y31" s="151"/>
    </row>
    <row r="32" spans="1:25" ht="15.75" customHeight="1">
      <c r="A32" s="433"/>
      <c r="B32" s="147" t="s">
        <v>107</v>
      </c>
      <c r="C32" s="201">
        <v>367</v>
      </c>
      <c r="D32" s="203">
        <v>195</v>
      </c>
      <c r="E32" s="203">
        <v>172</v>
      </c>
      <c r="F32" s="203">
        <v>64</v>
      </c>
      <c r="G32" s="203" t="s">
        <v>423</v>
      </c>
      <c r="H32" s="203">
        <v>0</v>
      </c>
      <c r="I32" s="203">
        <v>3</v>
      </c>
      <c r="J32" s="203">
        <v>67</v>
      </c>
      <c r="K32" s="203">
        <v>144</v>
      </c>
      <c r="L32" s="203">
        <v>26</v>
      </c>
      <c r="M32" s="171">
        <v>62</v>
      </c>
      <c r="N32" s="171">
        <v>55</v>
      </c>
      <c r="O32" s="203">
        <v>1</v>
      </c>
      <c r="P32" s="203">
        <v>77</v>
      </c>
      <c r="Q32" s="203">
        <v>14</v>
      </c>
      <c r="R32" s="203">
        <v>29</v>
      </c>
      <c r="S32" s="171">
        <v>20</v>
      </c>
      <c r="T32" s="171">
        <v>14</v>
      </c>
      <c r="U32" s="203">
        <v>303</v>
      </c>
      <c r="V32" s="171">
        <v>141</v>
      </c>
      <c r="W32" s="171">
        <v>162</v>
      </c>
      <c r="X32" s="433"/>
      <c r="Y32" s="151"/>
    </row>
    <row r="33" spans="2:25" ht="15.75" customHeight="1">
      <c r="B33" s="147" t="s">
        <v>68</v>
      </c>
      <c r="C33" s="201">
        <v>13</v>
      </c>
      <c r="D33" s="203">
        <v>9</v>
      </c>
      <c r="E33" s="203">
        <v>4</v>
      </c>
      <c r="F33" s="203">
        <v>5</v>
      </c>
      <c r="G33" s="203">
        <v>0</v>
      </c>
      <c r="H33" s="203">
        <v>0</v>
      </c>
      <c r="I33" s="203">
        <v>0</v>
      </c>
      <c r="J33" s="203">
        <v>5</v>
      </c>
      <c r="K33" s="203">
        <v>12</v>
      </c>
      <c r="L33" s="203">
        <v>0</v>
      </c>
      <c r="M33" s="171">
        <v>6</v>
      </c>
      <c r="N33" s="171">
        <v>6</v>
      </c>
      <c r="O33" s="203">
        <v>0</v>
      </c>
      <c r="P33" s="203">
        <v>7</v>
      </c>
      <c r="Q33" s="203">
        <v>0</v>
      </c>
      <c r="R33" s="203">
        <v>7</v>
      </c>
      <c r="S33" s="171">
        <v>0</v>
      </c>
      <c r="T33" s="171">
        <v>0</v>
      </c>
      <c r="U33" s="203">
        <v>8</v>
      </c>
      <c r="V33" s="171">
        <v>4</v>
      </c>
      <c r="W33" s="171">
        <v>4</v>
      </c>
      <c r="Y33" s="151"/>
    </row>
    <row r="34" spans="2:25" ht="15.75" customHeight="1">
      <c r="B34" s="147" t="s">
        <v>69</v>
      </c>
      <c r="C34" s="201">
        <v>121</v>
      </c>
      <c r="D34" s="203">
        <v>82</v>
      </c>
      <c r="E34" s="203">
        <v>39</v>
      </c>
      <c r="F34" s="203">
        <v>37</v>
      </c>
      <c r="G34" s="203" t="s">
        <v>421</v>
      </c>
      <c r="H34" s="203">
        <v>0</v>
      </c>
      <c r="I34" s="203">
        <v>1</v>
      </c>
      <c r="J34" s="203">
        <v>38</v>
      </c>
      <c r="K34" s="203">
        <v>56</v>
      </c>
      <c r="L34" s="203">
        <v>3</v>
      </c>
      <c r="M34" s="171">
        <v>20</v>
      </c>
      <c r="N34" s="171">
        <v>33</v>
      </c>
      <c r="O34" s="203">
        <v>0</v>
      </c>
      <c r="P34" s="203">
        <v>18</v>
      </c>
      <c r="Q34" s="203">
        <v>1</v>
      </c>
      <c r="R34" s="203">
        <v>4</v>
      </c>
      <c r="S34" s="171">
        <v>11</v>
      </c>
      <c r="T34" s="171">
        <v>2</v>
      </c>
      <c r="U34" s="203">
        <v>84</v>
      </c>
      <c r="V34" s="171">
        <v>45</v>
      </c>
      <c r="W34" s="171">
        <v>39</v>
      </c>
      <c r="Y34" s="151"/>
    </row>
    <row r="35" spans="2:25" ht="15.75" customHeight="1">
      <c r="B35" s="172" t="s">
        <v>70</v>
      </c>
      <c r="C35" s="201">
        <v>50</v>
      </c>
      <c r="D35" s="203">
        <v>32</v>
      </c>
      <c r="E35" s="203">
        <v>18</v>
      </c>
      <c r="F35" s="203" t="s">
        <v>423</v>
      </c>
      <c r="G35" s="203">
        <v>0</v>
      </c>
      <c r="H35" s="203">
        <v>0</v>
      </c>
      <c r="I35" s="203">
        <v>0</v>
      </c>
      <c r="J35" s="203" t="s">
        <v>423</v>
      </c>
      <c r="K35" s="203">
        <v>16</v>
      </c>
      <c r="L35" s="203">
        <v>0</v>
      </c>
      <c r="M35" s="171">
        <v>14</v>
      </c>
      <c r="N35" s="171">
        <v>2</v>
      </c>
      <c r="O35" s="203">
        <v>0</v>
      </c>
      <c r="P35" s="203">
        <v>19</v>
      </c>
      <c r="Q35" s="203">
        <v>0</v>
      </c>
      <c r="R35" s="203">
        <v>12</v>
      </c>
      <c r="S35" s="171">
        <v>7</v>
      </c>
      <c r="T35" s="171">
        <v>0</v>
      </c>
      <c r="U35" s="203">
        <v>53</v>
      </c>
      <c r="V35" s="171">
        <v>35</v>
      </c>
      <c r="W35" s="171">
        <v>18</v>
      </c>
      <c r="Y35" s="151"/>
    </row>
    <row r="36" spans="2:25" ht="15.75" customHeight="1">
      <c r="B36" s="147" t="s">
        <v>61</v>
      </c>
      <c r="C36" s="201">
        <v>183</v>
      </c>
      <c r="D36" s="203">
        <v>72</v>
      </c>
      <c r="E36" s="203">
        <v>111</v>
      </c>
      <c r="F36" s="203">
        <v>25</v>
      </c>
      <c r="G36" s="203" t="s">
        <v>422</v>
      </c>
      <c r="H36" s="203">
        <v>0</v>
      </c>
      <c r="I36" s="203">
        <v>2</v>
      </c>
      <c r="J36" s="203">
        <v>27</v>
      </c>
      <c r="K36" s="203">
        <v>60</v>
      </c>
      <c r="L36" s="203">
        <v>23</v>
      </c>
      <c r="M36" s="171">
        <v>22</v>
      </c>
      <c r="N36" s="171">
        <v>14</v>
      </c>
      <c r="O36" s="203">
        <v>1</v>
      </c>
      <c r="P36" s="203">
        <v>33</v>
      </c>
      <c r="Q36" s="203">
        <v>13</v>
      </c>
      <c r="R36" s="203">
        <v>6</v>
      </c>
      <c r="S36" s="171">
        <v>2</v>
      </c>
      <c r="T36" s="171">
        <v>12</v>
      </c>
      <c r="U36" s="203">
        <v>158</v>
      </c>
      <c r="V36" s="171">
        <v>57</v>
      </c>
      <c r="W36" s="171">
        <v>101</v>
      </c>
      <c r="Y36" s="151"/>
    </row>
    <row r="37" spans="2:25" ht="15.75" customHeight="1">
      <c r="B37" s="172"/>
      <c r="C37" s="201"/>
      <c r="D37" s="202"/>
      <c r="E37" s="202"/>
      <c r="F37" s="202"/>
      <c r="G37" s="202"/>
      <c r="H37" s="202"/>
      <c r="I37" s="202"/>
      <c r="J37" s="202"/>
      <c r="K37" s="202"/>
      <c r="L37" s="202"/>
      <c r="M37" s="173"/>
      <c r="N37" s="173"/>
      <c r="O37" s="202"/>
      <c r="P37" s="202"/>
      <c r="Q37" s="202"/>
      <c r="R37" s="202"/>
      <c r="S37" s="173"/>
      <c r="T37" s="173"/>
      <c r="U37" s="202"/>
      <c r="V37" s="173"/>
      <c r="W37" s="173"/>
      <c r="Y37" s="151"/>
    </row>
    <row r="38" spans="2:25" ht="15.75" customHeight="1">
      <c r="B38" s="147" t="s">
        <v>108</v>
      </c>
      <c r="C38" s="201">
        <v>702</v>
      </c>
      <c r="D38" s="202">
        <v>282</v>
      </c>
      <c r="E38" s="202">
        <v>420</v>
      </c>
      <c r="F38" s="202">
        <v>26</v>
      </c>
      <c r="G38" s="202">
        <v>6</v>
      </c>
      <c r="H38" s="202">
        <v>7</v>
      </c>
      <c r="I38" s="202">
        <v>1</v>
      </c>
      <c r="J38" s="202">
        <v>20</v>
      </c>
      <c r="K38" s="202">
        <v>236</v>
      </c>
      <c r="L38" s="202">
        <v>62</v>
      </c>
      <c r="M38" s="202">
        <v>72</v>
      </c>
      <c r="N38" s="202">
        <v>99</v>
      </c>
      <c r="O38" s="202">
        <v>3</v>
      </c>
      <c r="P38" s="202">
        <v>216</v>
      </c>
      <c r="Q38" s="202">
        <v>73</v>
      </c>
      <c r="R38" s="202">
        <v>86</v>
      </c>
      <c r="S38" s="202">
        <v>43</v>
      </c>
      <c r="T38" s="202">
        <v>14</v>
      </c>
      <c r="U38" s="202">
        <v>676</v>
      </c>
      <c r="V38" s="202">
        <v>273</v>
      </c>
      <c r="W38" s="202">
        <v>403</v>
      </c>
      <c r="Y38" s="151"/>
    </row>
    <row r="39" spans="2:25" ht="15.75" customHeight="1">
      <c r="B39" s="147" t="s">
        <v>45</v>
      </c>
      <c r="C39" s="201">
        <v>702</v>
      </c>
      <c r="D39" s="203">
        <v>282</v>
      </c>
      <c r="E39" s="203">
        <v>420</v>
      </c>
      <c r="F39" s="203">
        <v>26</v>
      </c>
      <c r="G39" s="171">
        <v>6</v>
      </c>
      <c r="H39" s="171">
        <v>7</v>
      </c>
      <c r="I39" s="203">
        <v>1</v>
      </c>
      <c r="J39" s="171">
        <v>20</v>
      </c>
      <c r="K39" s="171">
        <v>236</v>
      </c>
      <c r="L39" s="203">
        <v>62</v>
      </c>
      <c r="M39" s="171">
        <v>72</v>
      </c>
      <c r="N39" s="171">
        <v>99</v>
      </c>
      <c r="O39" s="203">
        <v>3</v>
      </c>
      <c r="P39" s="203">
        <v>216</v>
      </c>
      <c r="Q39" s="203">
        <v>73</v>
      </c>
      <c r="R39" s="203">
        <v>86</v>
      </c>
      <c r="S39" s="171">
        <v>43</v>
      </c>
      <c r="T39" s="171">
        <v>14</v>
      </c>
      <c r="U39" s="203">
        <v>676</v>
      </c>
      <c r="V39" s="171">
        <v>273</v>
      </c>
      <c r="W39" s="171">
        <v>403</v>
      </c>
      <c r="Y39" s="151"/>
    </row>
    <row r="40" spans="2:25" ht="15.75" customHeight="1">
      <c r="B40" s="147"/>
      <c r="C40" s="201"/>
      <c r="D40" s="203"/>
      <c r="E40" s="203"/>
      <c r="F40" s="203"/>
      <c r="G40" s="171"/>
      <c r="H40" s="171"/>
      <c r="I40" s="203"/>
      <c r="J40" s="171"/>
      <c r="K40" s="171"/>
      <c r="L40" s="203"/>
      <c r="M40" s="171"/>
      <c r="N40" s="171"/>
      <c r="O40" s="203"/>
      <c r="P40" s="203"/>
      <c r="Q40" s="203"/>
      <c r="R40" s="203"/>
      <c r="S40" s="171"/>
      <c r="T40" s="171"/>
      <c r="U40" s="203"/>
      <c r="V40" s="171"/>
      <c r="W40" s="171"/>
      <c r="Y40" s="151"/>
    </row>
    <row r="41" spans="2:25" ht="15.75" customHeight="1">
      <c r="B41" s="147" t="s">
        <v>109</v>
      </c>
      <c r="C41" s="201">
        <v>869</v>
      </c>
      <c r="D41" s="203">
        <v>462</v>
      </c>
      <c r="E41" s="203">
        <v>407</v>
      </c>
      <c r="F41" s="203">
        <v>69</v>
      </c>
      <c r="G41" s="171">
        <v>8</v>
      </c>
      <c r="H41" s="171">
        <v>15</v>
      </c>
      <c r="I41" s="203">
        <v>7</v>
      </c>
      <c r="J41" s="171">
        <v>61</v>
      </c>
      <c r="K41" s="171">
        <v>385</v>
      </c>
      <c r="L41" s="203">
        <v>38</v>
      </c>
      <c r="M41" s="171">
        <v>249</v>
      </c>
      <c r="N41" s="171">
        <v>96</v>
      </c>
      <c r="O41" s="203">
        <v>2</v>
      </c>
      <c r="P41" s="203">
        <v>324</v>
      </c>
      <c r="Q41" s="203">
        <v>44</v>
      </c>
      <c r="R41" s="203">
        <v>176</v>
      </c>
      <c r="S41" s="171">
        <v>68</v>
      </c>
      <c r="T41" s="171">
        <v>36</v>
      </c>
      <c r="U41" s="203">
        <v>800</v>
      </c>
      <c r="V41" s="171">
        <v>415</v>
      </c>
      <c r="W41" s="171">
        <v>385</v>
      </c>
      <c r="Y41" s="151"/>
    </row>
    <row r="42" spans="2:25" ht="15.75" customHeight="1">
      <c r="B42" s="147" t="s">
        <v>47</v>
      </c>
      <c r="C42" s="201">
        <v>11</v>
      </c>
      <c r="D42" s="203">
        <v>7</v>
      </c>
      <c r="E42" s="203">
        <v>4</v>
      </c>
      <c r="F42" s="203">
        <v>2</v>
      </c>
      <c r="G42" s="171">
        <v>0</v>
      </c>
      <c r="H42" s="171">
        <v>0</v>
      </c>
      <c r="I42" s="203">
        <v>0</v>
      </c>
      <c r="J42" s="171">
        <v>2</v>
      </c>
      <c r="K42" s="171">
        <v>4</v>
      </c>
      <c r="L42" s="203">
        <v>2</v>
      </c>
      <c r="M42" s="171">
        <v>1</v>
      </c>
      <c r="N42" s="171">
        <v>1</v>
      </c>
      <c r="O42" s="203">
        <v>0</v>
      </c>
      <c r="P42" s="203">
        <v>2</v>
      </c>
      <c r="Q42" s="203">
        <v>0</v>
      </c>
      <c r="R42" s="203">
        <v>1</v>
      </c>
      <c r="S42" s="171">
        <v>1</v>
      </c>
      <c r="T42" s="171">
        <v>0</v>
      </c>
      <c r="U42" s="203">
        <v>9</v>
      </c>
      <c r="V42" s="171">
        <v>6</v>
      </c>
      <c r="W42" s="171">
        <v>3</v>
      </c>
      <c r="Y42" s="151"/>
    </row>
    <row r="43" spans="2:25" ht="15.75" customHeight="1">
      <c r="B43" s="147" t="s">
        <v>48</v>
      </c>
      <c r="C43" s="201">
        <v>36</v>
      </c>
      <c r="D43" s="203">
        <v>14</v>
      </c>
      <c r="E43" s="203">
        <v>22</v>
      </c>
      <c r="F43" s="203">
        <v>10</v>
      </c>
      <c r="G43" s="171">
        <v>0</v>
      </c>
      <c r="H43" s="171">
        <v>0</v>
      </c>
      <c r="I43" s="203">
        <v>0</v>
      </c>
      <c r="J43" s="171">
        <v>10</v>
      </c>
      <c r="K43" s="171">
        <v>20</v>
      </c>
      <c r="L43" s="203">
        <v>5</v>
      </c>
      <c r="M43" s="171">
        <v>14</v>
      </c>
      <c r="N43" s="171">
        <v>1</v>
      </c>
      <c r="O43" s="203">
        <v>0</v>
      </c>
      <c r="P43" s="203">
        <v>10</v>
      </c>
      <c r="Q43" s="203">
        <v>2</v>
      </c>
      <c r="R43" s="203">
        <v>3</v>
      </c>
      <c r="S43" s="171">
        <v>2</v>
      </c>
      <c r="T43" s="171">
        <v>3</v>
      </c>
      <c r="U43" s="203">
        <v>26</v>
      </c>
      <c r="V43" s="171">
        <v>10</v>
      </c>
      <c r="W43" s="171">
        <v>16</v>
      </c>
      <c r="Y43" s="151"/>
    </row>
    <row r="44" spans="2:25" ht="15.75" customHeight="1">
      <c r="B44" s="147" t="s">
        <v>49</v>
      </c>
      <c r="C44" s="201">
        <v>250</v>
      </c>
      <c r="D44" s="203">
        <v>135</v>
      </c>
      <c r="E44" s="203">
        <v>115</v>
      </c>
      <c r="F44" s="203" t="s">
        <v>424</v>
      </c>
      <c r="G44" s="171">
        <v>5</v>
      </c>
      <c r="H44" s="171">
        <v>10</v>
      </c>
      <c r="I44" s="203">
        <v>5</v>
      </c>
      <c r="J44" s="171" t="s">
        <v>425</v>
      </c>
      <c r="K44" s="171">
        <v>78</v>
      </c>
      <c r="L44" s="203">
        <v>12</v>
      </c>
      <c r="M44" s="171">
        <v>40</v>
      </c>
      <c r="N44" s="171">
        <v>26</v>
      </c>
      <c r="O44" s="203">
        <v>0</v>
      </c>
      <c r="P44" s="203">
        <v>91</v>
      </c>
      <c r="Q44" s="203">
        <v>12</v>
      </c>
      <c r="R44" s="203">
        <v>51</v>
      </c>
      <c r="S44" s="171">
        <v>18</v>
      </c>
      <c r="T44" s="171">
        <v>10</v>
      </c>
      <c r="U44" s="203">
        <v>258</v>
      </c>
      <c r="V44" s="171">
        <v>137</v>
      </c>
      <c r="W44" s="171">
        <v>121</v>
      </c>
      <c r="Y44" s="151"/>
    </row>
    <row r="45" spans="2:25" ht="15.75" customHeight="1">
      <c r="B45" s="147" t="s">
        <v>50</v>
      </c>
      <c r="C45" s="201">
        <v>113</v>
      </c>
      <c r="D45" s="203">
        <v>70</v>
      </c>
      <c r="E45" s="203">
        <v>43</v>
      </c>
      <c r="F45" s="203" t="s">
        <v>426</v>
      </c>
      <c r="G45" s="171" t="s">
        <v>421</v>
      </c>
      <c r="H45" s="171">
        <v>0</v>
      </c>
      <c r="I45" s="203">
        <v>1</v>
      </c>
      <c r="J45" s="171" t="s">
        <v>427</v>
      </c>
      <c r="K45" s="171">
        <v>46</v>
      </c>
      <c r="L45" s="203">
        <v>6</v>
      </c>
      <c r="M45" s="171">
        <v>28</v>
      </c>
      <c r="N45" s="171">
        <v>12</v>
      </c>
      <c r="O45" s="203">
        <v>0</v>
      </c>
      <c r="P45" s="203">
        <v>52</v>
      </c>
      <c r="Q45" s="203">
        <v>12</v>
      </c>
      <c r="R45" s="203">
        <v>25</v>
      </c>
      <c r="S45" s="171">
        <v>6</v>
      </c>
      <c r="T45" s="171">
        <v>9</v>
      </c>
      <c r="U45" s="203">
        <v>120</v>
      </c>
      <c r="V45" s="171">
        <v>70</v>
      </c>
      <c r="W45" s="171">
        <v>50</v>
      </c>
      <c r="Y45" s="151"/>
    </row>
    <row r="46" spans="2:25" ht="15.75" customHeight="1">
      <c r="B46" s="147" t="s">
        <v>51</v>
      </c>
      <c r="C46" s="201">
        <v>31</v>
      </c>
      <c r="D46" s="203">
        <v>19</v>
      </c>
      <c r="E46" s="203">
        <v>12</v>
      </c>
      <c r="F46" s="203">
        <v>5</v>
      </c>
      <c r="G46" s="171">
        <v>0</v>
      </c>
      <c r="H46" s="171">
        <v>0</v>
      </c>
      <c r="I46" s="203">
        <v>0</v>
      </c>
      <c r="J46" s="171">
        <v>5</v>
      </c>
      <c r="K46" s="171">
        <v>11</v>
      </c>
      <c r="L46" s="203">
        <v>0</v>
      </c>
      <c r="M46" s="171">
        <v>7</v>
      </c>
      <c r="N46" s="171">
        <v>4</v>
      </c>
      <c r="O46" s="203">
        <v>0</v>
      </c>
      <c r="P46" s="203">
        <v>6</v>
      </c>
      <c r="Q46" s="203">
        <v>0</v>
      </c>
      <c r="R46" s="203">
        <v>3</v>
      </c>
      <c r="S46" s="171">
        <v>3</v>
      </c>
      <c r="T46" s="171">
        <v>0</v>
      </c>
      <c r="U46" s="203">
        <v>26</v>
      </c>
      <c r="V46" s="171">
        <v>15</v>
      </c>
      <c r="W46" s="171">
        <v>11</v>
      </c>
      <c r="Y46" s="151"/>
    </row>
    <row r="47" spans="2:25" ht="15.75" customHeight="1">
      <c r="B47" s="170" t="s">
        <v>134</v>
      </c>
      <c r="C47" s="201">
        <v>428</v>
      </c>
      <c r="D47" s="203">
        <v>217</v>
      </c>
      <c r="E47" s="203">
        <v>211</v>
      </c>
      <c r="F47" s="203">
        <v>67</v>
      </c>
      <c r="G47" s="171">
        <v>4</v>
      </c>
      <c r="H47" s="171">
        <v>5</v>
      </c>
      <c r="I47" s="203">
        <v>1</v>
      </c>
      <c r="J47" s="171">
        <v>63</v>
      </c>
      <c r="K47" s="171">
        <v>226</v>
      </c>
      <c r="L47" s="203">
        <v>13</v>
      </c>
      <c r="M47" s="171">
        <v>159</v>
      </c>
      <c r="N47" s="171">
        <v>52</v>
      </c>
      <c r="O47" s="203">
        <v>2</v>
      </c>
      <c r="P47" s="203">
        <v>163</v>
      </c>
      <c r="Q47" s="203">
        <v>18</v>
      </c>
      <c r="R47" s="203">
        <v>93</v>
      </c>
      <c r="S47" s="171">
        <v>38</v>
      </c>
      <c r="T47" s="171">
        <v>14</v>
      </c>
      <c r="U47" s="203">
        <v>361</v>
      </c>
      <c r="V47" s="171">
        <v>177</v>
      </c>
      <c r="W47" s="171">
        <v>184</v>
      </c>
      <c r="Y47" s="151"/>
    </row>
    <row r="48" spans="2:25" ht="15.75" customHeight="1">
      <c r="B48" s="147"/>
      <c r="C48" s="201"/>
      <c r="D48" s="203"/>
      <c r="E48" s="203"/>
      <c r="F48" s="203"/>
      <c r="G48" s="171"/>
      <c r="H48" s="171"/>
      <c r="I48" s="203"/>
      <c r="J48" s="171"/>
      <c r="K48" s="171"/>
      <c r="L48" s="203"/>
      <c r="M48" s="171"/>
      <c r="N48" s="171"/>
      <c r="O48" s="203"/>
      <c r="P48" s="203"/>
      <c r="Q48" s="203"/>
      <c r="R48" s="203"/>
      <c r="S48" s="171"/>
      <c r="T48" s="171"/>
      <c r="U48" s="203"/>
      <c r="V48" s="171"/>
      <c r="W48" s="171"/>
      <c r="Y48" s="151"/>
    </row>
    <row r="49" spans="2:25" ht="15.75" customHeight="1">
      <c r="B49" s="147" t="s">
        <v>111</v>
      </c>
      <c r="C49" s="201">
        <v>12</v>
      </c>
      <c r="D49" s="203">
        <v>8</v>
      </c>
      <c r="E49" s="203">
        <v>4</v>
      </c>
      <c r="F49" s="203" t="s">
        <v>421</v>
      </c>
      <c r="G49" s="171">
        <v>0</v>
      </c>
      <c r="H49" s="171">
        <v>0</v>
      </c>
      <c r="I49" s="203">
        <v>0</v>
      </c>
      <c r="J49" s="171" t="s">
        <v>421</v>
      </c>
      <c r="K49" s="171">
        <v>3</v>
      </c>
      <c r="L49" s="203">
        <v>0</v>
      </c>
      <c r="M49" s="171">
        <v>3</v>
      </c>
      <c r="N49" s="171">
        <v>0</v>
      </c>
      <c r="O49" s="203">
        <v>0</v>
      </c>
      <c r="P49" s="203">
        <v>4</v>
      </c>
      <c r="Q49" s="203">
        <v>2</v>
      </c>
      <c r="R49" s="203">
        <v>0</v>
      </c>
      <c r="S49" s="171">
        <v>2</v>
      </c>
      <c r="T49" s="171">
        <v>0</v>
      </c>
      <c r="U49" s="203">
        <v>13</v>
      </c>
      <c r="V49" s="171">
        <v>10</v>
      </c>
      <c r="W49" s="171">
        <v>3</v>
      </c>
      <c r="Y49" s="151"/>
    </row>
    <row r="50" spans="2:25" ht="15.75" customHeight="1">
      <c r="B50" s="147" t="s">
        <v>53</v>
      </c>
      <c r="C50" s="201">
        <v>10</v>
      </c>
      <c r="D50" s="203">
        <v>7</v>
      </c>
      <c r="E50" s="203">
        <v>3</v>
      </c>
      <c r="F50" s="203">
        <v>1</v>
      </c>
      <c r="G50" s="171">
        <v>0</v>
      </c>
      <c r="H50" s="171">
        <v>0</v>
      </c>
      <c r="I50" s="203">
        <v>0</v>
      </c>
      <c r="J50" s="171">
        <v>1</v>
      </c>
      <c r="K50" s="171">
        <v>3</v>
      </c>
      <c r="L50" s="203">
        <v>0</v>
      </c>
      <c r="M50" s="171">
        <v>3</v>
      </c>
      <c r="N50" s="171">
        <v>0</v>
      </c>
      <c r="O50" s="203">
        <v>0</v>
      </c>
      <c r="P50" s="203">
        <v>2</v>
      </c>
      <c r="Q50" s="203">
        <v>0</v>
      </c>
      <c r="R50" s="203">
        <v>0</v>
      </c>
      <c r="S50" s="171">
        <v>2</v>
      </c>
      <c r="T50" s="171">
        <v>0</v>
      </c>
      <c r="U50" s="203">
        <v>9</v>
      </c>
      <c r="V50" s="171">
        <v>7</v>
      </c>
      <c r="W50" s="171">
        <v>2</v>
      </c>
      <c r="Y50" s="151"/>
    </row>
    <row r="51" spans="2:25" ht="15.75" customHeight="1">
      <c r="B51" s="152" t="s">
        <v>54</v>
      </c>
      <c r="C51" s="204">
        <v>2</v>
      </c>
      <c r="D51" s="205">
        <v>1</v>
      </c>
      <c r="E51" s="205">
        <v>1</v>
      </c>
      <c r="F51" s="205" t="s">
        <v>422</v>
      </c>
      <c r="G51" s="174">
        <v>0</v>
      </c>
      <c r="H51" s="174">
        <v>0</v>
      </c>
      <c r="I51" s="205">
        <v>0</v>
      </c>
      <c r="J51" s="174" t="s">
        <v>422</v>
      </c>
      <c r="K51" s="174">
        <v>0</v>
      </c>
      <c r="L51" s="205">
        <v>0</v>
      </c>
      <c r="M51" s="174">
        <v>0</v>
      </c>
      <c r="N51" s="174">
        <v>0</v>
      </c>
      <c r="O51" s="205">
        <v>0</v>
      </c>
      <c r="P51" s="205">
        <v>2</v>
      </c>
      <c r="Q51" s="205">
        <v>2</v>
      </c>
      <c r="R51" s="205">
        <v>0</v>
      </c>
      <c r="S51" s="174">
        <v>0</v>
      </c>
      <c r="T51" s="174">
        <v>0</v>
      </c>
      <c r="U51" s="205">
        <v>4</v>
      </c>
      <c r="V51" s="174">
        <v>3</v>
      </c>
      <c r="W51" s="174">
        <v>1</v>
      </c>
      <c r="Y51" s="151"/>
    </row>
    <row r="52" spans="2:23" ht="15.75" customHeight="1">
      <c r="B52" s="147"/>
      <c r="C52" s="151"/>
      <c r="D52" s="151"/>
      <c r="E52" s="151"/>
      <c r="F52" s="151"/>
      <c r="G52" s="151"/>
      <c r="H52" s="151"/>
      <c r="I52" s="151"/>
      <c r="J52" s="151"/>
      <c r="K52" s="151"/>
      <c r="L52" s="151"/>
      <c r="M52" s="151"/>
      <c r="N52" s="151"/>
      <c r="O52" s="151"/>
      <c r="P52" s="151"/>
      <c r="Q52" s="151"/>
      <c r="R52" s="151"/>
      <c r="S52" s="151"/>
      <c r="T52" s="151"/>
      <c r="U52" s="151"/>
      <c r="V52" s="151"/>
      <c r="W52" s="151"/>
    </row>
    <row r="53" spans="2:23" ht="15.75" customHeight="1">
      <c r="B53" s="175" t="s">
        <v>128</v>
      </c>
      <c r="C53" s="151"/>
      <c r="D53" s="151"/>
      <c r="E53" s="151"/>
      <c r="F53" s="151"/>
      <c r="G53" s="151"/>
      <c r="H53" s="151"/>
      <c r="I53" s="151"/>
      <c r="J53" s="151"/>
      <c r="K53" s="151"/>
      <c r="L53" s="151"/>
      <c r="M53" s="151"/>
      <c r="N53" s="151"/>
      <c r="O53" s="151"/>
      <c r="P53" s="151"/>
      <c r="Q53" s="151"/>
      <c r="R53" s="151"/>
      <c r="S53" s="151"/>
      <c r="T53" s="151"/>
      <c r="U53" s="151"/>
      <c r="V53" s="151"/>
      <c r="W53" s="151"/>
    </row>
    <row r="54" spans="2:23" ht="15.75" customHeight="1">
      <c r="B54" s="175" t="s">
        <v>129</v>
      </c>
      <c r="C54" s="151"/>
      <c r="D54" s="151"/>
      <c r="E54" s="151"/>
      <c r="F54" s="151"/>
      <c r="G54" s="151"/>
      <c r="H54" s="151"/>
      <c r="I54" s="151"/>
      <c r="J54" s="151"/>
      <c r="K54" s="151"/>
      <c r="L54" s="151"/>
      <c r="M54" s="151"/>
      <c r="N54" s="151"/>
      <c r="O54" s="151"/>
      <c r="P54" s="151"/>
      <c r="Q54" s="151"/>
      <c r="R54" s="151"/>
      <c r="S54" s="151"/>
      <c r="T54" s="151"/>
      <c r="U54" s="151"/>
      <c r="V54" s="151"/>
      <c r="W54" s="151"/>
    </row>
    <row r="55" spans="2:23" ht="15.75" customHeight="1">
      <c r="B55" s="176" t="s">
        <v>130</v>
      </c>
      <c r="C55" s="151"/>
      <c r="D55" s="151"/>
      <c r="E55" s="151"/>
      <c r="F55" s="151"/>
      <c r="G55" s="151"/>
      <c r="H55" s="151"/>
      <c r="I55" s="151"/>
      <c r="J55" s="151"/>
      <c r="K55" s="151"/>
      <c r="L55" s="151"/>
      <c r="M55" s="151"/>
      <c r="N55" s="151"/>
      <c r="O55" s="151"/>
      <c r="P55" s="151"/>
      <c r="Q55" s="151"/>
      <c r="R55" s="151"/>
      <c r="S55" s="151"/>
      <c r="T55" s="151"/>
      <c r="U55" s="151"/>
      <c r="V55" s="151"/>
      <c r="W55" s="151"/>
    </row>
    <row r="56" spans="2:23" ht="15.75" customHeight="1">
      <c r="B56" s="176"/>
      <c r="C56" s="151"/>
      <c r="D56" s="151"/>
      <c r="E56" s="151"/>
      <c r="F56" s="151"/>
      <c r="G56" s="151"/>
      <c r="H56" s="151"/>
      <c r="I56" s="151"/>
      <c r="J56" s="151"/>
      <c r="K56" s="151"/>
      <c r="L56" s="151"/>
      <c r="M56" s="151"/>
      <c r="N56" s="151"/>
      <c r="O56" s="151"/>
      <c r="P56" s="151"/>
      <c r="Q56" s="151"/>
      <c r="R56" s="151"/>
      <c r="S56" s="151"/>
      <c r="T56" s="151"/>
      <c r="U56" s="151"/>
      <c r="V56" s="151"/>
      <c r="W56" s="151"/>
    </row>
    <row r="57" spans="2:23" ht="22.5" customHeight="1">
      <c r="B57" s="177"/>
      <c r="C57" s="151"/>
      <c r="D57" s="151"/>
      <c r="E57" s="151"/>
      <c r="F57" s="151"/>
      <c r="G57" s="151"/>
      <c r="H57" s="151"/>
      <c r="I57" s="151"/>
      <c r="J57" s="151"/>
      <c r="K57" s="151"/>
      <c r="L57" s="151"/>
      <c r="M57" s="151"/>
      <c r="N57" s="151"/>
      <c r="O57" s="151"/>
      <c r="P57" s="151"/>
      <c r="Q57" s="151"/>
      <c r="R57" s="151"/>
      <c r="S57" s="151"/>
      <c r="T57" s="151"/>
      <c r="U57" s="151"/>
      <c r="V57" s="151"/>
      <c r="W57" s="151"/>
    </row>
  </sheetData>
  <sheetProtection/>
  <mergeCells count="9">
    <mergeCell ref="B3:W3"/>
    <mergeCell ref="A28:A32"/>
    <mergeCell ref="X28:X32"/>
    <mergeCell ref="C6:E8"/>
    <mergeCell ref="F6:T6"/>
    <mergeCell ref="U6:W8"/>
    <mergeCell ref="F7:F9"/>
    <mergeCell ref="G7:I7"/>
    <mergeCell ref="J7:T7"/>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W70"/>
  <sheetViews>
    <sheetView showGridLines="0" zoomScale="80" zoomScaleNormal="80" zoomScaleSheetLayoutView="85" zoomScalePageLayoutView="0" workbookViewId="0" topLeftCell="A1">
      <selection activeCell="A2" sqref="A2:W50"/>
    </sheetView>
  </sheetViews>
  <sheetFormatPr defaultColWidth="10.59765625" defaultRowHeight="15"/>
  <cols>
    <col min="1" max="1" width="10.59765625" style="9" customWidth="1"/>
    <col min="2" max="2" width="10.09765625" style="2" customWidth="1"/>
    <col min="3" max="3" width="3.59765625" style="2" customWidth="1"/>
    <col min="4" max="4" width="10.09765625" style="5" customWidth="1"/>
    <col min="5" max="5" width="3.59765625" style="5" customWidth="1"/>
    <col min="6" max="6" width="10.09765625" style="19" customWidth="1"/>
    <col min="7" max="7" width="3.59765625" style="19" customWidth="1"/>
    <col min="8" max="8" width="10.09765625" style="19" customWidth="1"/>
    <col min="9" max="9" width="3.59765625" style="19" customWidth="1"/>
    <col min="10" max="10" width="10.09765625" style="5" customWidth="1"/>
    <col min="11" max="11" width="3.59765625" style="5" customWidth="1"/>
    <col min="12" max="12" width="10.09765625" style="19" customWidth="1"/>
    <col min="13" max="13" width="3.59765625" style="19" customWidth="1"/>
    <col min="14" max="14" width="10.09765625" style="19" customWidth="1"/>
    <col min="15" max="15" width="4.09765625" style="19" customWidth="1"/>
    <col min="16" max="16" width="10.09765625" style="5" customWidth="1"/>
    <col min="17" max="17" width="3.59765625" style="5" customWidth="1"/>
    <col min="18" max="18" width="10.09765625" style="19" customWidth="1"/>
    <col min="19" max="19" width="3.59765625" style="19" customWidth="1"/>
    <col min="20" max="20" width="9.8984375" style="19" customWidth="1"/>
    <col min="21" max="21" width="3.59765625" style="19" customWidth="1"/>
    <col min="22" max="22" width="10.69921875" style="2" customWidth="1"/>
    <col min="23" max="23" width="3.59765625" style="2" customWidth="1"/>
    <col min="24" max="16384" width="10.59765625" style="2" customWidth="1"/>
  </cols>
  <sheetData>
    <row r="1" spans="1:22" ht="12">
      <c r="A1" s="1"/>
      <c r="B1" s="22"/>
      <c r="C1" s="22"/>
      <c r="D1" s="3"/>
      <c r="E1" s="3"/>
      <c r="F1" s="4"/>
      <c r="G1" s="4"/>
      <c r="H1" s="4"/>
      <c r="I1" s="4"/>
      <c r="L1" s="4"/>
      <c r="M1" s="4"/>
      <c r="N1" s="4"/>
      <c r="O1" s="4"/>
      <c r="R1" s="4"/>
      <c r="S1" s="4"/>
      <c r="T1" s="4"/>
      <c r="U1" s="4"/>
      <c r="V1" s="22"/>
    </row>
    <row r="2" spans="1:21" ht="12">
      <c r="A2" s="1"/>
      <c r="D2" s="3"/>
      <c r="E2" s="3"/>
      <c r="F2" s="3"/>
      <c r="G2" s="3"/>
      <c r="H2" s="3" t="s">
        <v>30</v>
      </c>
      <c r="I2" s="3"/>
      <c r="J2" s="4" t="s">
        <v>410</v>
      </c>
      <c r="K2" s="4"/>
      <c r="L2" s="4"/>
      <c r="M2" s="4"/>
      <c r="N2" s="3"/>
      <c r="O2" s="4"/>
      <c r="R2" s="4"/>
      <c r="S2" s="4"/>
      <c r="T2" s="4"/>
      <c r="U2" s="4"/>
    </row>
    <row r="3" spans="1:23" ht="12">
      <c r="A3" s="74"/>
      <c r="B3" s="51"/>
      <c r="C3" s="51"/>
      <c r="D3" s="30"/>
      <c r="E3" s="30"/>
      <c r="F3" s="96"/>
      <c r="G3" s="96"/>
      <c r="H3" s="96"/>
      <c r="I3" s="96"/>
      <c r="J3" s="30"/>
      <c r="K3" s="30"/>
      <c r="L3" s="96"/>
      <c r="M3" s="96"/>
      <c r="N3" s="96"/>
      <c r="O3" s="96"/>
      <c r="P3" s="30"/>
      <c r="Q3" s="30"/>
      <c r="R3" s="96"/>
      <c r="S3" s="96"/>
      <c r="T3" s="96"/>
      <c r="U3" s="96"/>
      <c r="V3" s="51"/>
      <c r="W3" s="140" t="s">
        <v>313</v>
      </c>
    </row>
    <row r="4" spans="1:23" ht="17.25" customHeight="1">
      <c r="A4" s="362" t="s">
        <v>31</v>
      </c>
      <c r="B4" s="365" t="s">
        <v>412</v>
      </c>
      <c r="C4" s="366"/>
      <c r="D4" s="141" t="s">
        <v>411</v>
      </c>
      <c r="E4" s="142"/>
      <c r="F4" s="143"/>
      <c r="G4" s="143"/>
      <c r="H4" s="143"/>
      <c r="I4" s="143"/>
      <c r="J4" s="142"/>
      <c r="K4" s="142"/>
      <c r="L4" s="143"/>
      <c r="M4" s="143"/>
      <c r="N4" s="143"/>
      <c r="O4" s="143"/>
      <c r="P4" s="142"/>
      <c r="Q4" s="142"/>
      <c r="R4" s="143"/>
      <c r="S4" s="143"/>
      <c r="T4" s="143"/>
      <c r="U4" s="144"/>
      <c r="V4" s="371" t="s">
        <v>413</v>
      </c>
      <c r="W4" s="372"/>
    </row>
    <row r="5" spans="1:23" ht="14.25" customHeight="1">
      <c r="A5" s="363"/>
      <c r="B5" s="367"/>
      <c r="C5" s="368"/>
      <c r="D5" s="377" t="s">
        <v>371</v>
      </c>
      <c r="E5" s="378"/>
      <c r="F5" s="381" t="s">
        <v>372</v>
      </c>
      <c r="G5" s="382"/>
      <c r="H5" s="382"/>
      <c r="I5" s="383"/>
      <c r="J5" s="377" t="s">
        <v>373</v>
      </c>
      <c r="K5" s="378"/>
      <c r="L5" s="381" t="s">
        <v>374</v>
      </c>
      <c r="M5" s="382"/>
      <c r="N5" s="382"/>
      <c r="O5" s="383"/>
      <c r="P5" s="377" t="s">
        <v>375</v>
      </c>
      <c r="Q5" s="378"/>
      <c r="R5" s="381" t="s">
        <v>376</v>
      </c>
      <c r="S5" s="382"/>
      <c r="T5" s="382"/>
      <c r="U5" s="383"/>
      <c r="V5" s="373"/>
      <c r="W5" s="374"/>
    </row>
    <row r="6" spans="1:23" ht="12">
      <c r="A6" s="364"/>
      <c r="B6" s="369"/>
      <c r="C6" s="370"/>
      <c r="D6" s="379"/>
      <c r="E6" s="380"/>
      <c r="F6" s="384" t="s">
        <v>55</v>
      </c>
      <c r="G6" s="385"/>
      <c r="H6" s="385"/>
      <c r="I6" s="386"/>
      <c r="J6" s="379"/>
      <c r="K6" s="380"/>
      <c r="L6" s="384" t="s">
        <v>55</v>
      </c>
      <c r="M6" s="385"/>
      <c r="N6" s="385"/>
      <c r="O6" s="386"/>
      <c r="P6" s="379"/>
      <c r="Q6" s="380"/>
      <c r="R6" s="384" t="s">
        <v>55</v>
      </c>
      <c r="S6" s="385"/>
      <c r="T6" s="385"/>
      <c r="U6" s="386"/>
      <c r="V6" s="375"/>
      <c r="W6" s="376"/>
    </row>
    <row r="7" spans="1:22" ht="12">
      <c r="A7" s="1"/>
      <c r="B7" s="31"/>
      <c r="C7" s="70"/>
      <c r="H7" s="293" t="s">
        <v>415</v>
      </c>
      <c r="J7" s="3"/>
      <c r="K7" s="3"/>
      <c r="N7" s="293" t="s">
        <v>415</v>
      </c>
      <c r="P7" s="3"/>
      <c r="Q7" s="3"/>
      <c r="T7" s="293" t="s">
        <v>415</v>
      </c>
      <c r="V7" s="31"/>
    </row>
    <row r="8" spans="1:22" ht="12">
      <c r="A8" s="1" t="s">
        <v>32</v>
      </c>
      <c r="B8" s="199">
        <v>801620</v>
      </c>
      <c r="C8" s="70"/>
      <c r="D8" s="324">
        <v>-3718</v>
      </c>
      <c r="E8" s="3"/>
      <c r="F8" s="112">
        <v>-4.62</v>
      </c>
      <c r="G8" s="4"/>
      <c r="H8" s="330">
        <v>-5.72</v>
      </c>
      <c r="I8" s="4"/>
      <c r="J8" s="71">
        <v>-5826</v>
      </c>
      <c r="K8" s="3"/>
      <c r="L8" s="112">
        <v>-7.23</v>
      </c>
      <c r="M8" s="4"/>
      <c r="N8" s="330">
        <v>-6.1</v>
      </c>
      <c r="O8" s="4"/>
      <c r="P8" s="71">
        <v>2108</v>
      </c>
      <c r="Q8" s="3"/>
      <c r="R8" s="112">
        <v>2.62</v>
      </c>
      <c r="S8" s="4"/>
      <c r="T8" s="330">
        <v>0.38</v>
      </c>
      <c r="U8" s="4"/>
      <c r="V8" s="199">
        <v>805338</v>
      </c>
    </row>
    <row r="9" spans="1:22" ht="12">
      <c r="A9" s="1" t="s">
        <v>33</v>
      </c>
      <c r="B9" s="199">
        <v>684563</v>
      </c>
      <c r="C9" s="70"/>
      <c r="D9" s="324">
        <v>-2811</v>
      </c>
      <c r="E9" s="3"/>
      <c r="F9" s="112">
        <v>-4.09</v>
      </c>
      <c r="G9" s="4"/>
      <c r="H9" s="330">
        <v>-5.31</v>
      </c>
      <c r="I9" s="4"/>
      <c r="J9" s="71">
        <v>-4866</v>
      </c>
      <c r="K9" s="3"/>
      <c r="L9" s="112">
        <v>-7.08</v>
      </c>
      <c r="M9" s="4"/>
      <c r="N9" s="330">
        <v>-6.04</v>
      </c>
      <c r="O9" s="4"/>
      <c r="P9" s="71">
        <v>2055</v>
      </c>
      <c r="Q9" s="3"/>
      <c r="R9" s="112">
        <v>2.99</v>
      </c>
      <c r="S9" s="4"/>
      <c r="T9" s="330">
        <v>0.73</v>
      </c>
      <c r="U9" s="4"/>
      <c r="V9" s="199">
        <v>687374</v>
      </c>
    </row>
    <row r="10" spans="1:22" ht="12">
      <c r="A10" s="1" t="s">
        <v>34</v>
      </c>
      <c r="B10" s="199">
        <v>117057</v>
      </c>
      <c r="C10" s="70"/>
      <c r="D10" s="71">
        <v>-907</v>
      </c>
      <c r="E10" s="3"/>
      <c r="F10" s="112">
        <v>-7.69</v>
      </c>
      <c r="G10" s="4"/>
      <c r="H10" s="330">
        <v>-8.11</v>
      </c>
      <c r="I10" s="4"/>
      <c r="J10" s="71">
        <v>-960</v>
      </c>
      <c r="K10" s="3"/>
      <c r="L10" s="112">
        <v>-8.14</v>
      </c>
      <c r="M10" s="4"/>
      <c r="N10" s="330">
        <v>-6.47</v>
      </c>
      <c r="O10" s="4"/>
      <c r="P10" s="71">
        <v>53</v>
      </c>
      <c r="Q10" s="3"/>
      <c r="R10" s="112">
        <v>0.45</v>
      </c>
      <c r="S10" s="4"/>
      <c r="T10" s="330">
        <v>-1.65</v>
      </c>
      <c r="U10" s="4"/>
      <c r="V10" s="199">
        <v>117964</v>
      </c>
    </row>
    <row r="11" spans="1:22" ht="12">
      <c r="A11" s="1"/>
      <c r="B11" s="199"/>
      <c r="C11" s="70"/>
      <c r="D11" s="71"/>
      <c r="E11" s="3"/>
      <c r="F11" s="112"/>
      <c r="G11" s="4"/>
      <c r="H11" s="330"/>
      <c r="I11" s="4"/>
      <c r="J11" s="71"/>
      <c r="K11" s="3"/>
      <c r="L11" s="112"/>
      <c r="M11" s="4"/>
      <c r="N11" s="330"/>
      <c r="O11" s="4"/>
      <c r="P11" s="71"/>
      <c r="Q11" s="3"/>
      <c r="R11" s="112"/>
      <c r="S11" s="4"/>
      <c r="T11" s="330"/>
      <c r="U11" s="4"/>
      <c r="V11" s="199"/>
    </row>
    <row r="12" spans="1:22" ht="12">
      <c r="A12" s="1" t="s">
        <v>35</v>
      </c>
      <c r="B12" s="199">
        <v>188884</v>
      </c>
      <c r="C12" s="70"/>
      <c r="D12" s="71">
        <v>-42</v>
      </c>
      <c r="E12" s="3"/>
      <c r="F12" s="112">
        <v>-0.22</v>
      </c>
      <c r="G12" s="4"/>
      <c r="H12" s="330">
        <v>-3.51</v>
      </c>
      <c r="I12" s="4"/>
      <c r="J12" s="71">
        <v>-1235</v>
      </c>
      <c r="K12" s="3"/>
      <c r="L12" s="112">
        <v>-6.54</v>
      </c>
      <c r="M12" s="4"/>
      <c r="N12" s="330">
        <v>-5.64</v>
      </c>
      <c r="O12" s="4"/>
      <c r="P12" s="71">
        <v>1193</v>
      </c>
      <c r="Q12" s="3"/>
      <c r="R12" s="112">
        <v>6.31</v>
      </c>
      <c r="S12" s="4"/>
      <c r="T12" s="330">
        <v>2.14</v>
      </c>
      <c r="U12" s="4"/>
      <c r="V12" s="199">
        <v>188926</v>
      </c>
    </row>
    <row r="13" spans="1:22" ht="12">
      <c r="A13" s="1" t="s">
        <v>36</v>
      </c>
      <c r="B13" s="199">
        <v>45751</v>
      </c>
      <c r="C13" s="70"/>
      <c r="D13" s="71">
        <v>-385</v>
      </c>
      <c r="E13" s="3"/>
      <c r="F13" s="112">
        <v>-8.34</v>
      </c>
      <c r="G13" s="4"/>
      <c r="H13" s="330">
        <v>-8.47</v>
      </c>
      <c r="I13" s="4"/>
      <c r="J13" s="71">
        <v>-346</v>
      </c>
      <c r="K13" s="3"/>
      <c r="L13" s="112">
        <v>-7.5</v>
      </c>
      <c r="M13" s="4"/>
      <c r="N13" s="330">
        <v>-6.08</v>
      </c>
      <c r="O13" s="4"/>
      <c r="P13" s="71">
        <v>-39</v>
      </c>
      <c r="Q13" s="3"/>
      <c r="R13" s="112">
        <v>-0.85</v>
      </c>
      <c r="S13" s="4"/>
      <c r="T13" s="330">
        <v>-2.39</v>
      </c>
      <c r="U13" s="4"/>
      <c r="V13" s="199">
        <v>46136</v>
      </c>
    </row>
    <row r="14" spans="1:22" ht="12">
      <c r="A14" s="1" t="s">
        <v>37</v>
      </c>
      <c r="B14" s="199">
        <v>30332</v>
      </c>
      <c r="C14" s="70"/>
      <c r="D14" s="71">
        <v>-337</v>
      </c>
      <c r="E14" s="3"/>
      <c r="F14" s="112">
        <v>-10.99</v>
      </c>
      <c r="G14" s="4"/>
      <c r="H14" s="330">
        <v>-11.19</v>
      </c>
      <c r="I14" s="4"/>
      <c r="J14" s="71">
        <v>-260</v>
      </c>
      <c r="K14" s="3"/>
      <c r="L14" s="112">
        <v>-8.48</v>
      </c>
      <c r="M14" s="4"/>
      <c r="N14" s="330">
        <v>-6.32</v>
      </c>
      <c r="O14" s="4"/>
      <c r="P14" s="71">
        <v>-77</v>
      </c>
      <c r="Q14" s="3"/>
      <c r="R14" s="112">
        <v>-2.51</v>
      </c>
      <c r="S14" s="4"/>
      <c r="T14" s="330">
        <v>-4.87</v>
      </c>
      <c r="U14" s="4"/>
      <c r="V14" s="199">
        <v>30669</v>
      </c>
    </row>
    <row r="15" spans="1:22" ht="12">
      <c r="A15" s="1" t="s">
        <v>38</v>
      </c>
      <c r="B15" s="199">
        <v>32748</v>
      </c>
      <c r="C15" s="70"/>
      <c r="D15" s="71">
        <v>-271</v>
      </c>
      <c r="E15" s="3"/>
      <c r="F15" s="112">
        <v>-8.21</v>
      </c>
      <c r="G15" s="4"/>
      <c r="H15" s="330">
        <v>-12.44</v>
      </c>
      <c r="I15" s="4"/>
      <c r="J15" s="71">
        <v>-377</v>
      </c>
      <c r="K15" s="3"/>
      <c r="L15" s="112">
        <v>-11.42</v>
      </c>
      <c r="M15" s="4"/>
      <c r="N15" s="330">
        <v>-9.42</v>
      </c>
      <c r="O15" s="4"/>
      <c r="P15" s="71">
        <v>106</v>
      </c>
      <c r="Q15" s="3"/>
      <c r="R15" s="112">
        <v>3.21</v>
      </c>
      <c r="S15" s="4"/>
      <c r="T15" s="330">
        <v>-3.02</v>
      </c>
      <c r="U15" s="4"/>
      <c r="V15" s="199">
        <v>33019</v>
      </c>
    </row>
    <row r="16" spans="1:22" ht="12">
      <c r="A16" s="1" t="s">
        <v>39</v>
      </c>
      <c r="B16" s="199">
        <v>21516</v>
      </c>
      <c r="C16" s="70"/>
      <c r="D16" s="71">
        <v>-449</v>
      </c>
      <c r="E16" s="3"/>
      <c r="F16" s="112">
        <v>-20.44</v>
      </c>
      <c r="G16" s="4"/>
      <c r="H16" s="330">
        <v>-24.3</v>
      </c>
      <c r="I16" s="4"/>
      <c r="J16" s="71">
        <v>-345</v>
      </c>
      <c r="K16" s="3"/>
      <c r="L16" s="112">
        <v>-15.71</v>
      </c>
      <c r="M16" s="4"/>
      <c r="N16" s="330">
        <v>-14.3</v>
      </c>
      <c r="O16" s="4"/>
      <c r="P16" s="71">
        <v>-104</v>
      </c>
      <c r="Q16" s="3"/>
      <c r="R16" s="112">
        <v>-4.73</v>
      </c>
      <c r="S16" s="4"/>
      <c r="T16" s="330">
        <v>-9.99</v>
      </c>
      <c r="U16" s="4"/>
      <c r="V16" s="199">
        <v>21965</v>
      </c>
    </row>
    <row r="17" spans="1:22" ht="12">
      <c r="A17" s="1" t="s">
        <v>40</v>
      </c>
      <c r="B17" s="199">
        <v>28604</v>
      </c>
      <c r="C17" s="70"/>
      <c r="D17" s="71">
        <v>-177</v>
      </c>
      <c r="E17" s="3"/>
      <c r="F17" s="112">
        <v>-6.15</v>
      </c>
      <c r="G17" s="4"/>
      <c r="H17" s="330">
        <v>-9.84</v>
      </c>
      <c r="I17" s="4"/>
      <c r="J17" s="71">
        <v>-206</v>
      </c>
      <c r="K17" s="3"/>
      <c r="L17" s="112">
        <v>-7.16</v>
      </c>
      <c r="M17" s="4"/>
      <c r="N17" s="330">
        <v>-6.81</v>
      </c>
      <c r="O17" s="4"/>
      <c r="P17" s="71">
        <v>29</v>
      </c>
      <c r="Q17" s="3"/>
      <c r="R17" s="112">
        <v>1.01</v>
      </c>
      <c r="S17" s="4"/>
      <c r="T17" s="330">
        <v>-3.03</v>
      </c>
      <c r="U17" s="4"/>
      <c r="V17" s="199">
        <v>28781</v>
      </c>
    </row>
    <row r="18" spans="1:22" ht="12">
      <c r="A18" s="1" t="s">
        <v>301</v>
      </c>
      <c r="B18" s="199">
        <v>69672</v>
      </c>
      <c r="C18" s="70"/>
      <c r="D18" s="71">
        <v>183</v>
      </c>
      <c r="E18" s="3"/>
      <c r="F18" s="112">
        <v>2.63</v>
      </c>
      <c r="G18" s="4"/>
      <c r="H18" s="330">
        <v>0.43</v>
      </c>
      <c r="I18" s="4"/>
      <c r="J18" s="71">
        <v>-231</v>
      </c>
      <c r="K18" s="3"/>
      <c r="L18" s="112">
        <v>-3.32</v>
      </c>
      <c r="M18" s="4"/>
      <c r="N18" s="330">
        <v>-4.71</v>
      </c>
      <c r="O18" s="4"/>
      <c r="P18" s="71">
        <v>414</v>
      </c>
      <c r="Q18" s="3"/>
      <c r="R18" s="112">
        <v>5.96</v>
      </c>
      <c r="S18" s="4"/>
      <c r="T18" s="330">
        <v>5.14</v>
      </c>
      <c r="U18" s="4"/>
      <c r="V18" s="199">
        <v>69489</v>
      </c>
    </row>
    <row r="19" spans="1:22" ht="12">
      <c r="A19" s="1" t="s">
        <v>302</v>
      </c>
      <c r="B19" s="199">
        <v>43610</v>
      </c>
      <c r="C19" s="70"/>
      <c r="D19" s="71">
        <v>-362</v>
      </c>
      <c r="E19" s="3"/>
      <c r="F19" s="112">
        <v>-8.23</v>
      </c>
      <c r="G19" s="4"/>
      <c r="H19" s="330">
        <v>-1.84</v>
      </c>
      <c r="I19" s="4"/>
      <c r="J19" s="71">
        <v>-540</v>
      </c>
      <c r="K19" s="3"/>
      <c r="L19" s="112">
        <v>-12.28</v>
      </c>
      <c r="M19" s="4"/>
      <c r="N19" s="330">
        <v>-10.65</v>
      </c>
      <c r="O19" s="4"/>
      <c r="P19" s="71">
        <v>178</v>
      </c>
      <c r="Q19" s="3"/>
      <c r="R19" s="112">
        <v>4.05</v>
      </c>
      <c r="S19" s="4"/>
      <c r="T19" s="330">
        <v>8.81</v>
      </c>
      <c r="U19" s="4"/>
      <c r="V19" s="199">
        <v>43972</v>
      </c>
    </row>
    <row r="20" spans="1:22" ht="12">
      <c r="A20" s="1" t="s">
        <v>303</v>
      </c>
      <c r="B20" s="199">
        <v>75924</v>
      </c>
      <c r="C20" s="70"/>
      <c r="D20" s="71">
        <v>408</v>
      </c>
      <c r="E20" s="3"/>
      <c r="F20" s="112">
        <v>5.4</v>
      </c>
      <c r="G20" s="4"/>
      <c r="H20" s="330">
        <v>2.7</v>
      </c>
      <c r="I20" s="4"/>
      <c r="J20" s="71">
        <v>-100</v>
      </c>
      <c r="K20" s="3"/>
      <c r="L20" s="112">
        <v>-1.32</v>
      </c>
      <c r="M20" s="4"/>
      <c r="N20" s="330">
        <v>0.01</v>
      </c>
      <c r="O20" s="4"/>
      <c r="P20" s="71">
        <v>508</v>
      </c>
      <c r="Q20" s="3"/>
      <c r="R20" s="112">
        <v>6.73</v>
      </c>
      <c r="S20" s="4"/>
      <c r="T20" s="330">
        <v>2.68</v>
      </c>
      <c r="U20" s="4"/>
      <c r="V20" s="199">
        <v>75516</v>
      </c>
    </row>
    <row r="21" spans="1:22" ht="12">
      <c r="A21" s="1" t="s">
        <v>41</v>
      </c>
      <c r="B21" s="199">
        <v>65959</v>
      </c>
      <c r="C21" s="70"/>
      <c r="D21" s="71">
        <v>-619</v>
      </c>
      <c r="E21" s="3"/>
      <c r="F21" s="112">
        <v>-9.3</v>
      </c>
      <c r="G21" s="4"/>
      <c r="H21" s="330">
        <v>-5.51</v>
      </c>
      <c r="I21" s="4"/>
      <c r="J21" s="71">
        <v>-465</v>
      </c>
      <c r="K21" s="3"/>
      <c r="L21" s="112">
        <v>-6.98</v>
      </c>
      <c r="M21" s="4"/>
      <c r="N21" s="330">
        <v>-5.12</v>
      </c>
      <c r="O21" s="4"/>
      <c r="P21" s="71">
        <v>-154</v>
      </c>
      <c r="Q21" s="3"/>
      <c r="R21" s="112">
        <v>-2.31</v>
      </c>
      <c r="S21" s="4"/>
      <c r="T21" s="330">
        <v>-0.39</v>
      </c>
      <c r="U21" s="4"/>
      <c r="V21" s="199">
        <v>66578</v>
      </c>
    </row>
    <row r="22" spans="1:22" ht="12">
      <c r="A22" s="1" t="s">
        <v>304</v>
      </c>
      <c r="B22" s="199">
        <v>22107</v>
      </c>
      <c r="C22" s="70"/>
      <c r="D22" s="71">
        <v>-345</v>
      </c>
      <c r="E22" s="3"/>
      <c r="F22" s="112">
        <v>-15.37</v>
      </c>
      <c r="G22" s="4"/>
      <c r="H22" s="330">
        <v>-9.57</v>
      </c>
      <c r="I22" s="4"/>
      <c r="J22" s="71">
        <v>-286</v>
      </c>
      <c r="K22" s="3"/>
      <c r="L22" s="112">
        <v>-12.74</v>
      </c>
      <c r="M22" s="4"/>
      <c r="N22" s="330">
        <v>-10.76</v>
      </c>
      <c r="O22" s="4"/>
      <c r="P22" s="71">
        <v>-59</v>
      </c>
      <c r="Q22" s="3"/>
      <c r="R22" s="112">
        <v>-2.63</v>
      </c>
      <c r="S22" s="4"/>
      <c r="T22" s="330">
        <v>1.19</v>
      </c>
      <c r="U22" s="4"/>
      <c r="V22" s="199">
        <v>22452</v>
      </c>
    </row>
    <row r="23" spans="1:22" ht="12">
      <c r="A23" s="1" t="s">
        <v>305</v>
      </c>
      <c r="B23" s="199">
        <v>28442</v>
      </c>
      <c r="C23" s="70"/>
      <c r="D23" s="71">
        <v>-472</v>
      </c>
      <c r="E23" s="3"/>
      <c r="F23" s="112">
        <v>-16.32</v>
      </c>
      <c r="G23" s="4"/>
      <c r="H23" s="330">
        <v>-11.05</v>
      </c>
      <c r="I23" s="4"/>
      <c r="J23" s="71">
        <v>-363</v>
      </c>
      <c r="K23" s="3"/>
      <c r="L23" s="112">
        <v>-12.55</v>
      </c>
      <c r="M23" s="4"/>
      <c r="N23" s="330">
        <v>-10.16</v>
      </c>
      <c r="O23" s="4"/>
      <c r="P23" s="71">
        <v>-109</v>
      </c>
      <c r="Q23" s="3"/>
      <c r="R23" s="112">
        <v>-3.77</v>
      </c>
      <c r="S23" s="4"/>
      <c r="T23" s="330">
        <v>-0.89</v>
      </c>
      <c r="U23" s="4"/>
      <c r="V23" s="199">
        <v>28914</v>
      </c>
    </row>
    <row r="24" spans="1:22" ht="12">
      <c r="A24" s="1" t="s">
        <v>306</v>
      </c>
      <c r="B24" s="199">
        <v>31014</v>
      </c>
      <c r="C24" s="70"/>
      <c r="D24" s="71">
        <v>57</v>
      </c>
      <c r="E24" s="3"/>
      <c r="F24" s="112">
        <v>1.84</v>
      </c>
      <c r="G24" s="4"/>
      <c r="H24" s="330">
        <v>-8.3</v>
      </c>
      <c r="I24" s="4"/>
      <c r="J24" s="71">
        <v>-112</v>
      </c>
      <c r="K24" s="3"/>
      <c r="L24" s="112">
        <v>-3.62</v>
      </c>
      <c r="M24" s="4"/>
      <c r="N24" s="330">
        <v>-3.52</v>
      </c>
      <c r="O24" s="4"/>
      <c r="P24" s="71">
        <v>169</v>
      </c>
      <c r="Q24" s="3"/>
      <c r="R24" s="112">
        <v>5.46</v>
      </c>
      <c r="S24" s="4"/>
      <c r="T24" s="330">
        <v>-4.77</v>
      </c>
      <c r="U24" s="4"/>
      <c r="V24" s="199">
        <v>30957</v>
      </c>
    </row>
    <row r="25" spans="1:22" ht="12">
      <c r="A25" s="1"/>
      <c r="B25" s="199"/>
      <c r="C25" s="70"/>
      <c r="D25" s="71"/>
      <c r="E25" s="3"/>
      <c r="F25" s="112"/>
      <c r="G25" s="4"/>
      <c r="H25" s="330"/>
      <c r="I25" s="4"/>
      <c r="J25" s="71"/>
      <c r="K25" s="3"/>
      <c r="L25" s="112"/>
      <c r="M25" s="4"/>
      <c r="N25" s="330"/>
      <c r="O25" s="4"/>
      <c r="P25" s="71"/>
      <c r="Q25" s="3"/>
      <c r="R25" s="112"/>
      <c r="S25" s="4"/>
      <c r="T25" s="330"/>
      <c r="U25" s="4"/>
      <c r="V25" s="199"/>
    </row>
    <row r="26" spans="1:22" ht="12">
      <c r="A26" s="1" t="s">
        <v>42</v>
      </c>
      <c r="B26" s="199">
        <v>14160</v>
      </c>
      <c r="C26" s="70"/>
      <c r="D26" s="71">
        <v>-275</v>
      </c>
      <c r="E26" s="3"/>
      <c r="F26" s="112">
        <v>-19.05</v>
      </c>
      <c r="G26" s="4"/>
      <c r="H26" s="330">
        <v>-18.03</v>
      </c>
      <c r="I26" s="4"/>
      <c r="J26" s="71">
        <v>-236</v>
      </c>
      <c r="K26" s="3"/>
      <c r="L26" s="112">
        <v>-16.35</v>
      </c>
      <c r="M26" s="4"/>
      <c r="N26" s="330">
        <v>-11.16</v>
      </c>
      <c r="O26" s="4"/>
      <c r="P26" s="71">
        <v>-39</v>
      </c>
      <c r="Q26" s="3"/>
      <c r="R26" s="112">
        <v>-2.7</v>
      </c>
      <c r="S26" s="4"/>
      <c r="T26" s="330">
        <v>-6.87</v>
      </c>
      <c r="U26" s="4"/>
      <c r="V26" s="199">
        <v>14435</v>
      </c>
    </row>
    <row r="27" spans="1:22" ht="12">
      <c r="A27" s="1" t="s">
        <v>307</v>
      </c>
      <c r="B27" s="199">
        <v>14160</v>
      </c>
      <c r="C27" s="70"/>
      <c r="D27" s="71">
        <v>-275</v>
      </c>
      <c r="E27" s="3"/>
      <c r="F27" s="112">
        <v>-19.05</v>
      </c>
      <c r="G27" s="4"/>
      <c r="H27" s="330">
        <v>-18.03</v>
      </c>
      <c r="I27" s="4"/>
      <c r="J27" s="71">
        <v>-236</v>
      </c>
      <c r="K27" s="3"/>
      <c r="L27" s="112">
        <v>-16.35</v>
      </c>
      <c r="M27" s="4"/>
      <c r="N27" s="330">
        <v>-11.16</v>
      </c>
      <c r="O27" s="4"/>
      <c r="P27" s="71">
        <v>-39</v>
      </c>
      <c r="Q27" s="3"/>
      <c r="R27" s="112">
        <v>-2.7</v>
      </c>
      <c r="S27" s="4"/>
      <c r="T27" s="330">
        <v>-6.87</v>
      </c>
      <c r="U27" s="4"/>
      <c r="V27" s="199">
        <v>14435</v>
      </c>
    </row>
    <row r="28" spans="1:22" ht="12">
      <c r="A28" s="1"/>
      <c r="B28" s="199"/>
      <c r="C28" s="70"/>
      <c r="D28" s="71"/>
      <c r="E28" s="3"/>
      <c r="F28" s="112"/>
      <c r="G28" s="4"/>
      <c r="H28" s="330"/>
      <c r="I28" s="4"/>
      <c r="J28" s="71"/>
      <c r="K28" s="3"/>
      <c r="L28" s="112"/>
      <c r="M28" s="4"/>
      <c r="N28" s="330"/>
      <c r="O28" s="4"/>
      <c r="P28" s="71"/>
      <c r="Q28" s="3"/>
      <c r="R28" s="112"/>
      <c r="S28" s="4"/>
      <c r="T28" s="330"/>
      <c r="U28" s="4"/>
      <c r="V28" s="199"/>
    </row>
    <row r="29" spans="1:22" ht="12">
      <c r="A29" s="1" t="s">
        <v>43</v>
      </c>
      <c r="B29" s="199">
        <v>31588</v>
      </c>
      <c r="C29" s="70"/>
      <c r="D29" s="71">
        <v>-684</v>
      </c>
      <c r="E29" s="3"/>
      <c r="F29" s="112">
        <v>-21.19</v>
      </c>
      <c r="G29" s="4"/>
      <c r="H29" s="330">
        <v>-26.07</v>
      </c>
      <c r="I29" s="4"/>
      <c r="J29" s="71">
        <v>-566</v>
      </c>
      <c r="K29" s="3"/>
      <c r="L29" s="112">
        <v>-17.54</v>
      </c>
      <c r="M29" s="4"/>
      <c r="N29" s="330">
        <v>-17.2</v>
      </c>
      <c r="O29" s="4"/>
      <c r="P29" s="71">
        <v>-118</v>
      </c>
      <c r="Q29" s="3"/>
      <c r="R29" s="112">
        <v>-3.66</v>
      </c>
      <c r="S29" s="4"/>
      <c r="T29" s="330">
        <v>-8.87</v>
      </c>
      <c r="U29" s="4"/>
      <c r="V29" s="199">
        <v>32272</v>
      </c>
    </row>
    <row r="30" spans="1:22" ht="12">
      <c r="A30" s="1" t="s">
        <v>308</v>
      </c>
      <c r="B30" s="199">
        <v>1012</v>
      </c>
      <c r="C30" s="70"/>
      <c r="D30" s="71">
        <v>-36</v>
      </c>
      <c r="E30" s="3"/>
      <c r="F30" s="112">
        <v>-34.35</v>
      </c>
      <c r="G30" s="4"/>
      <c r="H30" s="330">
        <v>-45.54</v>
      </c>
      <c r="I30" s="4"/>
      <c r="J30" s="71">
        <v>-23</v>
      </c>
      <c r="K30" s="3"/>
      <c r="L30" s="112">
        <v>-21.95</v>
      </c>
      <c r="M30" s="4"/>
      <c r="N30" s="330">
        <v>-21.86</v>
      </c>
      <c r="O30" s="4"/>
      <c r="P30" s="71">
        <v>-13</v>
      </c>
      <c r="Q30" s="3"/>
      <c r="R30" s="112">
        <v>-12.4</v>
      </c>
      <c r="S30" s="4"/>
      <c r="T30" s="330">
        <v>-23.68</v>
      </c>
      <c r="U30" s="4"/>
      <c r="V30" s="199">
        <v>1048</v>
      </c>
    </row>
    <row r="31" spans="1:22" ht="12">
      <c r="A31" s="1" t="s">
        <v>309</v>
      </c>
      <c r="B31" s="199">
        <v>9951</v>
      </c>
      <c r="C31" s="70"/>
      <c r="D31" s="71">
        <v>-338</v>
      </c>
      <c r="E31" s="3"/>
      <c r="F31" s="112">
        <v>-32.85</v>
      </c>
      <c r="G31" s="4"/>
      <c r="H31" s="330">
        <v>-35.07</v>
      </c>
      <c r="I31" s="4"/>
      <c r="J31" s="71">
        <v>-265</v>
      </c>
      <c r="K31" s="3"/>
      <c r="L31" s="112">
        <v>-25.76</v>
      </c>
      <c r="M31" s="4"/>
      <c r="N31" s="330">
        <v>-24.38</v>
      </c>
      <c r="O31" s="4"/>
      <c r="P31" s="71">
        <v>-73</v>
      </c>
      <c r="Q31" s="3"/>
      <c r="R31" s="112">
        <v>-7.09</v>
      </c>
      <c r="S31" s="4"/>
      <c r="T31" s="330">
        <v>-10.69</v>
      </c>
      <c r="U31" s="4"/>
      <c r="V31" s="199">
        <v>10289</v>
      </c>
    </row>
    <row r="32" spans="1:22" ht="12">
      <c r="A32" s="1" t="s">
        <v>310</v>
      </c>
      <c r="B32" s="199">
        <v>6764</v>
      </c>
      <c r="C32" s="70"/>
      <c r="D32" s="71">
        <v>-160</v>
      </c>
      <c r="E32" s="3"/>
      <c r="F32" s="112">
        <v>-23.11</v>
      </c>
      <c r="G32" s="4"/>
      <c r="H32" s="330">
        <v>-32.42</v>
      </c>
      <c r="I32" s="4"/>
      <c r="J32" s="71">
        <v>-111</v>
      </c>
      <c r="K32" s="3"/>
      <c r="L32" s="112">
        <v>-16.03</v>
      </c>
      <c r="M32" s="4"/>
      <c r="N32" s="330">
        <v>-19.42</v>
      </c>
      <c r="O32" s="4"/>
      <c r="P32" s="71">
        <v>-49</v>
      </c>
      <c r="Q32" s="3"/>
      <c r="R32" s="112">
        <v>-7.08</v>
      </c>
      <c r="S32" s="4"/>
      <c r="T32" s="330">
        <v>-13</v>
      </c>
      <c r="U32" s="4"/>
      <c r="V32" s="199">
        <v>6924</v>
      </c>
    </row>
    <row r="33" spans="1:22" ht="12">
      <c r="A33" s="1" t="s">
        <v>311</v>
      </c>
      <c r="B33" s="199">
        <v>13861</v>
      </c>
      <c r="C33" s="70"/>
      <c r="D33" s="71">
        <v>-150</v>
      </c>
      <c r="E33" s="3"/>
      <c r="F33" s="112">
        <v>-10.71</v>
      </c>
      <c r="G33" s="4"/>
      <c r="H33" s="330">
        <v>-14.63</v>
      </c>
      <c r="I33" s="4"/>
      <c r="J33" s="71">
        <v>-167</v>
      </c>
      <c r="K33" s="3"/>
      <c r="L33" s="112">
        <v>-11.92</v>
      </c>
      <c r="M33" s="4"/>
      <c r="N33" s="330">
        <v>-10.34</v>
      </c>
      <c r="O33" s="4"/>
      <c r="P33" s="71">
        <v>17</v>
      </c>
      <c r="Q33" s="3"/>
      <c r="R33" s="112">
        <v>1.21</v>
      </c>
      <c r="S33" s="4"/>
      <c r="T33" s="330">
        <v>-4.29</v>
      </c>
      <c r="U33" s="4"/>
      <c r="V33" s="199">
        <v>14011</v>
      </c>
    </row>
    <row r="34" spans="1:22" ht="12">
      <c r="A34" s="93"/>
      <c r="B34" s="199"/>
      <c r="C34" s="70"/>
      <c r="D34" s="29"/>
      <c r="E34" s="30"/>
      <c r="F34" s="296"/>
      <c r="G34" s="96"/>
      <c r="H34" s="331"/>
      <c r="I34" s="96"/>
      <c r="J34" s="29"/>
      <c r="K34" s="30"/>
      <c r="L34" s="296"/>
      <c r="M34" s="96"/>
      <c r="N34" s="331"/>
      <c r="O34" s="96"/>
      <c r="P34" s="29"/>
      <c r="Q34" s="30"/>
      <c r="R34" s="296"/>
      <c r="S34" s="96"/>
      <c r="T34" s="331"/>
      <c r="U34" s="96"/>
      <c r="V34" s="199"/>
    </row>
    <row r="35" spans="1:22" ht="12">
      <c r="A35" s="1" t="s">
        <v>44</v>
      </c>
      <c r="B35" s="199">
        <v>21298</v>
      </c>
      <c r="C35" s="70"/>
      <c r="D35" s="71">
        <v>149</v>
      </c>
      <c r="E35" s="3"/>
      <c r="F35" s="112">
        <v>7.05</v>
      </c>
      <c r="G35" s="4"/>
      <c r="H35" s="330">
        <v>11.48</v>
      </c>
      <c r="I35" s="4"/>
      <c r="J35" s="71">
        <v>47</v>
      </c>
      <c r="K35" s="3"/>
      <c r="L35" s="112">
        <v>2.22</v>
      </c>
      <c r="M35" s="4"/>
      <c r="N35" s="330">
        <v>1.96</v>
      </c>
      <c r="O35" s="4"/>
      <c r="P35" s="71">
        <v>102</v>
      </c>
      <c r="Q35" s="3"/>
      <c r="R35" s="112">
        <v>4.82</v>
      </c>
      <c r="S35" s="4"/>
      <c r="T35" s="330">
        <v>9.52</v>
      </c>
      <c r="U35" s="4"/>
      <c r="V35" s="199">
        <v>21149</v>
      </c>
    </row>
    <row r="36" spans="1:22" ht="12">
      <c r="A36" s="1" t="s">
        <v>45</v>
      </c>
      <c r="B36" s="199">
        <v>21298</v>
      </c>
      <c r="C36" s="70"/>
      <c r="D36" s="71">
        <v>149</v>
      </c>
      <c r="E36" s="3"/>
      <c r="F36" s="112">
        <v>7.05</v>
      </c>
      <c r="G36" s="4"/>
      <c r="H36" s="330">
        <v>11.48</v>
      </c>
      <c r="I36" s="4"/>
      <c r="J36" s="71">
        <v>47</v>
      </c>
      <c r="K36" s="3"/>
      <c r="L36" s="112">
        <v>2.22</v>
      </c>
      <c r="M36" s="4"/>
      <c r="N36" s="330">
        <v>1.96</v>
      </c>
      <c r="O36" s="4"/>
      <c r="P36" s="71">
        <v>102</v>
      </c>
      <c r="Q36" s="3"/>
      <c r="R36" s="112">
        <v>4.82</v>
      </c>
      <c r="S36" s="4"/>
      <c r="T36" s="330">
        <v>9.52</v>
      </c>
      <c r="U36" s="4"/>
      <c r="V36" s="199">
        <v>21149</v>
      </c>
    </row>
    <row r="37" spans="1:22" ht="12">
      <c r="A37" s="1"/>
      <c r="B37" s="199"/>
      <c r="C37" s="70"/>
      <c r="D37" s="71"/>
      <c r="E37" s="3"/>
      <c r="F37" s="112"/>
      <c r="G37" s="4"/>
      <c r="H37" s="330"/>
      <c r="I37" s="4"/>
      <c r="J37" s="71"/>
      <c r="K37" s="3"/>
      <c r="L37" s="112"/>
      <c r="M37" s="4"/>
      <c r="N37" s="330"/>
      <c r="O37" s="4"/>
      <c r="P37" s="71"/>
      <c r="Q37" s="3"/>
      <c r="R37" s="112"/>
      <c r="S37" s="4"/>
      <c r="T37" s="330"/>
      <c r="U37" s="4"/>
      <c r="V37" s="199"/>
    </row>
    <row r="38" spans="1:22" ht="12">
      <c r="A38" s="1" t="s">
        <v>46</v>
      </c>
      <c r="B38" s="199">
        <v>48860</v>
      </c>
      <c r="C38" s="70"/>
      <c r="D38" s="71">
        <v>-65</v>
      </c>
      <c r="E38" s="3"/>
      <c r="F38" s="112">
        <v>-1.33</v>
      </c>
      <c r="G38" s="4"/>
      <c r="H38" s="330">
        <v>-0.92</v>
      </c>
      <c r="I38" s="4"/>
      <c r="J38" s="71">
        <v>-190</v>
      </c>
      <c r="K38" s="3"/>
      <c r="L38" s="112">
        <v>-3.88</v>
      </c>
      <c r="M38" s="4"/>
      <c r="N38" s="330">
        <v>-1.02</v>
      </c>
      <c r="O38" s="4"/>
      <c r="P38" s="71">
        <v>125</v>
      </c>
      <c r="Q38" s="3"/>
      <c r="R38" s="112">
        <v>2.55</v>
      </c>
      <c r="S38" s="4"/>
      <c r="T38" s="330">
        <v>0.1</v>
      </c>
      <c r="U38" s="4"/>
      <c r="V38" s="199">
        <v>48925</v>
      </c>
    </row>
    <row r="39" spans="1:22" ht="12">
      <c r="A39" s="1" t="s">
        <v>47</v>
      </c>
      <c r="B39" s="199">
        <v>1522</v>
      </c>
      <c r="C39" s="70"/>
      <c r="D39" s="71">
        <v>-49</v>
      </c>
      <c r="E39" s="3"/>
      <c r="F39" s="112">
        <v>-31.19</v>
      </c>
      <c r="G39" s="4"/>
      <c r="H39" s="330">
        <v>-22.4</v>
      </c>
      <c r="I39" s="4"/>
      <c r="J39" s="71">
        <v>-23</v>
      </c>
      <c r="K39" s="3"/>
      <c r="L39" s="112">
        <v>-14.64</v>
      </c>
      <c r="M39" s="4"/>
      <c r="N39" s="330">
        <v>-8.71</v>
      </c>
      <c r="O39" s="4"/>
      <c r="P39" s="71">
        <v>-26</v>
      </c>
      <c r="Q39" s="3"/>
      <c r="R39" s="112">
        <v>-16.55</v>
      </c>
      <c r="S39" s="4"/>
      <c r="T39" s="330">
        <v>-13.69</v>
      </c>
      <c r="U39" s="4"/>
      <c r="V39" s="199">
        <v>1571</v>
      </c>
    </row>
    <row r="40" spans="1:22" ht="12">
      <c r="A40" s="1" t="s">
        <v>48</v>
      </c>
      <c r="B40" s="199">
        <v>3918</v>
      </c>
      <c r="C40" s="70"/>
      <c r="D40" s="71">
        <v>-29</v>
      </c>
      <c r="E40" s="3"/>
      <c r="F40" s="112">
        <v>-7.35</v>
      </c>
      <c r="G40" s="4"/>
      <c r="H40" s="330">
        <v>-23.26</v>
      </c>
      <c r="I40" s="4"/>
      <c r="J40" s="71">
        <v>-29</v>
      </c>
      <c r="K40" s="3"/>
      <c r="L40" s="112">
        <v>-7.35</v>
      </c>
      <c r="M40" s="4"/>
      <c r="N40" s="330">
        <v>-8.41</v>
      </c>
      <c r="O40" s="4"/>
      <c r="P40" s="71">
        <v>0</v>
      </c>
      <c r="Q40" s="3"/>
      <c r="R40" s="112">
        <v>0</v>
      </c>
      <c r="S40" s="4"/>
      <c r="T40" s="330">
        <v>-14.85</v>
      </c>
      <c r="U40" s="4"/>
      <c r="V40" s="199">
        <v>3947</v>
      </c>
    </row>
    <row r="41" spans="1:22" ht="12">
      <c r="A41" s="1" t="s">
        <v>49</v>
      </c>
      <c r="B41" s="199">
        <v>9275</v>
      </c>
      <c r="C41" s="70"/>
      <c r="D41" s="71">
        <v>17</v>
      </c>
      <c r="E41" s="3"/>
      <c r="F41" s="112">
        <v>1.84</v>
      </c>
      <c r="G41" s="4"/>
      <c r="H41" s="330">
        <v>2.27</v>
      </c>
      <c r="I41" s="4"/>
      <c r="J41" s="71">
        <v>12</v>
      </c>
      <c r="K41" s="3"/>
      <c r="L41" s="112">
        <v>1.3</v>
      </c>
      <c r="M41" s="4"/>
      <c r="N41" s="330">
        <v>4.22</v>
      </c>
      <c r="O41" s="4"/>
      <c r="P41" s="71">
        <v>5</v>
      </c>
      <c r="Q41" s="3"/>
      <c r="R41" s="112">
        <v>0.54</v>
      </c>
      <c r="S41" s="4"/>
      <c r="T41" s="330">
        <v>-1.95</v>
      </c>
      <c r="U41" s="4"/>
      <c r="V41" s="199">
        <v>9258</v>
      </c>
    </row>
    <row r="42" spans="1:22" ht="12">
      <c r="A42" s="1" t="s">
        <v>50</v>
      </c>
      <c r="B42" s="199">
        <v>5139</v>
      </c>
      <c r="C42" s="70"/>
      <c r="D42" s="71">
        <v>-56</v>
      </c>
      <c r="E42" s="3"/>
      <c r="F42" s="112">
        <v>-10.78</v>
      </c>
      <c r="G42" s="4"/>
      <c r="H42" s="330">
        <v>3.09</v>
      </c>
      <c r="I42" s="4"/>
      <c r="J42" s="71">
        <v>-26</v>
      </c>
      <c r="K42" s="3"/>
      <c r="L42" s="112">
        <v>-5</v>
      </c>
      <c r="M42" s="4"/>
      <c r="N42" s="330">
        <v>-2.51</v>
      </c>
      <c r="O42" s="4"/>
      <c r="P42" s="71">
        <v>-30</v>
      </c>
      <c r="Q42" s="3"/>
      <c r="R42" s="112">
        <v>-5.77</v>
      </c>
      <c r="S42" s="4"/>
      <c r="T42" s="330">
        <v>5.6</v>
      </c>
      <c r="U42" s="4"/>
      <c r="V42" s="199">
        <v>5195</v>
      </c>
    </row>
    <row r="43" spans="1:22" ht="12">
      <c r="A43" s="1" t="s">
        <v>51</v>
      </c>
      <c r="B43" s="199">
        <v>2799</v>
      </c>
      <c r="C43" s="70"/>
      <c r="D43" s="71">
        <v>-6</v>
      </c>
      <c r="E43" s="3"/>
      <c r="F43" s="112">
        <v>-2.14</v>
      </c>
      <c r="G43" s="4"/>
      <c r="H43" s="330">
        <v>-6.73</v>
      </c>
      <c r="I43" s="4"/>
      <c r="J43" s="71">
        <v>-36</v>
      </c>
      <c r="K43" s="3"/>
      <c r="L43" s="112">
        <v>-12.83</v>
      </c>
      <c r="M43" s="4"/>
      <c r="N43" s="330">
        <v>-11.69</v>
      </c>
      <c r="O43" s="4"/>
      <c r="P43" s="71">
        <v>30</v>
      </c>
      <c r="Q43" s="3"/>
      <c r="R43" s="112">
        <v>10.7</v>
      </c>
      <c r="S43" s="4"/>
      <c r="T43" s="330">
        <v>4.96</v>
      </c>
      <c r="U43" s="4"/>
      <c r="V43" s="199">
        <v>2805</v>
      </c>
    </row>
    <row r="44" spans="1:22" ht="12">
      <c r="A44" s="1" t="s">
        <v>312</v>
      </c>
      <c r="B44" s="199">
        <v>26207</v>
      </c>
      <c r="C44" s="70"/>
      <c r="D44" s="71">
        <v>58</v>
      </c>
      <c r="E44" s="3"/>
      <c r="F44" s="112">
        <v>2.22</v>
      </c>
      <c r="G44" s="4"/>
      <c r="H44" s="330">
        <v>2.57</v>
      </c>
      <c r="I44" s="4"/>
      <c r="J44" s="71">
        <v>-88</v>
      </c>
      <c r="K44" s="3"/>
      <c r="L44" s="112">
        <v>-3.37</v>
      </c>
      <c r="M44" s="4"/>
      <c r="N44" s="330">
        <v>0.19</v>
      </c>
      <c r="O44" s="4"/>
      <c r="P44" s="71">
        <v>146</v>
      </c>
      <c r="Q44" s="3"/>
      <c r="R44" s="112">
        <v>5.58</v>
      </c>
      <c r="S44" s="4"/>
      <c r="T44" s="330">
        <v>2.38</v>
      </c>
      <c r="U44" s="4"/>
      <c r="V44" s="199">
        <v>26149</v>
      </c>
    </row>
    <row r="45" spans="1:22" ht="12">
      <c r="A45" s="1"/>
      <c r="B45" s="199"/>
      <c r="C45" s="70"/>
      <c r="D45" s="71"/>
      <c r="E45" s="3"/>
      <c r="F45" s="112"/>
      <c r="G45" s="4"/>
      <c r="H45" s="330"/>
      <c r="I45" s="4"/>
      <c r="J45" s="71"/>
      <c r="K45" s="3"/>
      <c r="L45" s="112"/>
      <c r="M45" s="4"/>
      <c r="N45" s="330"/>
      <c r="O45" s="4"/>
      <c r="P45" s="71"/>
      <c r="Q45" s="3"/>
      <c r="R45" s="112"/>
      <c r="S45" s="4"/>
      <c r="T45" s="330"/>
      <c r="U45" s="4"/>
      <c r="V45" s="199"/>
    </row>
    <row r="46" spans="1:22" ht="12">
      <c r="A46" s="1" t="s">
        <v>52</v>
      </c>
      <c r="B46" s="199">
        <v>1151</v>
      </c>
      <c r="C46" s="70"/>
      <c r="D46" s="71">
        <v>-32</v>
      </c>
      <c r="E46" s="3"/>
      <c r="F46" s="112">
        <v>-27.05</v>
      </c>
      <c r="G46" s="4"/>
      <c r="H46" s="330">
        <v>-25.54</v>
      </c>
      <c r="I46" s="4"/>
      <c r="J46" s="71">
        <v>-15</v>
      </c>
      <c r="K46" s="3"/>
      <c r="L46" s="112">
        <v>-12.68</v>
      </c>
      <c r="M46" s="4"/>
      <c r="N46" s="330">
        <v>-21.42</v>
      </c>
      <c r="O46" s="4"/>
      <c r="P46" s="71">
        <v>-17</v>
      </c>
      <c r="Q46" s="3"/>
      <c r="R46" s="112">
        <v>-14.37</v>
      </c>
      <c r="S46" s="4"/>
      <c r="T46" s="330">
        <v>-4.12</v>
      </c>
      <c r="U46" s="4"/>
      <c r="V46" s="199">
        <v>1183</v>
      </c>
    </row>
    <row r="47" spans="1:22" ht="12">
      <c r="A47" s="1" t="s">
        <v>53</v>
      </c>
      <c r="B47" s="199">
        <v>635</v>
      </c>
      <c r="C47" s="70"/>
      <c r="D47" s="71">
        <v>-27</v>
      </c>
      <c r="E47" s="3"/>
      <c r="F47" s="112">
        <v>-40.79</v>
      </c>
      <c r="G47" s="4"/>
      <c r="H47" s="330">
        <v>-32.16</v>
      </c>
      <c r="I47" s="4"/>
      <c r="J47" s="71">
        <v>-7</v>
      </c>
      <c r="K47" s="3"/>
      <c r="L47" s="112">
        <v>-10.57</v>
      </c>
      <c r="M47" s="4"/>
      <c r="N47" s="330">
        <v>-20.47</v>
      </c>
      <c r="O47" s="4"/>
      <c r="P47" s="71">
        <v>-20</v>
      </c>
      <c r="Q47" s="3"/>
      <c r="R47" s="112">
        <v>-30.21</v>
      </c>
      <c r="S47" s="4"/>
      <c r="T47" s="330">
        <v>-11.7</v>
      </c>
      <c r="U47" s="4"/>
      <c r="V47" s="199">
        <v>662</v>
      </c>
    </row>
    <row r="48" spans="1:23" ht="12">
      <c r="A48" s="74" t="s">
        <v>54</v>
      </c>
      <c r="B48" s="200">
        <v>516</v>
      </c>
      <c r="C48" s="62"/>
      <c r="D48" s="299">
        <v>-5</v>
      </c>
      <c r="E48" s="32"/>
      <c r="F48" s="104">
        <v>-9.6</v>
      </c>
      <c r="G48" s="77"/>
      <c r="H48" s="332">
        <v>-16.98</v>
      </c>
      <c r="I48" s="77"/>
      <c r="J48" s="299">
        <v>-8</v>
      </c>
      <c r="K48" s="32"/>
      <c r="L48" s="104">
        <v>-15.36</v>
      </c>
      <c r="M48" s="77"/>
      <c r="N48" s="332">
        <v>-22.64</v>
      </c>
      <c r="O48" s="77"/>
      <c r="P48" s="299">
        <v>3</v>
      </c>
      <c r="Q48" s="32"/>
      <c r="R48" s="104">
        <v>5.76</v>
      </c>
      <c r="S48" s="77"/>
      <c r="T48" s="332">
        <v>5.66</v>
      </c>
      <c r="U48" s="77"/>
      <c r="V48" s="200">
        <v>521</v>
      </c>
      <c r="W48" s="145"/>
    </row>
    <row r="49" spans="1:22" ht="12">
      <c r="A49" s="23" t="s">
        <v>379</v>
      </c>
      <c r="B49" s="25"/>
      <c r="C49" s="25"/>
      <c r="D49" s="3"/>
      <c r="E49" s="3"/>
      <c r="F49" s="4"/>
      <c r="G49" s="4"/>
      <c r="H49" s="4"/>
      <c r="I49" s="4"/>
      <c r="T49" s="315"/>
      <c r="V49" s="25"/>
    </row>
    <row r="50" spans="1:22" ht="12">
      <c r="A50" s="24" t="s">
        <v>414</v>
      </c>
      <c r="B50" s="25"/>
      <c r="C50" s="25"/>
      <c r="D50" s="139"/>
      <c r="E50" s="3"/>
      <c r="F50" s="4"/>
      <c r="G50" s="4"/>
      <c r="H50" s="4"/>
      <c r="I50" s="4"/>
      <c r="J50" s="3"/>
      <c r="K50" s="3"/>
      <c r="V50" s="25"/>
    </row>
    <row r="51" spans="2:22" ht="12">
      <c r="B51" s="25"/>
      <c r="C51" s="25"/>
      <c r="D51" s="3"/>
      <c r="E51" s="3"/>
      <c r="F51" s="4"/>
      <c r="G51" s="4"/>
      <c r="H51" s="4"/>
      <c r="I51" s="4"/>
      <c r="V51" s="25"/>
    </row>
    <row r="52" spans="2:22" ht="12">
      <c r="B52" s="25"/>
      <c r="C52" s="25"/>
      <c r="D52" s="3"/>
      <c r="E52" s="3"/>
      <c r="F52" s="4"/>
      <c r="G52" s="4"/>
      <c r="H52" s="4"/>
      <c r="I52" s="4"/>
      <c r="V52" s="25"/>
    </row>
    <row r="53" spans="2:22" ht="12">
      <c r="B53" s="25"/>
      <c r="C53" s="25"/>
      <c r="D53" s="3"/>
      <c r="E53" s="3"/>
      <c r="F53" s="4"/>
      <c r="G53" s="4"/>
      <c r="H53" s="4"/>
      <c r="I53" s="4"/>
      <c r="V53" s="25"/>
    </row>
    <row r="54" spans="4:9" ht="12">
      <c r="D54" s="3"/>
      <c r="E54" s="3"/>
      <c r="F54" s="4"/>
      <c r="G54" s="4"/>
      <c r="H54" s="4"/>
      <c r="I54" s="4"/>
    </row>
    <row r="55" spans="4:9" ht="12">
      <c r="D55" s="3"/>
      <c r="E55" s="3"/>
      <c r="F55" s="4"/>
      <c r="G55" s="4"/>
      <c r="H55" s="4"/>
      <c r="I55" s="4"/>
    </row>
    <row r="56" spans="4:5" ht="12">
      <c r="D56" s="3"/>
      <c r="E56" s="3"/>
    </row>
    <row r="64" spans="10:15" ht="12">
      <c r="J64" s="3"/>
      <c r="K64" s="3"/>
      <c r="L64" s="4"/>
      <c r="M64" s="4"/>
      <c r="N64" s="4"/>
      <c r="O64" s="4"/>
    </row>
    <row r="65" spans="10:15" ht="12">
      <c r="J65" s="3"/>
      <c r="K65" s="3"/>
      <c r="L65" s="4"/>
      <c r="M65" s="4"/>
      <c r="N65" s="4"/>
      <c r="O65" s="4"/>
    </row>
    <row r="66" spans="10:15" ht="12">
      <c r="J66" s="3"/>
      <c r="K66" s="3"/>
      <c r="L66" s="4"/>
      <c r="M66" s="4"/>
      <c r="N66" s="4"/>
      <c r="O66" s="4"/>
    </row>
    <row r="67" spans="10:15" ht="12">
      <c r="J67" s="3"/>
      <c r="K67" s="3"/>
      <c r="L67" s="4"/>
      <c r="M67" s="4"/>
      <c r="N67" s="4"/>
      <c r="O67" s="4"/>
    </row>
    <row r="68" spans="10:15" ht="12">
      <c r="J68" s="3"/>
      <c r="K68" s="3"/>
      <c r="L68" s="4"/>
      <c r="M68" s="4"/>
      <c r="N68" s="4"/>
      <c r="O68" s="4"/>
    </row>
    <row r="69" spans="10:15" ht="12">
      <c r="J69" s="3"/>
      <c r="K69" s="3"/>
      <c r="L69" s="4"/>
      <c r="M69" s="4"/>
      <c r="N69" s="4"/>
      <c r="O69" s="4"/>
    </row>
    <row r="70" spans="10:15" ht="12">
      <c r="J70" s="3"/>
      <c r="K70" s="3"/>
      <c r="L70" s="4"/>
      <c r="M70" s="4"/>
      <c r="N70" s="4"/>
      <c r="O70" s="4"/>
    </row>
  </sheetData>
  <sheetProtection/>
  <mergeCells count="12">
    <mergeCell ref="L6:O6"/>
    <mergeCell ref="R6:U6"/>
    <mergeCell ref="A4:A6"/>
    <mergeCell ref="B4:C6"/>
    <mergeCell ref="V4:W6"/>
    <mergeCell ref="D5:E6"/>
    <mergeCell ref="F5:I5"/>
    <mergeCell ref="J5:K6"/>
    <mergeCell ref="L5:O5"/>
    <mergeCell ref="P5:Q6"/>
    <mergeCell ref="R5:U5"/>
    <mergeCell ref="F6:I6"/>
  </mergeCells>
  <printOptions horizontalCentered="1" verticalCentered="1"/>
  <pageMargins left="0.7874015748031497" right="0.7874015748031497" top="0.4724409448818898" bottom="0.3937007874015748" header="0.2755905511811024" footer="0.35433070866141736"/>
  <pageSetup fitToHeight="1" fitToWidth="1" horizontalDpi="600" verticalDpi="600" orientation="landscape" paperSize="9" scale="74" r:id="rId1"/>
  <ignoredErrors>
    <ignoredError sqref="G10:G11 G9 M8 M9 G13:G17 G12 M12 S8 G25:G41 G23 S23 G44:G48 G43 S43 G19:G22 G18 M18 G24 M24 G42 M42 G8 I10:I11 I9 I13:I17 I12 I25:I41 I23 I44:I48 I43 I19:I22 I18 I24 I42 I8 O8 O9 O12 O18 O24 O42 O10:O11 O13:O17 O25:O41 O23 O44:O48 O43 O19:O22 U8 U23 U43 U9 U12 U18 U24 U42 U10:U11 U13:U17 U25:U41 U44:U48 U19:U22 M10:M11 M13:M17 M25:M41 M23 M44:M48 M43 M19:M22 S9 S12 S18 S24 S42 S10:S11 S13:S17 S25:S41 S44:S48 S19:S22" numberStoredAsText="1"/>
  </ignoredErrors>
</worksheet>
</file>

<file path=xl/worksheets/sheet3.xml><?xml version="1.0" encoding="utf-8"?>
<worksheet xmlns="http://schemas.openxmlformats.org/spreadsheetml/2006/main" xmlns:r="http://schemas.openxmlformats.org/officeDocument/2006/relationships">
  <sheetPr>
    <tabColor rgb="FFFF0000"/>
    <pageSetUpPr fitToPage="1"/>
  </sheetPr>
  <dimension ref="B2:P53"/>
  <sheetViews>
    <sheetView showGridLines="0" view="pageBreakPreview" zoomScale="120" zoomScaleSheetLayoutView="120" zoomScalePageLayoutView="0" workbookViewId="0" topLeftCell="A1">
      <selection activeCell="B2" sqref="B2:O52"/>
    </sheetView>
  </sheetViews>
  <sheetFormatPr defaultColWidth="10.59765625" defaultRowHeight="15"/>
  <cols>
    <col min="1" max="2" width="10.59765625" style="2" customWidth="1"/>
    <col min="3" max="9" width="9.59765625" style="9" customWidth="1"/>
    <col min="10" max="10" width="8.59765625" style="10" customWidth="1"/>
    <col min="11" max="11" width="1.59765625" style="11" customWidth="1"/>
    <col min="12" max="12" width="8.59765625" style="12" customWidth="1"/>
    <col min="13" max="13" width="2.09765625" style="13" customWidth="1"/>
    <col min="14" max="15" width="9.59765625" style="9" customWidth="1"/>
    <col min="16" max="16" width="7.59765625" style="2" customWidth="1"/>
    <col min="17" max="16384" width="10.59765625" style="2" customWidth="1"/>
  </cols>
  <sheetData>
    <row r="2" spans="3:15" ht="12">
      <c r="C2" s="6"/>
      <c r="D2" s="7" t="s">
        <v>274</v>
      </c>
      <c r="E2" s="8" t="s">
        <v>416</v>
      </c>
      <c r="N2" s="1"/>
      <c r="O2" s="452" t="s">
        <v>297</v>
      </c>
    </row>
    <row r="3" spans="2:16" ht="11.25" customHeight="1">
      <c r="B3" s="74"/>
      <c r="C3" s="74"/>
      <c r="D3" s="74"/>
      <c r="E3" s="124"/>
      <c r="F3" s="124"/>
      <c r="G3" s="125"/>
      <c r="H3" s="74"/>
      <c r="I3" s="124"/>
      <c r="J3" s="126"/>
      <c r="K3" s="127"/>
      <c r="L3" s="104"/>
      <c r="M3" s="128"/>
      <c r="N3" s="129"/>
      <c r="O3" s="130"/>
      <c r="P3" s="33"/>
    </row>
    <row r="4" spans="2:15" ht="14.25" customHeight="1">
      <c r="B4" s="362" t="s">
        <v>31</v>
      </c>
      <c r="C4" s="27"/>
      <c r="D4" s="74" t="s">
        <v>275</v>
      </c>
      <c r="E4" s="300"/>
      <c r="F4" s="401" t="s">
        <v>324</v>
      </c>
      <c r="G4" s="404" t="s">
        <v>323</v>
      </c>
      <c r="H4" s="27"/>
      <c r="I4" s="124" t="s">
        <v>0</v>
      </c>
      <c r="J4" s="126"/>
      <c r="K4" s="127"/>
      <c r="L4" s="104"/>
      <c r="M4" s="128"/>
      <c r="N4" s="129" t="s">
        <v>1</v>
      </c>
      <c r="O4" s="124"/>
    </row>
    <row r="5" spans="2:15" ht="12">
      <c r="B5" s="363"/>
      <c r="C5" s="26"/>
      <c r="D5" s="26"/>
      <c r="E5" s="301"/>
      <c r="F5" s="402"/>
      <c r="G5" s="405"/>
      <c r="H5" s="387" t="s">
        <v>417</v>
      </c>
      <c r="I5" s="407"/>
      <c r="J5" s="408" t="s">
        <v>418</v>
      </c>
      <c r="K5" s="409"/>
      <c r="L5" s="409"/>
      <c r="M5" s="410"/>
      <c r="N5" s="387" t="s">
        <v>419</v>
      </c>
      <c r="O5" s="388"/>
    </row>
    <row r="6" spans="2:15" ht="12">
      <c r="B6" s="363"/>
      <c r="C6" s="26" t="s">
        <v>3</v>
      </c>
      <c r="D6" s="26" t="s">
        <v>4</v>
      </c>
      <c r="E6" s="301" t="s">
        <v>276</v>
      </c>
      <c r="F6" s="402"/>
      <c r="G6" s="405"/>
      <c r="H6" s="389" t="s">
        <v>62</v>
      </c>
      <c r="I6" s="131" t="s">
        <v>63</v>
      </c>
      <c r="J6" s="391" t="s">
        <v>75</v>
      </c>
      <c r="K6" s="392"/>
      <c r="L6" s="395" t="s">
        <v>76</v>
      </c>
      <c r="M6" s="397" t="s">
        <v>77</v>
      </c>
      <c r="N6" s="399" t="s">
        <v>62</v>
      </c>
      <c r="O6" s="131" t="s">
        <v>63</v>
      </c>
    </row>
    <row r="7" spans="2:15" ht="12">
      <c r="B7" s="364"/>
      <c r="C7" s="132"/>
      <c r="D7" s="132"/>
      <c r="E7" s="302"/>
      <c r="F7" s="403"/>
      <c r="G7" s="406"/>
      <c r="H7" s="390"/>
      <c r="I7" s="133" t="s">
        <v>78</v>
      </c>
      <c r="J7" s="393"/>
      <c r="K7" s="394"/>
      <c r="L7" s="396"/>
      <c r="M7" s="398"/>
      <c r="N7" s="400"/>
      <c r="O7" s="133" t="s">
        <v>78</v>
      </c>
    </row>
    <row r="8" spans="2:7" ht="12">
      <c r="B8" s="22"/>
      <c r="C8" s="134"/>
      <c r="D8" s="6"/>
      <c r="E8" s="303"/>
      <c r="F8" s="303"/>
      <c r="G8" s="303"/>
    </row>
    <row r="9" spans="2:15" ht="12">
      <c r="B9" s="1" t="s">
        <v>32</v>
      </c>
      <c r="C9" s="294">
        <v>393694</v>
      </c>
      <c r="D9" s="90">
        <v>407926</v>
      </c>
      <c r="E9" s="304">
        <v>96.51</v>
      </c>
      <c r="F9" s="305">
        <v>4465.27</v>
      </c>
      <c r="G9" s="306">
        <v>179.5</v>
      </c>
      <c r="H9" s="90">
        <v>345736</v>
      </c>
      <c r="I9" s="135">
        <v>2.32</v>
      </c>
      <c r="J9" s="71">
        <v>4011</v>
      </c>
      <c r="K9" s="137"/>
      <c r="L9" s="112">
        <v>1.17</v>
      </c>
      <c r="M9" s="112"/>
      <c r="N9" s="90">
        <v>341725</v>
      </c>
      <c r="O9" s="135">
        <v>2.36</v>
      </c>
    </row>
    <row r="10" spans="2:15" ht="12">
      <c r="B10" s="1" t="s">
        <v>33</v>
      </c>
      <c r="C10" s="294">
        <v>335396</v>
      </c>
      <c r="D10" s="95">
        <v>349167</v>
      </c>
      <c r="E10" s="304">
        <v>96.06</v>
      </c>
      <c r="F10" s="305">
        <v>2816.42</v>
      </c>
      <c r="G10" s="306">
        <v>243.1</v>
      </c>
      <c r="H10" s="90">
        <v>296625</v>
      </c>
      <c r="I10" s="135">
        <v>2.31</v>
      </c>
      <c r="J10" s="71">
        <v>3763</v>
      </c>
      <c r="K10" s="137"/>
      <c r="L10" s="112">
        <v>1.28</v>
      </c>
      <c r="M10" s="112"/>
      <c r="N10" s="90">
        <v>292862</v>
      </c>
      <c r="O10" s="135">
        <v>2.35</v>
      </c>
    </row>
    <row r="11" spans="2:15" ht="12">
      <c r="B11" s="1" t="s">
        <v>34</v>
      </c>
      <c r="C11" s="294">
        <v>58298</v>
      </c>
      <c r="D11" s="95">
        <v>58759</v>
      </c>
      <c r="E11" s="304">
        <v>99.22</v>
      </c>
      <c r="F11" s="305">
        <v>1648.85</v>
      </c>
      <c r="G11" s="306">
        <v>71</v>
      </c>
      <c r="H11" s="90">
        <v>49111</v>
      </c>
      <c r="I11" s="135">
        <v>2.38</v>
      </c>
      <c r="J11" s="71">
        <v>248</v>
      </c>
      <c r="K11" s="137"/>
      <c r="L11" s="112">
        <v>0.51</v>
      </c>
      <c r="M11" s="112"/>
      <c r="N11" s="90">
        <v>48863</v>
      </c>
      <c r="O11" s="135">
        <v>2.41</v>
      </c>
    </row>
    <row r="12" spans="2:15" ht="12">
      <c r="B12" s="22"/>
      <c r="C12" s="294"/>
      <c r="D12" s="90"/>
      <c r="E12" s="304"/>
      <c r="F12" s="307"/>
      <c r="G12" s="306"/>
      <c r="H12" s="90"/>
      <c r="I12" s="135"/>
      <c r="J12" s="71"/>
      <c r="K12" s="137"/>
      <c r="L12" s="112"/>
      <c r="M12" s="112"/>
      <c r="N12" s="90"/>
      <c r="O12" s="135"/>
    </row>
    <row r="13" spans="2:15" ht="12">
      <c r="B13" s="1" t="s">
        <v>35</v>
      </c>
      <c r="C13" s="294">
        <v>92611</v>
      </c>
      <c r="D13" s="90">
        <v>96273</v>
      </c>
      <c r="E13" s="304">
        <v>96.2</v>
      </c>
      <c r="F13" s="304">
        <v>212.47</v>
      </c>
      <c r="G13" s="306">
        <v>889</v>
      </c>
      <c r="H13" s="90">
        <v>89608</v>
      </c>
      <c r="I13" s="135">
        <v>2.11</v>
      </c>
      <c r="J13" s="71">
        <v>1762</v>
      </c>
      <c r="K13" s="137"/>
      <c r="L13" s="112">
        <v>2.01</v>
      </c>
      <c r="M13" s="112"/>
      <c r="N13" s="90">
        <v>87846</v>
      </c>
      <c r="O13" s="135">
        <v>2.15</v>
      </c>
    </row>
    <row r="14" spans="2:15" ht="12">
      <c r="B14" s="1" t="s">
        <v>36</v>
      </c>
      <c r="C14" s="294">
        <v>22281</v>
      </c>
      <c r="D14" s="90">
        <v>23470</v>
      </c>
      <c r="E14" s="304">
        <v>94.93</v>
      </c>
      <c r="F14" s="304">
        <v>121.74</v>
      </c>
      <c r="G14" s="306">
        <v>375.8</v>
      </c>
      <c r="H14" s="90">
        <v>18722</v>
      </c>
      <c r="I14" s="135">
        <v>2.44</v>
      </c>
      <c r="J14" s="71">
        <v>204</v>
      </c>
      <c r="K14" s="137"/>
      <c r="L14" s="112">
        <v>1.1</v>
      </c>
      <c r="M14" s="112"/>
      <c r="N14" s="90">
        <v>18518</v>
      </c>
      <c r="O14" s="135">
        <v>2.49</v>
      </c>
    </row>
    <row r="15" spans="2:15" ht="12">
      <c r="B15" s="1" t="s">
        <v>37</v>
      </c>
      <c r="C15" s="294">
        <v>14587</v>
      </c>
      <c r="D15" s="90">
        <v>15745</v>
      </c>
      <c r="E15" s="304">
        <v>92.65</v>
      </c>
      <c r="F15" s="304">
        <v>161.63</v>
      </c>
      <c r="G15" s="306">
        <v>187.7</v>
      </c>
      <c r="H15" s="90">
        <v>14167</v>
      </c>
      <c r="I15" s="135">
        <v>2.14</v>
      </c>
      <c r="J15" s="71">
        <v>50</v>
      </c>
      <c r="K15" s="137"/>
      <c r="L15" s="112">
        <v>0.35</v>
      </c>
      <c r="M15" s="112"/>
      <c r="N15" s="90">
        <v>14117</v>
      </c>
      <c r="O15" s="135">
        <v>2.17</v>
      </c>
    </row>
    <row r="16" spans="2:15" ht="12.75" customHeight="1">
      <c r="B16" s="1" t="s">
        <v>38</v>
      </c>
      <c r="C16" s="294">
        <v>15757</v>
      </c>
      <c r="D16" s="90">
        <v>16991</v>
      </c>
      <c r="E16" s="304">
        <v>92.74</v>
      </c>
      <c r="F16" s="304">
        <v>289.8</v>
      </c>
      <c r="G16" s="306">
        <v>113</v>
      </c>
      <c r="H16" s="90">
        <v>13134</v>
      </c>
      <c r="I16" s="135">
        <v>2.49</v>
      </c>
      <c r="J16" s="71">
        <v>110</v>
      </c>
      <c r="K16" s="137"/>
      <c r="L16" s="112">
        <v>0.84</v>
      </c>
      <c r="M16" s="112"/>
      <c r="N16" s="90">
        <v>13024</v>
      </c>
      <c r="O16" s="135">
        <v>2.54</v>
      </c>
    </row>
    <row r="17" spans="2:15" ht="12">
      <c r="B17" s="1" t="s">
        <v>39</v>
      </c>
      <c r="C17" s="294">
        <v>10494</v>
      </c>
      <c r="D17" s="90">
        <v>11022</v>
      </c>
      <c r="E17" s="304">
        <v>95.21</v>
      </c>
      <c r="F17" s="304">
        <v>280.25</v>
      </c>
      <c r="G17" s="306">
        <v>76.8</v>
      </c>
      <c r="H17" s="90">
        <v>9164</v>
      </c>
      <c r="I17" s="135">
        <v>2.35</v>
      </c>
      <c r="J17" s="71">
        <v>-36</v>
      </c>
      <c r="K17" s="137"/>
      <c r="L17" s="112">
        <v>-0.39</v>
      </c>
      <c r="M17" s="112"/>
      <c r="N17" s="90">
        <v>9200</v>
      </c>
      <c r="O17" s="135">
        <v>2.39</v>
      </c>
    </row>
    <row r="18" spans="2:15" ht="12">
      <c r="B18" s="1" t="s">
        <v>40</v>
      </c>
      <c r="C18" s="294">
        <v>14368</v>
      </c>
      <c r="D18" s="90">
        <v>14236</v>
      </c>
      <c r="E18" s="304">
        <v>100.93</v>
      </c>
      <c r="F18" s="304">
        <v>143.69</v>
      </c>
      <c r="G18" s="306">
        <v>199.1</v>
      </c>
      <c r="H18" s="90">
        <v>11744</v>
      </c>
      <c r="I18" s="135">
        <v>2.44</v>
      </c>
      <c r="J18" s="71">
        <v>154</v>
      </c>
      <c r="K18" s="137"/>
      <c r="L18" s="112">
        <v>1.33</v>
      </c>
      <c r="M18" s="112"/>
      <c r="N18" s="90">
        <v>11590</v>
      </c>
      <c r="O18" s="135">
        <v>2.48</v>
      </c>
    </row>
    <row r="19" spans="2:15" ht="12">
      <c r="B19" s="22" t="s">
        <v>56</v>
      </c>
      <c r="C19" s="294">
        <v>34353</v>
      </c>
      <c r="D19" s="90">
        <v>35319</v>
      </c>
      <c r="E19" s="304">
        <v>97.26</v>
      </c>
      <c r="F19" s="304">
        <v>264.14</v>
      </c>
      <c r="G19" s="306">
        <v>263.8</v>
      </c>
      <c r="H19" s="90">
        <v>26993</v>
      </c>
      <c r="I19" s="135">
        <v>2.58</v>
      </c>
      <c r="J19" s="71">
        <v>545</v>
      </c>
      <c r="K19" s="137"/>
      <c r="L19" s="112">
        <v>2.06</v>
      </c>
      <c r="M19" s="112"/>
      <c r="N19" s="90">
        <v>26448</v>
      </c>
      <c r="O19" s="135">
        <v>2.63</v>
      </c>
    </row>
    <row r="20" spans="2:15" ht="12">
      <c r="B20" s="1" t="s">
        <v>79</v>
      </c>
      <c r="C20" s="294">
        <v>21252</v>
      </c>
      <c r="D20" s="90">
        <v>22358</v>
      </c>
      <c r="E20" s="304">
        <v>95.05</v>
      </c>
      <c r="F20" s="304">
        <v>602.48</v>
      </c>
      <c r="G20" s="306">
        <v>72.4</v>
      </c>
      <c r="H20" s="90">
        <v>19258</v>
      </c>
      <c r="I20" s="135">
        <v>2.26</v>
      </c>
      <c r="J20" s="71">
        <v>158</v>
      </c>
      <c r="K20" s="137"/>
      <c r="L20" s="112">
        <v>0.83</v>
      </c>
      <c r="M20" s="112"/>
      <c r="N20" s="90">
        <v>19100</v>
      </c>
      <c r="O20" s="135">
        <v>2.3</v>
      </c>
    </row>
    <row r="21" spans="2:15" ht="12">
      <c r="B21" s="1" t="s">
        <v>57</v>
      </c>
      <c r="C21" s="294">
        <v>37574</v>
      </c>
      <c r="D21" s="90">
        <v>38350</v>
      </c>
      <c r="E21" s="304">
        <v>97.98</v>
      </c>
      <c r="F21" s="304">
        <v>71.95</v>
      </c>
      <c r="G21" s="306">
        <v>1055.2</v>
      </c>
      <c r="H21" s="90">
        <v>32110</v>
      </c>
      <c r="I21" s="135">
        <v>2.36</v>
      </c>
      <c r="J21" s="71">
        <v>542</v>
      </c>
      <c r="K21" s="137"/>
      <c r="L21" s="112">
        <v>1.72</v>
      </c>
      <c r="M21" s="112"/>
      <c r="N21" s="90">
        <v>31568</v>
      </c>
      <c r="O21" s="135">
        <v>2.39</v>
      </c>
    </row>
    <row r="22" spans="2:15" ht="12.75" customHeight="1">
      <c r="B22" s="1" t="s">
        <v>58</v>
      </c>
      <c r="C22" s="294">
        <v>31991</v>
      </c>
      <c r="D22" s="90">
        <v>33968</v>
      </c>
      <c r="E22" s="304">
        <v>94.18</v>
      </c>
      <c r="F22" s="304">
        <v>201.92</v>
      </c>
      <c r="G22" s="306">
        <v>326.7</v>
      </c>
      <c r="H22" s="90">
        <v>27326</v>
      </c>
      <c r="I22" s="135">
        <v>2.41</v>
      </c>
      <c r="J22" s="71">
        <v>174</v>
      </c>
      <c r="K22" s="137"/>
      <c r="L22" s="112">
        <v>0.64</v>
      </c>
      <c r="M22" s="112"/>
      <c r="N22" s="90">
        <v>27152</v>
      </c>
      <c r="O22" s="135">
        <v>2.45</v>
      </c>
    </row>
    <row r="23" spans="2:15" ht="12">
      <c r="B23" s="1" t="s">
        <v>80</v>
      </c>
      <c r="C23" s="294">
        <v>11059</v>
      </c>
      <c r="D23" s="90">
        <v>11048</v>
      </c>
      <c r="E23" s="304">
        <v>100.1</v>
      </c>
      <c r="F23" s="304">
        <v>170.57</v>
      </c>
      <c r="G23" s="306">
        <v>129.6</v>
      </c>
      <c r="H23" s="90">
        <v>9506</v>
      </c>
      <c r="I23" s="135">
        <v>2.33</v>
      </c>
      <c r="J23" s="71">
        <v>-34</v>
      </c>
      <c r="K23" s="137"/>
      <c r="L23" s="112">
        <v>-0.36</v>
      </c>
      <c r="M23" s="112"/>
      <c r="N23" s="90">
        <v>9540</v>
      </c>
      <c r="O23" s="135">
        <v>2.35</v>
      </c>
    </row>
    <row r="24" spans="2:15" ht="12" customHeight="1">
      <c r="B24" s="1" t="s">
        <v>59</v>
      </c>
      <c r="C24" s="294">
        <v>13673</v>
      </c>
      <c r="D24" s="95">
        <v>14769</v>
      </c>
      <c r="E24" s="308">
        <v>92.58</v>
      </c>
      <c r="F24" s="308">
        <v>264.11</v>
      </c>
      <c r="G24" s="309">
        <v>107.7</v>
      </c>
      <c r="H24" s="95">
        <v>11137</v>
      </c>
      <c r="I24" s="136">
        <v>2.55</v>
      </c>
      <c r="J24" s="71">
        <v>-57</v>
      </c>
      <c r="K24" s="137"/>
      <c r="L24" s="112">
        <v>-0.51</v>
      </c>
      <c r="M24" s="112"/>
      <c r="N24" s="90">
        <v>11194</v>
      </c>
      <c r="O24" s="135">
        <v>2.58</v>
      </c>
    </row>
    <row r="25" spans="2:15" ht="12" customHeight="1">
      <c r="B25" s="1" t="s">
        <v>81</v>
      </c>
      <c r="C25" s="294">
        <v>15396</v>
      </c>
      <c r="D25" s="95">
        <v>15618</v>
      </c>
      <c r="E25" s="308">
        <v>98.58</v>
      </c>
      <c r="F25" s="308">
        <v>31.69</v>
      </c>
      <c r="G25" s="309">
        <v>978.7</v>
      </c>
      <c r="H25" s="95">
        <v>13756</v>
      </c>
      <c r="I25" s="136">
        <v>2.25</v>
      </c>
      <c r="J25" s="71">
        <v>191</v>
      </c>
      <c r="K25" s="137"/>
      <c r="L25" s="112">
        <v>1.41</v>
      </c>
      <c r="M25" s="112"/>
      <c r="N25" s="90">
        <v>13565</v>
      </c>
      <c r="O25" s="135">
        <v>2.28</v>
      </c>
    </row>
    <row r="26" spans="2:15" ht="10.5" customHeight="1">
      <c r="B26" s="22"/>
      <c r="C26" s="294"/>
      <c r="D26" s="95"/>
      <c r="E26" s="308"/>
      <c r="F26" s="308"/>
      <c r="G26" s="309"/>
      <c r="H26" s="95"/>
      <c r="I26" s="136"/>
      <c r="J26" s="71"/>
      <c r="K26" s="137"/>
      <c r="L26" s="112"/>
      <c r="M26" s="112"/>
      <c r="N26" s="90"/>
      <c r="O26" s="135"/>
    </row>
    <row r="27" spans="2:15" ht="12">
      <c r="B27" s="1" t="s">
        <v>66</v>
      </c>
      <c r="C27" s="294">
        <v>6902</v>
      </c>
      <c r="D27" s="95">
        <v>7258</v>
      </c>
      <c r="E27" s="308">
        <v>95.1</v>
      </c>
      <c r="F27" s="310">
        <v>75.18</v>
      </c>
      <c r="G27" s="309">
        <v>188.3</v>
      </c>
      <c r="H27" s="95">
        <v>5766</v>
      </c>
      <c r="I27" s="136">
        <v>2.46</v>
      </c>
      <c r="J27" s="29">
        <v>-13</v>
      </c>
      <c r="K27" s="295"/>
      <c r="L27" s="112">
        <v>-0.22</v>
      </c>
      <c r="M27" s="296"/>
      <c r="N27" s="95">
        <v>5779</v>
      </c>
      <c r="O27" s="135">
        <v>2.5</v>
      </c>
    </row>
    <row r="28" spans="2:15" ht="12">
      <c r="B28" s="1" t="s">
        <v>82</v>
      </c>
      <c r="C28" s="294">
        <v>6902</v>
      </c>
      <c r="D28" s="95">
        <v>7258</v>
      </c>
      <c r="E28" s="308">
        <v>95.1</v>
      </c>
      <c r="F28" s="310">
        <v>75.18</v>
      </c>
      <c r="G28" s="309">
        <v>188.3</v>
      </c>
      <c r="H28" s="95">
        <v>5766</v>
      </c>
      <c r="I28" s="136">
        <v>2.46</v>
      </c>
      <c r="J28" s="71">
        <v>-13</v>
      </c>
      <c r="K28" s="295"/>
      <c r="L28" s="112">
        <v>-0.22</v>
      </c>
      <c r="M28" s="95"/>
      <c r="N28" s="95">
        <v>5779</v>
      </c>
      <c r="O28" s="135">
        <v>2.5</v>
      </c>
    </row>
    <row r="29" spans="2:15" ht="12">
      <c r="B29" s="22"/>
      <c r="C29" s="294"/>
      <c r="D29" s="95"/>
      <c r="E29" s="308"/>
      <c r="F29" s="308"/>
      <c r="G29" s="309"/>
      <c r="H29" s="95"/>
      <c r="I29" s="136"/>
      <c r="J29" s="71"/>
      <c r="K29" s="137"/>
      <c r="L29" s="112"/>
      <c r="M29" s="112"/>
      <c r="N29" s="90"/>
      <c r="O29" s="135"/>
    </row>
    <row r="30" spans="2:15" ht="12">
      <c r="B30" s="1" t="s">
        <v>67</v>
      </c>
      <c r="C30" s="294">
        <v>15540</v>
      </c>
      <c r="D30" s="95">
        <v>16048</v>
      </c>
      <c r="E30" s="308">
        <v>96.83</v>
      </c>
      <c r="F30" s="308">
        <v>984.82</v>
      </c>
      <c r="G30" s="309">
        <v>32.1</v>
      </c>
      <c r="H30" s="95">
        <v>13402</v>
      </c>
      <c r="I30" s="136">
        <v>2.36</v>
      </c>
      <c r="J30" s="71">
        <v>-104</v>
      </c>
      <c r="K30" s="137"/>
      <c r="L30" s="112">
        <v>-0.77</v>
      </c>
      <c r="M30" s="112"/>
      <c r="N30" s="90">
        <v>13506</v>
      </c>
      <c r="O30" s="135">
        <v>2.39</v>
      </c>
    </row>
    <row r="31" spans="2:15" ht="12">
      <c r="B31" s="1" t="s">
        <v>68</v>
      </c>
      <c r="C31" s="294">
        <v>596</v>
      </c>
      <c r="D31" s="95">
        <v>416</v>
      </c>
      <c r="E31" s="308">
        <v>143.27</v>
      </c>
      <c r="F31" s="308">
        <v>369.96</v>
      </c>
      <c r="G31" s="309">
        <v>2.7</v>
      </c>
      <c r="H31" s="95">
        <v>623</v>
      </c>
      <c r="I31" s="136">
        <v>1.62</v>
      </c>
      <c r="J31" s="71">
        <v>-22</v>
      </c>
      <c r="K31" s="137"/>
      <c r="L31" s="112">
        <v>-3.41</v>
      </c>
      <c r="M31" s="112"/>
      <c r="N31" s="90">
        <v>645</v>
      </c>
      <c r="O31" s="135">
        <v>1.62</v>
      </c>
    </row>
    <row r="32" spans="2:15" ht="12">
      <c r="B32" s="1" t="s">
        <v>69</v>
      </c>
      <c r="C32" s="294">
        <v>4919</v>
      </c>
      <c r="D32" s="95">
        <v>5032</v>
      </c>
      <c r="E32" s="308">
        <v>97.75</v>
      </c>
      <c r="F32" s="308">
        <v>301.98</v>
      </c>
      <c r="G32" s="309">
        <v>33</v>
      </c>
      <c r="H32" s="95">
        <v>4442</v>
      </c>
      <c r="I32" s="136">
        <v>2.24</v>
      </c>
      <c r="J32" s="71">
        <v>-44</v>
      </c>
      <c r="K32" s="137"/>
      <c r="L32" s="112">
        <v>-0.98</v>
      </c>
      <c r="M32" s="112"/>
      <c r="N32" s="90">
        <v>4486</v>
      </c>
      <c r="O32" s="135">
        <v>2.29</v>
      </c>
    </row>
    <row r="33" spans="2:15" ht="12">
      <c r="B33" s="93" t="s">
        <v>70</v>
      </c>
      <c r="C33" s="294">
        <v>3333</v>
      </c>
      <c r="D33" s="90">
        <v>3431</v>
      </c>
      <c r="E33" s="304">
        <v>97.14</v>
      </c>
      <c r="F33" s="304">
        <v>200.87</v>
      </c>
      <c r="G33" s="306">
        <v>33.7</v>
      </c>
      <c r="H33" s="90">
        <v>2723</v>
      </c>
      <c r="I33" s="135">
        <v>2.48</v>
      </c>
      <c r="J33" s="71">
        <v>-30</v>
      </c>
      <c r="K33" s="137"/>
      <c r="L33" s="112">
        <v>-1.09</v>
      </c>
      <c r="M33" s="112"/>
      <c r="N33" s="90">
        <v>2753</v>
      </c>
      <c r="O33" s="135">
        <v>2.52</v>
      </c>
    </row>
    <row r="34" spans="2:15" ht="12">
      <c r="B34" s="9" t="s">
        <v>61</v>
      </c>
      <c r="C34" s="294">
        <v>6692</v>
      </c>
      <c r="D34" s="90">
        <v>7169</v>
      </c>
      <c r="E34" s="304">
        <v>93.35</v>
      </c>
      <c r="F34" s="304">
        <v>112</v>
      </c>
      <c r="G34" s="306">
        <v>123.8</v>
      </c>
      <c r="H34" s="90">
        <v>5614</v>
      </c>
      <c r="I34" s="135">
        <v>2.47</v>
      </c>
      <c r="J34" s="71">
        <v>-8</v>
      </c>
      <c r="K34" s="137"/>
      <c r="L34" s="112">
        <v>-0.14</v>
      </c>
      <c r="M34" s="112"/>
      <c r="N34" s="90">
        <v>5622</v>
      </c>
      <c r="O34" s="135">
        <v>2.49</v>
      </c>
    </row>
    <row r="35" spans="2:15" ht="12">
      <c r="B35" s="25"/>
      <c r="C35" s="297"/>
      <c r="D35" s="34"/>
      <c r="E35" s="311"/>
      <c r="F35" s="311"/>
      <c r="G35" s="311"/>
      <c r="H35" s="34"/>
      <c r="I35" s="34"/>
      <c r="J35" s="137"/>
      <c r="K35" s="137"/>
      <c r="L35" s="112"/>
      <c r="M35" s="112"/>
      <c r="N35" s="34"/>
      <c r="O35" s="34"/>
    </row>
    <row r="36" spans="2:15" ht="12">
      <c r="B36" s="1" t="s">
        <v>71</v>
      </c>
      <c r="C36" s="294">
        <v>10598</v>
      </c>
      <c r="D36" s="95">
        <v>10700</v>
      </c>
      <c r="E36" s="308">
        <v>99.05</v>
      </c>
      <c r="F36" s="308">
        <v>9.08</v>
      </c>
      <c r="G36" s="309">
        <v>2345.6</v>
      </c>
      <c r="H36" s="95">
        <v>9476</v>
      </c>
      <c r="I36" s="136">
        <v>2.25</v>
      </c>
      <c r="J36" s="29">
        <v>107</v>
      </c>
      <c r="K36" s="137"/>
      <c r="L36" s="112">
        <v>1.14</v>
      </c>
      <c r="M36" s="112"/>
      <c r="N36" s="90">
        <v>9369</v>
      </c>
      <c r="O36" s="135">
        <v>2.26</v>
      </c>
    </row>
    <row r="37" spans="2:15" ht="12">
      <c r="B37" s="1" t="s">
        <v>45</v>
      </c>
      <c r="C37" s="294">
        <v>10598</v>
      </c>
      <c r="D37" s="95">
        <v>10700</v>
      </c>
      <c r="E37" s="308">
        <v>99.05</v>
      </c>
      <c r="F37" s="308">
        <v>9.08</v>
      </c>
      <c r="G37" s="309">
        <v>2345.6</v>
      </c>
      <c r="H37" s="95">
        <v>9476</v>
      </c>
      <c r="I37" s="136">
        <v>2.25</v>
      </c>
      <c r="J37" s="71">
        <v>107</v>
      </c>
      <c r="K37" s="137"/>
      <c r="L37" s="112">
        <v>1.14</v>
      </c>
      <c r="M37" s="112"/>
      <c r="N37" s="90">
        <v>9369</v>
      </c>
      <c r="O37" s="135">
        <v>2.26</v>
      </c>
    </row>
    <row r="38" spans="2:15" ht="12">
      <c r="B38" s="22"/>
      <c r="C38" s="294"/>
      <c r="D38" s="95"/>
      <c r="E38" s="308"/>
      <c r="F38" s="308"/>
      <c r="G38" s="309"/>
      <c r="H38" s="95"/>
      <c r="I38" s="136"/>
      <c r="J38" s="29"/>
      <c r="K38" s="137"/>
      <c r="L38" s="112"/>
      <c r="M38" s="112"/>
      <c r="N38" s="90"/>
      <c r="O38" s="135"/>
    </row>
    <row r="39" spans="2:15" ht="12">
      <c r="B39" s="1" t="s">
        <v>72</v>
      </c>
      <c r="C39" s="294">
        <v>24650</v>
      </c>
      <c r="D39" s="95">
        <v>24210</v>
      </c>
      <c r="E39" s="308">
        <v>101.82</v>
      </c>
      <c r="F39" s="308">
        <v>420.99</v>
      </c>
      <c r="G39" s="309">
        <v>116.1</v>
      </c>
      <c r="H39" s="95">
        <v>19851</v>
      </c>
      <c r="I39" s="136">
        <v>2.46</v>
      </c>
      <c r="J39" s="29">
        <v>274</v>
      </c>
      <c r="K39" s="137"/>
      <c r="L39" s="112">
        <v>1.4</v>
      </c>
      <c r="M39" s="112"/>
      <c r="N39" s="90">
        <v>19577</v>
      </c>
      <c r="O39" s="135">
        <v>2.5</v>
      </c>
    </row>
    <row r="40" spans="2:15" ht="12">
      <c r="B40" s="1" t="s">
        <v>47</v>
      </c>
      <c r="C40" s="294">
        <v>766</v>
      </c>
      <c r="D40" s="95">
        <v>756</v>
      </c>
      <c r="E40" s="308">
        <v>101.32</v>
      </c>
      <c r="F40" s="308">
        <v>79.68</v>
      </c>
      <c r="G40" s="309">
        <v>19.1</v>
      </c>
      <c r="H40" s="95">
        <v>602</v>
      </c>
      <c r="I40" s="136">
        <v>2.53</v>
      </c>
      <c r="J40" s="71">
        <v>-5</v>
      </c>
      <c r="K40" s="137"/>
      <c r="L40" s="112">
        <v>-0.82</v>
      </c>
      <c r="M40" s="112"/>
      <c r="N40" s="90">
        <v>607</v>
      </c>
      <c r="O40" s="135">
        <v>2.59</v>
      </c>
    </row>
    <row r="41" spans="2:15" ht="12">
      <c r="B41" s="1" t="s">
        <v>48</v>
      </c>
      <c r="C41" s="294">
        <v>1880</v>
      </c>
      <c r="D41" s="95">
        <v>2038</v>
      </c>
      <c r="E41" s="308">
        <v>92.25</v>
      </c>
      <c r="F41" s="308">
        <v>15.22</v>
      </c>
      <c r="G41" s="309">
        <v>257.4</v>
      </c>
      <c r="H41" s="95">
        <v>1496</v>
      </c>
      <c r="I41" s="136">
        <v>2.62</v>
      </c>
      <c r="J41" s="71">
        <v>1</v>
      </c>
      <c r="K41" s="137"/>
      <c r="L41" s="112">
        <v>0.07</v>
      </c>
      <c r="M41" s="112"/>
      <c r="N41" s="90">
        <v>1495</v>
      </c>
      <c r="O41" s="135">
        <v>2.64</v>
      </c>
    </row>
    <row r="42" spans="2:15" ht="12">
      <c r="B42" s="1" t="s">
        <v>49</v>
      </c>
      <c r="C42" s="294">
        <v>5112</v>
      </c>
      <c r="D42" s="95">
        <v>4163</v>
      </c>
      <c r="E42" s="308">
        <v>122.8</v>
      </c>
      <c r="F42" s="308">
        <v>25.05</v>
      </c>
      <c r="G42" s="309">
        <v>370.3</v>
      </c>
      <c r="H42" s="95">
        <v>3573</v>
      </c>
      <c r="I42" s="136">
        <v>2.6</v>
      </c>
      <c r="J42" s="71">
        <v>13</v>
      </c>
      <c r="K42" s="137"/>
      <c r="L42" s="112">
        <v>0.37</v>
      </c>
      <c r="M42" s="112"/>
      <c r="N42" s="90">
        <v>3560</v>
      </c>
      <c r="O42" s="135">
        <v>2.6</v>
      </c>
    </row>
    <row r="43" spans="2:15" ht="12">
      <c r="B43" s="1" t="s">
        <v>50</v>
      </c>
      <c r="C43" s="294">
        <v>2552</v>
      </c>
      <c r="D43" s="95">
        <v>2587</v>
      </c>
      <c r="E43" s="308">
        <v>98.65</v>
      </c>
      <c r="F43" s="308">
        <v>53.05</v>
      </c>
      <c r="G43" s="309">
        <v>96.9</v>
      </c>
      <c r="H43" s="95">
        <v>2037</v>
      </c>
      <c r="I43" s="136">
        <v>2.52</v>
      </c>
      <c r="J43" s="71">
        <v>22</v>
      </c>
      <c r="K43" s="137"/>
      <c r="L43" s="112">
        <v>1.09</v>
      </c>
      <c r="M43" s="112"/>
      <c r="N43" s="90">
        <v>2015</v>
      </c>
      <c r="O43" s="135">
        <v>2.58</v>
      </c>
    </row>
    <row r="44" spans="2:15" ht="12">
      <c r="B44" s="1" t="s">
        <v>83</v>
      </c>
      <c r="C44" s="294">
        <v>1390</v>
      </c>
      <c r="D44" s="95">
        <v>1409</v>
      </c>
      <c r="E44" s="308">
        <v>98.65</v>
      </c>
      <c r="F44" s="308">
        <v>89.58</v>
      </c>
      <c r="G44" s="309">
        <v>31.2</v>
      </c>
      <c r="H44" s="95">
        <v>1058</v>
      </c>
      <c r="I44" s="136">
        <v>2.65</v>
      </c>
      <c r="J44" s="71">
        <v>-4</v>
      </c>
      <c r="K44" s="137"/>
      <c r="L44" s="112">
        <v>-0.38</v>
      </c>
      <c r="M44" s="112"/>
      <c r="N44" s="90">
        <v>1062</v>
      </c>
      <c r="O44" s="135">
        <v>2.64</v>
      </c>
    </row>
    <row r="45" spans="2:15" ht="12">
      <c r="B45" s="1" t="s">
        <v>84</v>
      </c>
      <c r="C45" s="294">
        <v>12950</v>
      </c>
      <c r="D45" s="95">
        <v>13257</v>
      </c>
      <c r="E45" s="308">
        <v>97.68</v>
      </c>
      <c r="F45" s="308">
        <v>158.4</v>
      </c>
      <c r="G45" s="309">
        <v>165.4</v>
      </c>
      <c r="H45" s="95">
        <v>11085</v>
      </c>
      <c r="I45" s="136">
        <v>2.36</v>
      </c>
      <c r="J45" s="71">
        <v>247</v>
      </c>
      <c r="K45" s="137"/>
      <c r="L45" s="112">
        <v>2.28</v>
      </c>
      <c r="M45" s="112"/>
      <c r="N45" s="90">
        <v>10838</v>
      </c>
      <c r="O45" s="135">
        <v>2.41</v>
      </c>
    </row>
    <row r="46" spans="2:15" ht="12">
      <c r="B46" s="22"/>
      <c r="C46" s="294"/>
      <c r="D46" s="95"/>
      <c r="E46" s="308"/>
      <c r="F46" s="308"/>
      <c r="G46" s="309"/>
      <c r="H46" s="95"/>
      <c r="I46" s="136"/>
      <c r="J46" s="29"/>
      <c r="K46" s="137"/>
      <c r="L46" s="112" t="s">
        <v>73</v>
      </c>
      <c r="M46" s="112"/>
      <c r="N46" s="90"/>
      <c r="O46" s="135"/>
    </row>
    <row r="47" spans="2:15" ht="12">
      <c r="B47" s="1" t="s">
        <v>74</v>
      </c>
      <c r="C47" s="294">
        <v>608</v>
      </c>
      <c r="D47" s="95">
        <v>543</v>
      </c>
      <c r="E47" s="308">
        <v>111.97</v>
      </c>
      <c r="F47" s="308">
        <v>154.08</v>
      </c>
      <c r="G47" s="309">
        <v>7.5</v>
      </c>
      <c r="H47" s="95">
        <v>616</v>
      </c>
      <c r="I47" s="136">
        <v>1.87</v>
      </c>
      <c r="J47" s="71">
        <v>-16</v>
      </c>
      <c r="K47" s="137"/>
      <c r="L47" s="112">
        <v>-2.53</v>
      </c>
      <c r="M47" s="112"/>
      <c r="N47" s="90">
        <v>632</v>
      </c>
      <c r="O47" s="135">
        <v>1.87</v>
      </c>
    </row>
    <row r="48" spans="2:15" ht="12">
      <c r="B48" s="1" t="s">
        <v>53</v>
      </c>
      <c r="C48" s="294">
        <v>328</v>
      </c>
      <c r="D48" s="95">
        <v>307</v>
      </c>
      <c r="E48" s="308">
        <v>106.84</v>
      </c>
      <c r="F48" s="308">
        <v>52.78</v>
      </c>
      <c r="G48" s="309">
        <v>12</v>
      </c>
      <c r="H48" s="95">
        <v>328</v>
      </c>
      <c r="I48" s="136">
        <v>1.94</v>
      </c>
      <c r="J48" s="29">
        <v>-13</v>
      </c>
      <c r="K48" s="295"/>
      <c r="L48" s="296">
        <v>-3.81</v>
      </c>
      <c r="M48" s="112"/>
      <c r="N48" s="90">
        <v>341</v>
      </c>
      <c r="O48" s="135">
        <v>1.94</v>
      </c>
    </row>
    <row r="49" spans="2:15" ht="12">
      <c r="B49" s="74" t="s">
        <v>54</v>
      </c>
      <c r="C49" s="298">
        <v>280</v>
      </c>
      <c r="D49" s="98">
        <v>236</v>
      </c>
      <c r="E49" s="312">
        <v>118.64</v>
      </c>
      <c r="F49" s="312">
        <v>101.3</v>
      </c>
      <c r="G49" s="313">
        <v>5.1</v>
      </c>
      <c r="H49" s="98">
        <v>288</v>
      </c>
      <c r="I49" s="138">
        <v>1.79</v>
      </c>
      <c r="J49" s="299">
        <v>-3</v>
      </c>
      <c r="K49" s="126"/>
      <c r="L49" s="104">
        <v>-1.03</v>
      </c>
      <c r="M49" s="104"/>
      <c r="N49" s="98">
        <v>291</v>
      </c>
      <c r="O49" s="138">
        <v>1.79</v>
      </c>
    </row>
    <row r="50" ht="12">
      <c r="B50" s="139" t="s">
        <v>380</v>
      </c>
    </row>
    <row r="51" ht="12">
      <c r="B51" s="139" t="s">
        <v>420</v>
      </c>
    </row>
    <row r="52" ht="12">
      <c r="B52" s="139" t="s">
        <v>322</v>
      </c>
    </row>
    <row r="53" ht="12">
      <c r="B53" s="139"/>
    </row>
  </sheetData>
  <sheetProtection/>
  <mergeCells count="11">
    <mergeCell ref="B4:B7"/>
    <mergeCell ref="F4:F7"/>
    <mergeCell ref="G4:G7"/>
    <mergeCell ref="H5:I5"/>
    <mergeCell ref="J5:M5"/>
    <mergeCell ref="N5:O5"/>
    <mergeCell ref="H6:H7"/>
    <mergeCell ref="J6:K7"/>
    <mergeCell ref="L6:L7"/>
    <mergeCell ref="M6:M7"/>
    <mergeCell ref="N6:N7"/>
  </mergeCells>
  <printOptions horizontalCentered="1" verticalCentered="1"/>
  <pageMargins left="0.5511811023622047" right="0.3937007874015748" top="0.1968503937007874" bottom="0.1968503937007874" header="0" footer="0"/>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2:S50"/>
  <sheetViews>
    <sheetView showGridLines="0" view="pageBreakPreview" zoomScale="70" zoomScaleSheetLayoutView="70" zoomScalePageLayoutView="0" workbookViewId="0" topLeftCell="A1">
      <selection activeCell="B2" sqref="B2:S49"/>
    </sheetView>
  </sheetViews>
  <sheetFormatPr defaultColWidth="10.59765625" defaultRowHeight="15"/>
  <cols>
    <col min="1" max="1" width="10.59765625" style="2" customWidth="1"/>
    <col min="2" max="2" width="10.59765625" style="14" customWidth="1"/>
    <col min="3" max="3" width="7.59765625" style="15" customWidth="1"/>
    <col min="4" max="5" width="6.59765625" style="15" customWidth="1"/>
    <col min="6" max="6" width="7.59765625" style="17" customWidth="1"/>
    <col min="7" max="8" width="6.59765625" style="17" customWidth="1"/>
    <col min="9" max="9" width="7.5" style="15" customWidth="1"/>
    <col min="10" max="11" width="6.59765625" style="15" customWidth="1"/>
    <col min="12" max="12" width="7.59765625" style="17" customWidth="1"/>
    <col min="13" max="14" width="6.59765625" style="17" customWidth="1"/>
    <col min="15" max="17" width="8.5" style="18" bestFit="1" customWidth="1"/>
    <col min="18" max="18" width="8.09765625" style="12" customWidth="1"/>
    <col min="19" max="19" width="1.8984375" style="9" customWidth="1"/>
    <col min="20" max="16384" width="10.59765625" style="2" customWidth="1"/>
  </cols>
  <sheetData>
    <row r="2" spans="6:16" ht="13.5" customHeight="1">
      <c r="F2" s="16" t="s">
        <v>85</v>
      </c>
      <c r="H2" s="16" t="s">
        <v>96</v>
      </c>
      <c r="P2" s="19"/>
    </row>
    <row r="3" spans="2:14" ht="12">
      <c r="B3" s="65"/>
      <c r="C3" s="100"/>
      <c r="D3" s="100"/>
      <c r="E3" s="100"/>
      <c r="F3" s="16"/>
      <c r="G3" s="16"/>
      <c r="H3" s="16"/>
      <c r="I3" s="100"/>
      <c r="J3" s="100"/>
      <c r="K3" s="100"/>
      <c r="L3" s="16"/>
      <c r="M3" s="16"/>
      <c r="N3" s="16"/>
    </row>
    <row r="4" spans="2:19" ht="11.25" customHeight="1">
      <c r="B4" s="67"/>
      <c r="C4" s="101"/>
      <c r="D4" s="101"/>
      <c r="E4" s="101"/>
      <c r="F4" s="102"/>
      <c r="G4" s="102"/>
      <c r="H4" s="102"/>
      <c r="I4" s="101"/>
      <c r="J4" s="101"/>
      <c r="K4" s="101"/>
      <c r="L4" s="102"/>
      <c r="M4" s="102"/>
      <c r="N4" s="102"/>
      <c r="O4" s="103"/>
      <c r="P4" s="103"/>
      <c r="Q4" s="103"/>
      <c r="R4" s="104"/>
      <c r="S4" s="64" t="s">
        <v>313</v>
      </c>
    </row>
    <row r="5" spans="2:19" ht="14.25" customHeight="1">
      <c r="B5" s="65"/>
      <c r="C5" s="105"/>
      <c r="D5" s="101" t="s">
        <v>86</v>
      </c>
      <c r="E5" s="101" t="s">
        <v>87</v>
      </c>
      <c r="F5" s="102" t="s">
        <v>88</v>
      </c>
      <c r="G5" s="102" t="s">
        <v>89</v>
      </c>
      <c r="H5" s="102"/>
      <c r="I5" s="105"/>
      <c r="J5" s="101" t="s">
        <v>90</v>
      </c>
      <c r="K5" s="101" t="s">
        <v>91</v>
      </c>
      <c r="L5" s="102" t="s">
        <v>92</v>
      </c>
      <c r="M5" s="102" t="s">
        <v>89</v>
      </c>
      <c r="N5" s="102"/>
      <c r="O5" s="391" t="s">
        <v>97</v>
      </c>
      <c r="P5" s="411"/>
      <c r="Q5" s="392"/>
      <c r="R5" s="413" t="s">
        <v>98</v>
      </c>
      <c r="S5" s="414"/>
    </row>
    <row r="6" spans="2:19" ht="12">
      <c r="B6" s="65" t="s">
        <v>31</v>
      </c>
      <c r="C6" s="106" t="s">
        <v>93</v>
      </c>
      <c r="D6" s="107"/>
      <c r="E6" s="107" t="s">
        <v>94</v>
      </c>
      <c r="F6" s="417" t="s">
        <v>99</v>
      </c>
      <c r="G6" s="418"/>
      <c r="H6" s="419"/>
      <c r="I6" s="106" t="s">
        <v>93</v>
      </c>
      <c r="J6" s="107"/>
      <c r="K6" s="107" t="s">
        <v>94</v>
      </c>
      <c r="L6" s="417" t="s">
        <v>100</v>
      </c>
      <c r="M6" s="418"/>
      <c r="N6" s="419"/>
      <c r="O6" s="393"/>
      <c r="P6" s="412"/>
      <c r="Q6" s="394"/>
      <c r="R6" s="415"/>
      <c r="S6" s="416"/>
    </row>
    <row r="7" spans="2:19" ht="12">
      <c r="B7" s="67"/>
      <c r="C7" s="108" t="s">
        <v>101</v>
      </c>
      <c r="D7" s="108" t="s">
        <v>3</v>
      </c>
      <c r="E7" s="108" t="s">
        <v>4</v>
      </c>
      <c r="F7" s="109" t="s">
        <v>95</v>
      </c>
      <c r="G7" s="109" t="s">
        <v>3</v>
      </c>
      <c r="H7" s="109" t="s">
        <v>4</v>
      </c>
      <c r="I7" s="108" t="s">
        <v>95</v>
      </c>
      <c r="J7" s="108" t="s">
        <v>3</v>
      </c>
      <c r="K7" s="108" t="s">
        <v>4</v>
      </c>
      <c r="L7" s="109" t="s">
        <v>95</v>
      </c>
      <c r="M7" s="109" t="s">
        <v>3</v>
      </c>
      <c r="N7" s="109" t="s">
        <v>4</v>
      </c>
      <c r="O7" s="110" t="s">
        <v>102</v>
      </c>
      <c r="P7" s="110" t="s">
        <v>3</v>
      </c>
      <c r="Q7" s="110" t="s">
        <v>4</v>
      </c>
      <c r="R7" s="420" t="s">
        <v>103</v>
      </c>
      <c r="S7" s="421"/>
    </row>
    <row r="8" spans="2:14" ht="12">
      <c r="B8" s="65"/>
      <c r="C8" s="111"/>
      <c r="D8" s="100"/>
      <c r="E8" s="100"/>
      <c r="F8" s="16"/>
      <c r="G8" s="16"/>
      <c r="H8" s="16"/>
      <c r="I8" s="100"/>
      <c r="J8" s="100"/>
      <c r="K8" s="100"/>
      <c r="L8" s="16"/>
      <c r="M8" s="16"/>
      <c r="N8" s="16"/>
    </row>
    <row r="9" spans="2:19" ht="12">
      <c r="B9" s="65" t="s">
        <v>32</v>
      </c>
      <c r="C9" s="111">
        <v>4965</v>
      </c>
      <c r="D9" s="100">
        <v>2442</v>
      </c>
      <c r="E9" s="100">
        <v>2523</v>
      </c>
      <c r="F9" s="16">
        <v>6.17</v>
      </c>
      <c r="G9" s="16">
        <v>3.03</v>
      </c>
      <c r="H9" s="16">
        <v>3.13</v>
      </c>
      <c r="I9" s="100">
        <v>10791</v>
      </c>
      <c r="J9" s="100">
        <v>5348</v>
      </c>
      <c r="K9" s="100">
        <v>5443</v>
      </c>
      <c r="L9" s="16">
        <v>13.4</v>
      </c>
      <c r="M9" s="16">
        <v>6.64</v>
      </c>
      <c r="N9" s="16">
        <v>6.76</v>
      </c>
      <c r="O9" s="3">
        <v>-5826</v>
      </c>
      <c r="P9" s="3">
        <v>-2906</v>
      </c>
      <c r="Q9" s="3">
        <v>-2920</v>
      </c>
      <c r="R9" s="112">
        <v>-7.23</v>
      </c>
      <c r="S9" s="113"/>
    </row>
    <row r="10" spans="2:19" ht="12">
      <c r="B10" s="65" t="s">
        <v>33</v>
      </c>
      <c r="C10" s="111">
        <v>4227</v>
      </c>
      <c r="D10" s="114">
        <v>2057</v>
      </c>
      <c r="E10" s="114">
        <v>2170</v>
      </c>
      <c r="F10" s="16">
        <v>6.15</v>
      </c>
      <c r="G10" s="16">
        <v>2.99</v>
      </c>
      <c r="H10" s="16">
        <v>3.16</v>
      </c>
      <c r="I10" s="100">
        <v>9093</v>
      </c>
      <c r="J10" s="100">
        <v>4507</v>
      </c>
      <c r="K10" s="100">
        <v>4586</v>
      </c>
      <c r="L10" s="16">
        <v>13.23</v>
      </c>
      <c r="M10" s="16">
        <v>6.56</v>
      </c>
      <c r="N10" s="16">
        <v>6.67</v>
      </c>
      <c r="O10" s="3">
        <v>-4866</v>
      </c>
      <c r="P10" s="3">
        <v>-2450</v>
      </c>
      <c r="Q10" s="3">
        <v>-2416</v>
      </c>
      <c r="R10" s="112">
        <v>-7.08</v>
      </c>
      <c r="S10" s="113"/>
    </row>
    <row r="11" spans="2:19" ht="12">
      <c r="B11" s="65" t="s">
        <v>34</v>
      </c>
      <c r="C11" s="111">
        <v>738</v>
      </c>
      <c r="D11" s="100">
        <v>385</v>
      </c>
      <c r="E11" s="100">
        <v>353</v>
      </c>
      <c r="F11" s="16">
        <v>6.26</v>
      </c>
      <c r="G11" s="16">
        <v>3.26</v>
      </c>
      <c r="H11" s="16">
        <v>2.99</v>
      </c>
      <c r="I11" s="100">
        <v>1698</v>
      </c>
      <c r="J11" s="100">
        <v>841</v>
      </c>
      <c r="K11" s="100">
        <v>857</v>
      </c>
      <c r="L11" s="16">
        <v>14.39</v>
      </c>
      <c r="M11" s="16">
        <v>7.13</v>
      </c>
      <c r="N11" s="16">
        <v>7.26</v>
      </c>
      <c r="O11" s="3">
        <v>-960</v>
      </c>
      <c r="P11" s="3">
        <v>-456</v>
      </c>
      <c r="Q11" s="3">
        <v>-504</v>
      </c>
      <c r="R11" s="112">
        <v>-8.14</v>
      </c>
      <c r="S11" s="113"/>
    </row>
    <row r="12" spans="2:19" ht="12">
      <c r="B12" s="65"/>
      <c r="C12" s="111"/>
      <c r="D12" s="100"/>
      <c r="E12" s="100"/>
      <c r="F12" s="16"/>
      <c r="G12" s="16"/>
      <c r="H12" s="16"/>
      <c r="I12" s="100"/>
      <c r="J12" s="100"/>
      <c r="K12" s="100"/>
      <c r="L12" s="16"/>
      <c r="M12" s="16"/>
      <c r="N12" s="16"/>
      <c r="O12" s="3"/>
      <c r="P12" s="3"/>
      <c r="Q12" s="3"/>
      <c r="R12" s="112"/>
      <c r="S12" s="113"/>
    </row>
    <row r="13" spans="2:19" ht="12">
      <c r="B13" s="65" t="s">
        <v>35</v>
      </c>
      <c r="C13" s="111">
        <v>1215</v>
      </c>
      <c r="D13" s="115">
        <v>573</v>
      </c>
      <c r="E13" s="115">
        <v>642</v>
      </c>
      <c r="F13" s="16">
        <v>6.43</v>
      </c>
      <c r="G13" s="16">
        <v>3.03</v>
      </c>
      <c r="H13" s="16">
        <v>3.4</v>
      </c>
      <c r="I13" s="100">
        <v>2450</v>
      </c>
      <c r="J13" s="115">
        <v>1185</v>
      </c>
      <c r="K13" s="115">
        <v>1265</v>
      </c>
      <c r="L13" s="16">
        <v>12.97</v>
      </c>
      <c r="M13" s="16">
        <v>6.27</v>
      </c>
      <c r="N13" s="16">
        <v>6.7</v>
      </c>
      <c r="O13" s="3">
        <v>-1235</v>
      </c>
      <c r="P13" s="3">
        <v>-612</v>
      </c>
      <c r="Q13" s="3">
        <v>-623</v>
      </c>
      <c r="R13" s="112">
        <v>-6.54</v>
      </c>
      <c r="S13" s="113"/>
    </row>
    <row r="14" spans="2:19" ht="12">
      <c r="B14" s="65" t="s">
        <v>36</v>
      </c>
      <c r="C14" s="111">
        <v>320</v>
      </c>
      <c r="D14" s="115">
        <v>148</v>
      </c>
      <c r="E14" s="115">
        <v>172</v>
      </c>
      <c r="F14" s="16">
        <v>6.94</v>
      </c>
      <c r="G14" s="16">
        <v>3.21</v>
      </c>
      <c r="H14" s="16">
        <v>3.73</v>
      </c>
      <c r="I14" s="100">
        <v>666</v>
      </c>
      <c r="J14" s="115">
        <v>347</v>
      </c>
      <c r="K14" s="115">
        <v>319</v>
      </c>
      <c r="L14" s="16">
        <v>14.44</v>
      </c>
      <c r="M14" s="16">
        <v>7.52</v>
      </c>
      <c r="N14" s="16">
        <v>6.91</v>
      </c>
      <c r="O14" s="3">
        <v>-346</v>
      </c>
      <c r="P14" s="3">
        <v>-199</v>
      </c>
      <c r="Q14" s="3">
        <v>-147</v>
      </c>
      <c r="R14" s="112">
        <v>-7.5</v>
      </c>
      <c r="S14" s="113"/>
    </row>
    <row r="15" spans="2:19" ht="12">
      <c r="B15" s="65" t="s">
        <v>37</v>
      </c>
      <c r="C15" s="111">
        <v>147</v>
      </c>
      <c r="D15" s="115">
        <v>69</v>
      </c>
      <c r="E15" s="115">
        <v>78</v>
      </c>
      <c r="F15" s="16">
        <v>4.79</v>
      </c>
      <c r="G15" s="16">
        <v>2.25</v>
      </c>
      <c r="H15" s="16">
        <v>2.54</v>
      </c>
      <c r="I15" s="100">
        <v>407</v>
      </c>
      <c r="J15" s="115">
        <v>198</v>
      </c>
      <c r="K15" s="115">
        <v>209</v>
      </c>
      <c r="L15" s="16">
        <v>13.27</v>
      </c>
      <c r="M15" s="16">
        <v>6.46</v>
      </c>
      <c r="N15" s="16">
        <v>6.81</v>
      </c>
      <c r="O15" s="3">
        <v>-260</v>
      </c>
      <c r="P15" s="3">
        <v>-129</v>
      </c>
      <c r="Q15" s="3">
        <v>-131</v>
      </c>
      <c r="R15" s="112">
        <v>-8.48</v>
      </c>
      <c r="S15" s="113"/>
    </row>
    <row r="16" spans="2:19" ht="12">
      <c r="B16" s="65" t="s">
        <v>38</v>
      </c>
      <c r="C16" s="111">
        <v>191</v>
      </c>
      <c r="D16" s="115">
        <v>90</v>
      </c>
      <c r="E16" s="115">
        <v>101</v>
      </c>
      <c r="F16" s="16">
        <v>5.78</v>
      </c>
      <c r="G16" s="16">
        <v>2.73</v>
      </c>
      <c r="H16" s="16">
        <v>3.06</v>
      </c>
      <c r="I16" s="100">
        <v>568</v>
      </c>
      <c r="J16" s="115">
        <v>271</v>
      </c>
      <c r="K16" s="115">
        <v>297</v>
      </c>
      <c r="L16" s="16">
        <v>17.2</v>
      </c>
      <c r="M16" s="16">
        <v>8.21</v>
      </c>
      <c r="N16" s="16">
        <v>8.99</v>
      </c>
      <c r="O16" s="3">
        <v>-377</v>
      </c>
      <c r="P16" s="3">
        <v>-181</v>
      </c>
      <c r="Q16" s="3">
        <v>-196</v>
      </c>
      <c r="R16" s="112">
        <v>-11.42</v>
      </c>
      <c r="S16" s="113"/>
    </row>
    <row r="17" spans="2:19" ht="12">
      <c r="B17" s="65" t="s">
        <v>39</v>
      </c>
      <c r="C17" s="111">
        <v>62</v>
      </c>
      <c r="D17" s="115">
        <v>31</v>
      </c>
      <c r="E17" s="115">
        <v>31</v>
      </c>
      <c r="F17" s="16">
        <v>2.82</v>
      </c>
      <c r="G17" s="16">
        <v>1.41</v>
      </c>
      <c r="H17" s="16">
        <v>1.41</v>
      </c>
      <c r="I17" s="100">
        <v>407</v>
      </c>
      <c r="J17" s="115">
        <v>183</v>
      </c>
      <c r="K17" s="115">
        <v>224</v>
      </c>
      <c r="L17" s="16">
        <v>18.53</v>
      </c>
      <c r="M17" s="16">
        <v>8.33</v>
      </c>
      <c r="N17" s="16">
        <v>10.2</v>
      </c>
      <c r="O17" s="3">
        <v>-345</v>
      </c>
      <c r="P17" s="3">
        <v>-152</v>
      </c>
      <c r="Q17" s="3">
        <v>-193</v>
      </c>
      <c r="R17" s="112">
        <v>-15.71</v>
      </c>
      <c r="S17" s="113"/>
    </row>
    <row r="18" spans="2:19" ht="12">
      <c r="B18" s="65" t="s">
        <v>40</v>
      </c>
      <c r="C18" s="111">
        <v>143</v>
      </c>
      <c r="D18" s="115">
        <v>78</v>
      </c>
      <c r="E18" s="115">
        <v>65</v>
      </c>
      <c r="F18" s="16">
        <v>4.97</v>
      </c>
      <c r="G18" s="16">
        <v>2.71</v>
      </c>
      <c r="H18" s="16">
        <v>2.26</v>
      </c>
      <c r="I18" s="100">
        <v>349</v>
      </c>
      <c r="J18" s="115">
        <v>178</v>
      </c>
      <c r="K18" s="115">
        <v>171</v>
      </c>
      <c r="L18" s="16">
        <v>12.13</v>
      </c>
      <c r="M18" s="16">
        <v>6.18</v>
      </c>
      <c r="N18" s="16">
        <v>5.94</v>
      </c>
      <c r="O18" s="3">
        <v>-206</v>
      </c>
      <c r="P18" s="3">
        <v>-100</v>
      </c>
      <c r="Q18" s="3">
        <v>-106</v>
      </c>
      <c r="R18" s="112">
        <v>-7.16</v>
      </c>
      <c r="S18" s="113"/>
    </row>
    <row r="19" spans="2:19" ht="12">
      <c r="B19" s="65" t="s">
        <v>104</v>
      </c>
      <c r="C19" s="111">
        <v>506</v>
      </c>
      <c r="D19" s="115">
        <v>253</v>
      </c>
      <c r="E19" s="115">
        <v>253</v>
      </c>
      <c r="F19" s="16">
        <v>7.28</v>
      </c>
      <c r="G19" s="16">
        <v>3.64</v>
      </c>
      <c r="H19" s="16">
        <v>3.64</v>
      </c>
      <c r="I19" s="100">
        <v>737</v>
      </c>
      <c r="J19" s="115">
        <v>354</v>
      </c>
      <c r="K19" s="115">
        <v>383</v>
      </c>
      <c r="L19" s="16">
        <v>10.61</v>
      </c>
      <c r="M19" s="16">
        <v>5.09</v>
      </c>
      <c r="N19" s="16">
        <v>5.51</v>
      </c>
      <c r="O19" s="3">
        <v>-231</v>
      </c>
      <c r="P19" s="3">
        <v>-101</v>
      </c>
      <c r="Q19" s="3">
        <v>-130</v>
      </c>
      <c r="R19" s="112">
        <v>-3.32</v>
      </c>
      <c r="S19" s="113"/>
    </row>
    <row r="20" spans="2:19" ht="12">
      <c r="B20" s="65" t="s">
        <v>79</v>
      </c>
      <c r="C20" s="111">
        <v>162</v>
      </c>
      <c r="D20" s="115">
        <v>76</v>
      </c>
      <c r="E20" s="115">
        <v>86</v>
      </c>
      <c r="F20" s="16">
        <v>3.68</v>
      </c>
      <c r="G20" s="16">
        <v>1.73</v>
      </c>
      <c r="H20" s="16">
        <v>1.96</v>
      </c>
      <c r="I20" s="100">
        <v>702</v>
      </c>
      <c r="J20" s="115">
        <v>330</v>
      </c>
      <c r="K20" s="115">
        <v>372</v>
      </c>
      <c r="L20" s="16">
        <v>15.96</v>
      </c>
      <c r="M20" s="16">
        <v>7.5</v>
      </c>
      <c r="N20" s="16">
        <v>8.46</v>
      </c>
      <c r="O20" s="3">
        <v>-540</v>
      </c>
      <c r="P20" s="3">
        <v>-254</v>
      </c>
      <c r="Q20" s="3">
        <v>-286</v>
      </c>
      <c r="R20" s="112">
        <v>-12.28</v>
      </c>
      <c r="S20" s="113"/>
    </row>
    <row r="21" spans="2:19" ht="12">
      <c r="B21" s="65" t="s">
        <v>105</v>
      </c>
      <c r="C21" s="111">
        <v>612</v>
      </c>
      <c r="D21" s="115">
        <v>297</v>
      </c>
      <c r="E21" s="115">
        <v>315</v>
      </c>
      <c r="F21" s="16">
        <v>8.1</v>
      </c>
      <c r="G21" s="16">
        <v>3.93</v>
      </c>
      <c r="H21" s="16">
        <v>4.17</v>
      </c>
      <c r="I21" s="100">
        <v>712</v>
      </c>
      <c r="J21" s="115">
        <v>378</v>
      </c>
      <c r="K21" s="115">
        <v>334</v>
      </c>
      <c r="L21" s="16">
        <v>9.43</v>
      </c>
      <c r="M21" s="16">
        <v>5.01</v>
      </c>
      <c r="N21" s="16">
        <v>4.42</v>
      </c>
      <c r="O21" s="3">
        <v>-100</v>
      </c>
      <c r="P21" s="3">
        <v>-81</v>
      </c>
      <c r="Q21" s="3">
        <v>-19</v>
      </c>
      <c r="R21" s="112">
        <v>-1.32</v>
      </c>
      <c r="S21" s="113"/>
    </row>
    <row r="22" spans="2:19" ht="12">
      <c r="B22" s="65" t="s">
        <v>58</v>
      </c>
      <c r="C22" s="111">
        <v>471</v>
      </c>
      <c r="D22" s="115">
        <v>242</v>
      </c>
      <c r="E22" s="115">
        <v>229</v>
      </c>
      <c r="F22" s="16">
        <v>7.07</v>
      </c>
      <c r="G22" s="16">
        <v>3.63</v>
      </c>
      <c r="H22" s="16">
        <v>3.44</v>
      </c>
      <c r="I22" s="100">
        <v>936</v>
      </c>
      <c r="J22" s="115">
        <v>484</v>
      </c>
      <c r="K22" s="115">
        <v>452</v>
      </c>
      <c r="L22" s="16">
        <v>14.06</v>
      </c>
      <c r="M22" s="16">
        <v>7.27</v>
      </c>
      <c r="N22" s="16">
        <v>6.79</v>
      </c>
      <c r="O22" s="3">
        <v>-465</v>
      </c>
      <c r="P22" s="3">
        <v>-242</v>
      </c>
      <c r="Q22" s="3">
        <v>-223</v>
      </c>
      <c r="R22" s="112">
        <v>-6.98</v>
      </c>
      <c r="S22" s="113"/>
    </row>
    <row r="23" spans="2:19" ht="12" customHeight="1">
      <c r="B23" s="65" t="s">
        <v>80</v>
      </c>
      <c r="C23" s="111">
        <v>62</v>
      </c>
      <c r="D23" s="115">
        <v>24</v>
      </c>
      <c r="E23" s="115">
        <v>38</v>
      </c>
      <c r="F23" s="16">
        <v>2.76</v>
      </c>
      <c r="G23" s="16">
        <v>1.07</v>
      </c>
      <c r="H23" s="16">
        <v>1.69</v>
      </c>
      <c r="I23" s="100">
        <v>348</v>
      </c>
      <c r="J23" s="115">
        <v>176</v>
      </c>
      <c r="K23" s="115">
        <v>172</v>
      </c>
      <c r="L23" s="16">
        <v>15.5</v>
      </c>
      <c r="M23" s="16">
        <v>7.84</v>
      </c>
      <c r="N23" s="16">
        <v>7.66</v>
      </c>
      <c r="O23" s="3">
        <v>-286</v>
      </c>
      <c r="P23" s="3">
        <v>-152</v>
      </c>
      <c r="Q23" s="3">
        <v>-134</v>
      </c>
      <c r="R23" s="112">
        <v>-12.74</v>
      </c>
      <c r="S23" s="113"/>
    </row>
    <row r="24" spans="2:19" ht="12.75" customHeight="1">
      <c r="B24" s="65" t="s">
        <v>59</v>
      </c>
      <c r="C24" s="111">
        <v>146</v>
      </c>
      <c r="D24" s="115">
        <v>77</v>
      </c>
      <c r="E24" s="115">
        <v>69</v>
      </c>
      <c r="F24" s="16">
        <v>5.05</v>
      </c>
      <c r="G24" s="16">
        <v>2.66</v>
      </c>
      <c r="H24" s="16">
        <v>2.39</v>
      </c>
      <c r="I24" s="100">
        <v>509</v>
      </c>
      <c r="J24" s="115">
        <v>264</v>
      </c>
      <c r="K24" s="115">
        <v>245</v>
      </c>
      <c r="L24" s="16">
        <v>17.6</v>
      </c>
      <c r="M24" s="16">
        <v>9.13</v>
      </c>
      <c r="N24" s="16">
        <v>8.47</v>
      </c>
      <c r="O24" s="3">
        <v>-363</v>
      </c>
      <c r="P24" s="3">
        <v>-187</v>
      </c>
      <c r="Q24" s="3">
        <v>-176</v>
      </c>
      <c r="R24" s="112">
        <v>-12.55</v>
      </c>
      <c r="S24" s="113"/>
    </row>
    <row r="25" spans="2:19" ht="12.75" customHeight="1">
      <c r="B25" s="65" t="s">
        <v>81</v>
      </c>
      <c r="C25" s="111">
        <v>190</v>
      </c>
      <c r="D25" s="115">
        <v>99</v>
      </c>
      <c r="E25" s="115">
        <v>91</v>
      </c>
      <c r="F25" s="16">
        <v>6.14</v>
      </c>
      <c r="G25" s="16">
        <v>3.2</v>
      </c>
      <c r="H25" s="16">
        <v>2.94</v>
      </c>
      <c r="I25" s="100">
        <v>302</v>
      </c>
      <c r="J25" s="115">
        <v>159</v>
      </c>
      <c r="K25" s="115">
        <v>143</v>
      </c>
      <c r="L25" s="16">
        <v>9.76</v>
      </c>
      <c r="M25" s="16">
        <v>5.14</v>
      </c>
      <c r="N25" s="16">
        <v>4.62</v>
      </c>
      <c r="O25" s="3">
        <v>-112</v>
      </c>
      <c r="P25" s="3">
        <v>-60</v>
      </c>
      <c r="Q25" s="3">
        <v>-52</v>
      </c>
      <c r="R25" s="112">
        <v>-3.62</v>
      </c>
      <c r="S25" s="113"/>
    </row>
    <row r="26" spans="2:19" ht="12">
      <c r="B26" s="65"/>
      <c r="C26" s="111"/>
      <c r="D26" s="115"/>
      <c r="E26" s="115"/>
      <c r="F26" s="16"/>
      <c r="G26" s="16"/>
      <c r="H26" s="16"/>
      <c r="I26" s="100"/>
      <c r="J26" s="115"/>
      <c r="K26" s="115"/>
      <c r="L26" s="16"/>
      <c r="M26" s="16"/>
      <c r="N26" s="16"/>
      <c r="O26" s="3"/>
      <c r="P26" s="3"/>
      <c r="Q26" s="3"/>
      <c r="R26" s="112"/>
      <c r="S26" s="113"/>
    </row>
    <row r="27" spans="2:19" ht="12">
      <c r="B27" s="65" t="s">
        <v>106</v>
      </c>
      <c r="C27" s="111">
        <v>55</v>
      </c>
      <c r="D27" s="115">
        <v>31</v>
      </c>
      <c r="E27" s="115">
        <v>24</v>
      </c>
      <c r="F27" s="16">
        <v>3.81</v>
      </c>
      <c r="G27" s="16">
        <v>2.15</v>
      </c>
      <c r="H27" s="16">
        <v>1.66</v>
      </c>
      <c r="I27" s="100">
        <v>291</v>
      </c>
      <c r="J27" s="115">
        <v>143</v>
      </c>
      <c r="K27" s="115">
        <v>148</v>
      </c>
      <c r="L27" s="16">
        <v>20.16</v>
      </c>
      <c r="M27" s="16">
        <v>9.91</v>
      </c>
      <c r="N27" s="16">
        <v>10.25</v>
      </c>
      <c r="O27" s="3">
        <v>-236</v>
      </c>
      <c r="P27" s="3">
        <v>-112</v>
      </c>
      <c r="Q27" s="3">
        <v>-124</v>
      </c>
      <c r="R27" s="112">
        <v>-16.35</v>
      </c>
      <c r="S27" s="113"/>
    </row>
    <row r="28" spans="2:19" ht="12">
      <c r="B28" s="65" t="s">
        <v>82</v>
      </c>
      <c r="C28" s="111">
        <v>55</v>
      </c>
      <c r="D28" s="115">
        <v>31</v>
      </c>
      <c r="E28" s="115">
        <v>24</v>
      </c>
      <c r="F28" s="16">
        <v>3.81</v>
      </c>
      <c r="G28" s="16">
        <v>2.15</v>
      </c>
      <c r="H28" s="16">
        <v>1.66</v>
      </c>
      <c r="I28" s="100">
        <v>291</v>
      </c>
      <c r="J28" s="115">
        <v>143</v>
      </c>
      <c r="K28" s="115">
        <v>148</v>
      </c>
      <c r="L28" s="16">
        <v>20.16</v>
      </c>
      <c r="M28" s="16">
        <v>9.91</v>
      </c>
      <c r="N28" s="16">
        <v>10.25</v>
      </c>
      <c r="O28" s="3">
        <v>-236</v>
      </c>
      <c r="P28" s="3">
        <v>-112</v>
      </c>
      <c r="Q28" s="3">
        <v>-124</v>
      </c>
      <c r="R28" s="112">
        <v>-16.35</v>
      </c>
      <c r="S28" s="113"/>
    </row>
    <row r="29" spans="2:19" ht="12">
      <c r="B29" s="65"/>
      <c r="C29" s="111"/>
      <c r="D29" s="115"/>
      <c r="E29" s="115"/>
      <c r="F29" s="16"/>
      <c r="G29" s="16"/>
      <c r="H29" s="16"/>
      <c r="I29" s="100"/>
      <c r="J29" s="115"/>
      <c r="K29" s="115"/>
      <c r="L29" s="16"/>
      <c r="M29" s="16"/>
      <c r="N29" s="16"/>
      <c r="O29" s="3"/>
      <c r="P29" s="3"/>
      <c r="Q29" s="3"/>
      <c r="R29" s="112"/>
      <c r="S29" s="113"/>
    </row>
    <row r="30" spans="2:19" ht="12">
      <c r="B30" s="65" t="s">
        <v>107</v>
      </c>
      <c r="C30" s="111">
        <v>107</v>
      </c>
      <c r="D30" s="115">
        <v>56</v>
      </c>
      <c r="E30" s="115">
        <v>51</v>
      </c>
      <c r="F30" s="16">
        <v>3.32</v>
      </c>
      <c r="G30" s="16">
        <v>1.74</v>
      </c>
      <c r="H30" s="16">
        <v>1.58</v>
      </c>
      <c r="I30" s="100">
        <v>673</v>
      </c>
      <c r="J30" s="115">
        <v>298</v>
      </c>
      <c r="K30" s="115">
        <v>375</v>
      </c>
      <c r="L30" s="16">
        <v>20.85</v>
      </c>
      <c r="M30" s="16">
        <v>9.23</v>
      </c>
      <c r="N30" s="16">
        <v>11.62</v>
      </c>
      <c r="O30" s="3">
        <v>-566</v>
      </c>
      <c r="P30" s="3">
        <v>-242</v>
      </c>
      <c r="Q30" s="3">
        <v>-324</v>
      </c>
      <c r="R30" s="112">
        <v>-17.54</v>
      </c>
      <c r="S30" s="113"/>
    </row>
    <row r="31" spans="2:19" ht="12">
      <c r="B31" s="65" t="s">
        <v>68</v>
      </c>
      <c r="C31" s="111">
        <v>1</v>
      </c>
      <c r="D31" s="115">
        <v>1</v>
      </c>
      <c r="E31" s="115">
        <v>0</v>
      </c>
      <c r="F31" s="16">
        <v>0.95</v>
      </c>
      <c r="G31" s="16">
        <v>0.95</v>
      </c>
      <c r="H31" s="16">
        <v>0</v>
      </c>
      <c r="I31" s="100">
        <v>24</v>
      </c>
      <c r="J31" s="115">
        <v>11</v>
      </c>
      <c r="K31" s="115">
        <v>13</v>
      </c>
      <c r="L31" s="16">
        <v>22.9</v>
      </c>
      <c r="M31" s="16">
        <v>10.5</v>
      </c>
      <c r="N31" s="16">
        <v>12.4</v>
      </c>
      <c r="O31" s="3">
        <v>-23</v>
      </c>
      <c r="P31" s="3">
        <v>-10</v>
      </c>
      <c r="Q31" s="3">
        <v>-13</v>
      </c>
      <c r="R31" s="112">
        <v>-21.95</v>
      </c>
      <c r="S31" s="113"/>
    </row>
    <row r="32" spans="2:19" ht="12">
      <c r="B32" s="65" t="s">
        <v>69</v>
      </c>
      <c r="C32" s="111">
        <v>23</v>
      </c>
      <c r="D32" s="115">
        <v>12</v>
      </c>
      <c r="E32" s="115">
        <v>11</v>
      </c>
      <c r="F32" s="16">
        <v>2.24</v>
      </c>
      <c r="G32" s="16">
        <v>1.17</v>
      </c>
      <c r="H32" s="16">
        <v>1.07</v>
      </c>
      <c r="I32" s="100">
        <v>288</v>
      </c>
      <c r="J32" s="115">
        <v>126</v>
      </c>
      <c r="K32" s="115">
        <v>162</v>
      </c>
      <c r="L32" s="16">
        <v>27.99</v>
      </c>
      <c r="M32" s="16">
        <v>12.25</v>
      </c>
      <c r="N32" s="16">
        <v>15.74</v>
      </c>
      <c r="O32" s="3">
        <v>-265</v>
      </c>
      <c r="P32" s="3">
        <v>-114</v>
      </c>
      <c r="Q32" s="3">
        <v>-151</v>
      </c>
      <c r="R32" s="112">
        <v>-25.76</v>
      </c>
      <c r="S32" s="113"/>
    </row>
    <row r="33" spans="2:19" ht="12">
      <c r="B33" s="116" t="s">
        <v>70</v>
      </c>
      <c r="C33" s="111">
        <v>17</v>
      </c>
      <c r="D33" s="115">
        <v>9</v>
      </c>
      <c r="E33" s="115">
        <v>8</v>
      </c>
      <c r="F33" s="16">
        <v>2.46</v>
      </c>
      <c r="G33" s="16">
        <v>1.3</v>
      </c>
      <c r="H33" s="16">
        <v>1.16</v>
      </c>
      <c r="I33" s="100">
        <v>128</v>
      </c>
      <c r="J33" s="115">
        <v>54</v>
      </c>
      <c r="K33" s="115">
        <v>74</v>
      </c>
      <c r="L33" s="16">
        <v>18.49</v>
      </c>
      <c r="M33" s="16">
        <v>7.8</v>
      </c>
      <c r="N33" s="16">
        <v>10.69</v>
      </c>
      <c r="O33" s="3">
        <v>-111</v>
      </c>
      <c r="P33" s="3">
        <v>-45</v>
      </c>
      <c r="Q33" s="3">
        <v>-66</v>
      </c>
      <c r="R33" s="112">
        <v>-16.03</v>
      </c>
      <c r="S33" s="113"/>
    </row>
    <row r="34" spans="2:19" ht="12">
      <c r="B34" s="65" t="s">
        <v>61</v>
      </c>
      <c r="C34" s="111">
        <v>66</v>
      </c>
      <c r="D34" s="115">
        <v>34</v>
      </c>
      <c r="E34" s="115">
        <v>32</v>
      </c>
      <c r="F34" s="16">
        <v>4.71</v>
      </c>
      <c r="G34" s="16">
        <v>2.43</v>
      </c>
      <c r="H34" s="16">
        <v>2.28</v>
      </c>
      <c r="I34" s="100">
        <v>233</v>
      </c>
      <c r="J34" s="115">
        <v>107</v>
      </c>
      <c r="K34" s="115">
        <v>126</v>
      </c>
      <c r="L34" s="16">
        <v>16.63</v>
      </c>
      <c r="M34" s="16">
        <v>7.64</v>
      </c>
      <c r="N34" s="16">
        <v>8.99</v>
      </c>
      <c r="O34" s="3">
        <v>-167</v>
      </c>
      <c r="P34" s="3">
        <v>-73</v>
      </c>
      <c r="Q34" s="3">
        <v>-94</v>
      </c>
      <c r="R34" s="112">
        <v>-11.92</v>
      </c>
      <c r="S34" s="113"/>
    </row>
    <row r="35" spans="2:19" ht="9" customHeight="1">
      <c r="B35" s="116"/>
      <c r="C35" s="117"/>
      <c r="D35" s="118"/>
      <c r="E35" s="118"/>
      <c r="F35" s="119"/>
      <c r="G35" s="119"/>
      <c r="H35" s="119"/>
      <c r="I35" s="118"/>
      <c r="J35" s="118"/>
      <c r="K35" s="118"/>
      <c r="L35" s="119"/>
      <c r="M35" s="119"/>
      <c r="N35" s="119"/>
      <c r="O35" s="120"/>
      <c r="P35" s="120"/>
      <c r="Q35" s="120"/>
      <c r="R35" s="121"/>
      <c r="S35" s="122"/>
    </row>
    <row r="36" spans="2:19" ht="12">
      <c r="B36" s="65" t="s">
        <v>108</v>
      </c>
      <c r="C36" s="111">
        <v>223</v>
      </c>
      <c r="D36" s="115">
        <v>122</v>
      </c>
      <c r="E36" s="115">
        <v>101</v>
      </c>
      <c r="F36" s="16">
        <v>10.54</v>
      </c>
      <c r="G36" s="16">
        <v>5.77</v>
      </c>
      <c r="H36" s="16">
        <v>4.78</v>
      </c>
      <c r="I36" s="100">
        <v>176</v>
      </c>
      <c r="J36" s="115">
        <v>91</v>
      </c>
      <c r="K36" s="115">
        <v>85</v>
      </c>
      <c r="L36" s="16">
        <v>8.32</v>
      </c>
      <c r="M36" s="16">
        <v>4.3</v>
      </c>
      <c r="N36" s="16">
        <v>4.02</v>
      </c>
      <c r="O36" s="30">
        <v>47</v>
      </c>
      <c r="P36" s="30">
        <v>31</v>
      </c>
      <c r="Q36" s="30">
        <v>16</v>
      </c>
      <c r="R36" s="112">
        <v>2.22</v>
      </c>
      <c r="S36" s="113"/>
    </row>
    <row r="37" spans="2:19" ht="12">
      <c r="B37" s="65" t="s">
        <v>45</v>
      </c>
      <c r="C37" s="111">
        <v>223</v>
      </c>
      <c r="D37" s="115">
        <v>122</v>
      </c>
      <c r="E37" s="115">
        <v>101</v>
      </c>
      <c r="F37" s="16">
        <v>10.54</v>
      </c>
      <c r="G37" s="16">
        <v>5.77</v>
      </c>
      <c r="H37" s="16">
        <v>4.78</v>
      </c>
      <c r="I37" s="100">
        <v>176</v>
      </c>
      <c r="J37" s="115">
        <v>91</v>
      </c>
      <c r="K37" s="115">
        <v>85</v>
      </c>
      <c r="L37" s="16">
        <v>8.32</v>
      </c>
      <c r="M37" s="16">
        <v>4.3</v>
      </c>
      <c r="N37" s="16">
        <v>4.02</v>
      </c>
      <c r="O37" s="30">
        <v>47</v>
      </c>
      <c r="P37" s="30">
        <v>31</v>
      </c>
      <c r="Q37" s="30">
        <v>16</v>
      </c>
      <c r="R37" s="112">
        <v>2.22</v>
      </c>
      <c r="S37" s="113"/>
    </row>
    <row r="38" spans="2:19" ht="12">
      <c r="B38" s="65"/>
      <c r="C38" s="111"/>
      <c r="D38" s="115"/>
      <c r="E38" s="115"/>
      <c r="F38" s="16"/>
      <c r="G38" s="16"/>
      <c r="H38" s="16"/>
      <c r="I38" s="100"/>
      <c r="J38" s="115"/>
      <c r="K38" s="115"/>
      <c r="L38" s="16"/>
      <c r="M38" s="16"/>
      <c r="N38" s="16"/>
      <c r="O38" s="30"/>
      <c r="P38" s="30"/>
      <c r="Q38" s="30"/>
      <c r="R38" s="112"/>
      <c r="S38" s="113"/>
    </row>
    <row r="39" spans="2:19" ht="12">
      <c r="B39" s="65" t="s">
        <v>109</v>
      </c>
      <c r="C39" s="111">
        <v>347</v>
      </c>
      <c r="D39" s="115">
        <v>172</v>
      </c>
      <c r="E39" s="115">
        <v>175</v>
      </c>
      <c r="F39" s="16">
        <v>7.09</v>
      </c>
      <c r="G39" s="16">
        <v>3.52</v>
      </c>
      <c r="H39" s="16">
        <v>3.58</v>
      </c>
      <c r="I39" s="100">
        <v>537</v>
      </c>
      <c r="J39" s="115">
        <v>299</v>
      </c>
      <c r="K39" s="115">
        <v>238</v>
      </c>
      <c r="L39" s="16">
        <v>10.98</v>
      </c>
      <c r="M39" s="16">
        <v>6.11</v>
      </c>
      <c r="N39" s="16">
        <v>4.86</v>
      </c>
      <c r="O39" s="30">
        <v>-190</v>
      </c>
      <c r="P39" s="30">
        <v>-127</v>
      </c>
      <c r="Q39" s="30">
        <v>-63</v>
      </c>
      <c r="R39" s="112">
        <v>-3.88</v>
      </c>
      <c r="S39" s="113"/>
    </row>
    <row r="40" spans="2:19" ht="12">
      <c r="B40" s="65" t="s">
        <v>47</v>
      </c>
      <c r="C40" s="111">
        <v>6</v>
      </c>
      <c r="D40" s="115">
        <v>4</v>
      </c>
      <c r="E40" s="115">
        <v>2</v>
      </c>
      <c r="F40" s="16">
        <v>3.82</v>
      </c>
      <c r="G40" s="16">
        <v>2.55</v>
      </c>
      <c r="H40" s="16">
        <v>1.27</v>
      </c>
      <c r="I40" s="100">
        <v>29</v>
      </c>
      <c r="J40" s="115">
        <v>20</v>
      </c>
      <c r="K40" s="115">
        <v>9</v>
      </c>
      <c r="L40" s="16">
        <v>18.46</v>
      </c>
      <c r="M40" s="16">
        <v>12.73</v>
      </c>
      <c r="N40" s="16">
        <v>5.73</v>
      </c>
      <c r="O40" s="30">
        <v>-23</v>
      </c>
      <c r="P40" s="30">
        <v>-16</v>
      </c>
      <c r="Q40" s="30">
        <v>-7</v>
      </c>
      <c r="R40" s="112">
        <v>-14.64</v>
      </c>
      <c r="S40" s="113"/>
    </row>
    <row r="41" spans="2:19" ht="12">
      <c r="B41" s="65" t="s">
        <v>48</v>
      </c>
      <c r="C41" s="111">
        <v>17</v>
      </c>
      <c r="D41" s="115">
        <v>8</v>
      </c>
      <c r="E41" s="115">
        <v>9</v>
      </c>
      <c r="F41" s="16">
        <v>4.31</v>
      </c>
      <c r="G41" s="16">
        <v>2.03</v>
      </c>
      <c r="H41" s="16">
        <v>2.28</v>
      </c>
      <c r="I41" s="100">
        <v>46</v>
      </c>
      <c r="J41" s="115">
        <v>24</v>
      </c>
      <c r="K41" s="115">
        <v>22</v>
      </c>
      <c r="L41" s="16">
        <v>11.65</v>
      </c>
      <c r="M41" s="16">
        <v>6.08</v>
      </c>
      <c r="N41" s="16">
        <v>5.57</v>
      </c>
      <c r="O41" s="30">
        <v>-29</v>
      </c>
      <c r="P41" s="30">
        <v>-16</v>
      </c>
      <c r="Q41" s="30">
        <v>-13</v>
      </c>
      <c r="R41" s="112">
        <v>-7.35</v>
      </c>
      <c r="S41" s="113"/>
    </row>
    <row r="42" spans="2:19" ht="12">
      <c r="B42" s="65" t="s">
        <v>49</v>
      </c>
      <c r="C42" s="111">
        <v>93</v>
      </c>
      <c r="D42" s="115">
        <v>44</v>
      </c>
      <c r="E42" s="115">
        <v>49</v>
      </c>
      <c r="F42" s="16">
        <v>10.05</v>
      </c>
      <c r="G42" s="16">
        <v>4.75</v>
      </c>
      <c r="H42" s="16">
        <v>5.29</v>
      </c>
      <c r="I42" s="100">
        <v>81</v>
      </c>
      <c r="J42" s="115">
        <v>45</v>
      </c>
      <c r="K42" s="115">
        <v>36</v>
      </c>
      <c r="L42" s="16">
        <v>8.75</v>
      </c>
      <c r="M42" s="16">
        <v>4.86</v>
      </c>
      <c r="N42" s="16">
        <v>3.89</v>
      </c>
      <c r="O42" s="30">
        <v>12</v>
      </c>
      <c r="P42" s="30">
        <v>-1</v>
      </c>
      <c r="Q42" s="30">
        <v>13</v>
      </c>
      <c r="R42" s="112">
        <v>1.3</v>
      </c>
      <c r="S42" s="113"/>
    </row>
    <row r="43" spans="2:19" ht="12">
      <c r="B43" s="65" t="s">
        <v>50</v>
      </c>
      <c r="C43" s="111">
        <v>24</v>
      </c>
      <c r="D43" s="115">
        <v>11</v>
      </c>
      <c r="E43" s="115">
        <v>13</v>
      </c>
      <c r="F43" s="16">
        <v>4.62</v>
      </c>
      <c r="G43" s="16">
        <v>2.12</v>
      </c>
      <c r="H43" s="16">
        <v>2.5</v>
      </c>
      <c r="I43" s="100">
        <v>50</v>
      </c>
      <c r="J43" s="115">
        <v>29</v>
      </c>
      <c r="K43" s="115">
        <v>21</v>
      </c>
      <c r="L43" s="16">
        <v>9.62</v>
      </c>
      <c r="M43" s="16">
        <v>5.58</v>
      </c>
      <c r="N43" s="16">
        <v>4.04</v>
      </c>
      <c r="O43" s="30">
        <v>-26</v>
      </c>
      <c r="P43" s="30">
        <v>-18</v>
      </c>
      <c r="Q43" s="30">
        <v>-8</v>
      </c>
      <c r="R43" s="112">
        <v>-5</v>
      </c>
      <c r="S43" s="113"/>
    </row>
    <row r="44" spans="2:19" ht="12">
      <c r="B44" s="65" t="s">
        <v>51</v>
      </c>
      <c r="C44" s="111">
        <v>16</v>
      </c>
      <c r="D44" s="115">
        <v>8</v>
      </c>
      <c r="E44" s="115">
        <v>8</v>
      </c>
      <c r="F44" s="16">
        <v>5.7</v>
      </c>
      <c r="G44" s="16">
        <v>2.85</v>
      </c>
      <c r="H44" s="16">
        <v>2.85</v>
      </c>
      <c r="I44" s="100">
        <v>52</v>
      </c>
      <c r="J44" s="115">
        <v>18</v>
      </c>
      <c r="K44" s="115">
        <v>34</v>
      </c>
      <c r="L44" s="16">
        <v>18.54</v>
      </c>
      <c r="M44" s="16">
        <v>6.42</v>
      </c>
      <c r="N44" s="16">
        <v>12.12</v>
      </c>
      <c r="O44" s="30">
        <v>-36</v>
      </c>
      <c r="P44" s="30">
        <v>-10</v>
      </c>
      <c r="Q44" s="30">
        <v>-26</v>
      </c>
      <c r="R44" s="112">
        <v>-12.83</v>
      </c>
      <c r="S44" s="113"/>
    </row>
    <row r="45" spans="2:19" ht="12">
      <c r="B45" s="65" t="s">
        <v>110</v>
      </c>
      <c r="C45" s="111">
        <v>191</v>
      </c>
      <c r="D45" s="115">
        <v>97</v>
      </c>
      <c r="E45" s="115">
        <v>94</v>
      </c>
      <c r="F45" s="16">
        <v>7.3</v>
      </c>
      <c r="G45" s="16">
        <v>3.71</v>
      </c>
      <c r="H45" s="16">
        <v>3.59</v>
      </c>
      <c r="I45" s="100">
        <v>279</v>
      </c>
      <c r="J45" s="115">
        <v>163</v>
      </c>
      <c r="K45" s="115">
        <v>116</v>
      </c>
      <c r="L45" s="16">
        <v>10.67</v>
      </c>
      <c r="M45" s="16">
        <v>6.23</v>
      </c>
      <c r="N45" s="16">
        <v>4.44</v>
      </c>
      <c r="O45" s="30">
        <v>-88</v>
      </c>
      <c r="P45" s="30">
        <v>-66</v>
      </c>
      <c r="Q45" s="30">
        <v>-22</v>
      </c>
      <c r="R45" s="112">
        <v>-3.37</v>
      </c>
      <c r="S45" s="113"/>
    </row>
    <row r="46" spans="2:19" ht="10.5" customHeight="1">
      <c r="B46" s="65"/>
      <c r="C46" s="111"/>
      <c r="D46" s="115"/>
      <c r="E46" s="115"/>
      <c r="F46" s="16"/>
      <c r="G46" s="16"/>
      <c r="H46" s="16"/>
      <c r="I46" s="100"/>
      <c r="J46" s="115"/>
      <c r="K46" s="115"/>
      <c r="L46" s="16"/>
      <c r="M46" s="16"/>
      <c r="N46" s="16"/>
      <c r="O46" s="30"/>
      <c r="P46" s="30"/>
      <c r="Q46" s="30"/>
      <c r="R46" s="112"/>
      <c r="S46" s="113"/>
    </row>
    <row r="47" spans="2:19" ht="12">
      <c r="B47" s="65" t="s">
        <v>111</v>
      </c>
      <c r="C47" s="111">
        <v>6</v>
      </c>
      <c r="D47" s="115">
        <v>4</v>
      </c>
      <c r="E47" s="115">
        <v>2</v>
      </c>
      <c r="F47" s="16">
        <v>5.07</v>
      </c>
      <c r="G47" s="16">
        <v>3.38</v>
      </c>
      <c r="H47" s="16">
        <v>1.69</v>
      </c>
      <c r="I47" s="100">
        <v>21</v>
      </c>
      <c r="J47" s="115">
        <v>10</v>
      </c>
      <c r="K47" s="115">
        <v>11</v>
      </c>
      <c r="L47" s="16">
        <v>17.75</v>
      </c>
      <c r="M47" s="16">
        <v>8.45</v>
      </c>
      <c r="N47" s="16">
        <v>9.3</v>
      </c>
      <c r="O47" s="30">
        <v>-15</v>
      </c>
      <c r="P47" s="30">
        <v>-6</v>
      </c>
      <c r="Q47" s="30">
        <v>-9</v>
      </c>
      <c r="R47" s="112">
        <v>-12.68</v>
      </c>
      <c r="S47" s="113"/>
    </row>
    <row r="48" spans="2:19" ht="12">
      <c r="B48" s="65" t="s">
        <v>53</v>
      </c>
      <c r="C48" s="111">
        <v>2</v>
      </c>
      <c r="D48" s="115">
        <v>2</v>
      </c>
      <c r="E48" s="115">
        <v>0</v>
      </c>
      <c r="F48" s="16">
        <v>3.02</v>
      </c>
      <c r="G48" s="16">
        <v>3.02</v>
      </c>
      <c r="H48" s="16">
        <v>0</v>
      </c>
      <c r="I48" s="100">
        <v>9</v>
      </c>
      <c r="J48" s="115">
        <v>5</v>
      </c>
      <c r="K48" s="115">
        <v>4</v>
      </c>
      <c r="L48" s="16">
        <v>13.6</v>
      </c>
      <c r="M48" s="16">
        <v>7.55</v>
      </c>
      <c r="N48" s="16">
        <v>6.04</v>
      </c>
      <c r="O48" s="30">
        <v>-7</v>
      </c>
      <c r="P48" s="30">
        <v>-3</v>
      </c>
      <c r="Q48" s="30">
        <v>-4</v>
      </c>
      <c r="R48" s="112">
        <v>-10.57</v>
      </c>
      <c r="S48" s="113"/>
    </row>
    <row r="49" spans="2:19" ht="12">
      <c r="B49" s="67" t="s">
        <v>54</v>
      </c>
      <c r="C49" s="105">
        <v>4</v>
      </c>
      <c r="D49" s="123">
        <v>2</v>
      </c>
      <c r="E49" s="123">
        <v>2</v>
      </c>
      <c r="F49" s="102">
        <v>7.68</v>
      </c>
      <c r="G49" s="102">
        <v>3.84</v>
      </c>
      <c r="H49" s="102">
        <v>3.84</v>
      </c>
      <c r="I49" s="101">
        <v>12</v>
      </c>
      <c r="J49" s="123">
        <v>5</v>
      </c>
      <c r="K49" s="123">
        <v>7</v>
      </c>
      <c r="L49" s="102">
        <v>23.03</v>
      </c>
      <c r="M49" s="102">
        <v>9.6</v>
      </c>
      <c r="N49" s="102">
        <v>13.44</v>
      </c>
      <c r="O49" s="32">
        <v>-8</v>
      </c>
      <c r="P49" s="32">
        <v>-3</v>
      </c>
      <c r="Q49" s="32">
        <v>-5</v>
      </c>
      <c r="R49" s="104">
        <v>-15.36</v>
      </c>
      <c r="S49" s="124"/>
    </row>
    <row r="50" ht="12">
      <c r="D50" s="100"/>
    </row>
  </sheetData>
  <sheetProtection/>
  <mergeCells count="5">
    <mergeCell ref="O5:Q6"/>
    <mergeCell ref="R5:S6"/>
    <mergeCell ref="F6:H6"/>
    <mergeCell ref="L6:N6"/>
    <mergeCell ref="R7:S7"/>
  </mergeCells>
  <printOptions horizontalCentered="1"/>
  <pageMargins left="0.3937007874015748" right="0.1968503937007874" top="0.5905511811023623" bottom="0.7874015748031497" header="0.5118110236220472" footer="0.5905511811023623"/>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F53"/>
  <sheetViews>
    <sheetView showGridLines="0" zoomScaleSheetLayoutView="70" zoomScalePageLayoutView="0" workbookViewId="0" topLeftCell="A1">
      <selection activeCell="A3" sqref="A3:AD52"/>
    </sheetView>
  </sheetViews>
  <sheetFormatPr defaultColWidth="10.59765625" defaultRowHeight="15"/>
  <cols>
    <col min="1" max="1" width="12.8984375" style="9" customWidth="1"/>
    <col min="2" max="10" width="6.59765625" style="2" customWidth="1"/>
    <col min="11" max="13" width="5.59765625" style="2" customWidth="1"/>
    <col min="14" max="22" width="6.59765625" style="2" customWidth="1"/>
    <col min="23" max="25" width="5.59765625" style="2" customWidth="1"/>
    <col min="26" max="28" width="8.59765625" style="5" customWidth="1"/>
    <col min="29" max="29" width="10.59765625" style="19" customWidth="1"/>
    <col min="30" max="30" width="3.8984375" style="2" customWidth="1"/>
    <col min="31" max="31" width="3.19921875" style="2" customWidth="1"/>
    <col min="32" max="16384" width="10.59765625" style="2" customWidth="1"/>
  </cols>
  <sheetData>
    <row r="1" spans="1:31" ht="2.25" customHeight="1">
      <c r="A1" s="1"/>
      <c r="X1" s="22"/>
      <c r="Y1" s="22"/>
      <c r="Z1" s="3"/>
      <c r="AA1" s="3"/>
      <c r="AB1" s="3"/>
      <c r="AC1" s="4"/>
      <c r="AD1" s="22"/>
      <c r="AE1" s="22"/>
    </row>
    <row r="2" spans="1:31" ht="12">
      <c r="A2" s="1"/>
      <c r="X2" s="22"/>
      <c r="Y2" s="22"/>
      <c r="Z2" s="3"/>
      <c r="AA2" s="3"/>
      <c r="AB2" s="3"/>
      <c r="AC2" s="4"/>
      <c r="AD2" s="22"/>
      <c r="AE2" s="22"/>
    </row>
    <row r="3" spans="1:31" s="20" customFormat="1" ht="15.75" customHeight="1">
      <c r="A3" s="422" t="s">
        <v>112</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21"/>
      <c r="AE3" s="21"/>
    </row>
    <row r="4" spans="1:30" ht="14.25" customHeight="1">
      <c r="A4" s="74"/>
      <c r="B4" s="62"/>
      <c r="C4" s="62"/>
      <c r="D4" s="62"/>
      <c r="E4" s="62"/>
      <c r="F4" s="62"/>
      <c r="G4" s="62"/>
      <c r="H4" s="62"/>
      <c r="I4" s="62"/>
      <c r="J4" s="62"/>
      <c r="K4" s="62"/>
      <c r="L4" s="62"/>
      <c r="M4" s="62"/>
      <c r="N4" s="62"/>
      <c r="O4" s="62"/>
      <c r="P4" s="62"/>
      <c r="Q4" s="62"/>
      <c r="R4" s="62"/>
      <c r="S4" s="62"/>
      <c r="T4" s="62"/>
      <c r="U4" s="62"/>
      <c r="V4" s="62"/>
      <c r="W4" s="62"/>
      <c r="X4" s="62"/>
      <c r="Y4" s="62"/>
      <c r="Z4" s="32"/>
      <c r="AA4" s="32"/>
      <c r="AB4" s="32"/>
      <c r="AC4" s="77"/>
      <c r="AD4" s="78" t="s">
        <v>313</v>
      </c>
    </row>
    <row r="5" spans="1:30" ht="15.75" customHeight="1">
      <c r="A5" s="1"/>
      <c r="B5" s="79"/>
      <c r="C5" s="80"/>
      <c r="D5" s="80"/>
      <c r="E5" s="80" t="s">
        <v>113</v>
      </c>
      <c r="F5" s="80"/>
      <c r="G5" s="80" t="s">
        <v>114</v>
      </c>
      <c r="H5" s="80"/>
      <c r="I5" s="80" t="s">
        <v>115</v>
      </c>
      <c r="J5" s="80"/>
      <c r="K5" s="80" t="s">
        <v>94</v>
      </c>
      <c r="L5" s="80"/>
      <c r="M5" s="80"/>
      <c r="N5" s="79"/>
      <c r="O5" s="80"/>
      <c r="P5" s="80"/>
      <c r="Q5" s="80" t="s">
        <v>113</v>
      </c>
      <c r="R5" s="80"/>
      <c r="S5" s="80" t="s">
        <v>116</v>
      </c>
      <c r="T5" s="80"/>
      <c r="U5" s="80" t="s">
        <v>115</v>
      </c>
      <c r="V5" s="80"/>
      <c r="W5" s="80" t="s">
        <v>94</v>
      </c>
      <c r="X5" s="80"/>
      <c r="Y5" s="80"/>
      <c r="Z5" s="423" t="s">
        <v>131</v>
      </c>
      <c r="AA5" s="423"/>
      <c r="AB5" s="423"/>
      <c r="AC5" s="413" t="s">
        <v>117</v>
      </c>
      <c r="AD5" s="414"/>
    </row>
    <row r="6" spans="1:30" ht="15.75" customHeight="1">
      <c r="A6" s="1" t="s">
        <v>31</v>
      </c>
      <c r="B6" s="82" t="s">
        <v>118</v>
      </c>
      <c r="C6" s="80"/>
      <c r="D6" s="80" t="s">
        <v>119</v>
      </c>
      <c r="E6" s="82" t="s">
        <v>120</v>
      </c>
      <c r="F6" s="80"/>
      <c r="G6" s="80" t="s">
        <v>121</v>
      </c>
      <c r="H6" s="82" t="s">
        <v>120</v>
      </c>
      <c r="I6" s="80"/>
      <c r="J6" s="80" t="s">
        <v>122</v>
      </c>
      <c r="K6" s="83" t="s">
        <v>123</v>
      </c>
      <c r="L6" s="84"/>
      <c r="M6" s="84"/>
      <c r="N6" s="82" t="s">
        <v>118</v>
      </c>
      <c r="O6" s="80"/>
      <c r="P6" s="80" t="s">
        <v>119</v>
      </c>
      <c r="Q6" s="82" t="s">
        <v>120</v>
      </c>
      <c r="R6" s="80"/>
      <c r="S6" s="80" t="s">
        <v>121</v>
      </c>
      <c r="T6" s="82" t="s">
        <v>120</v>
      </c>
      <c r="U6" s="80"/>
      <c r="V6" s="80" t="s">
        <v>122</v>
      </c>
      <c r="W6" s="83" t="s">
        <v>124</v>
      </c>
      <c r="X6" s="84"/>
      <c r="Y6" s="84"/>
      <c r="Z6" s="423"/>
      <c r="AA6" s="423"/>
      <c r="AB6" s="423"/>
      <c r="AC6" s="415"/>
      <c r="AD6" s="416"/>
    </row>
    <row r="7" spans="1:30" ht="15.75" customHeight="1">
      <c r="A7" s="74"/>
      <c r="B7" s="66" t="s">
        <v>125</v>
      </c>
      <c r="C7" s="66" t="s">
        <v>3</v>
      </c>
      <c r="D7" s="66" t="s">
        <v>4</v>
      </c>
      <c r="E7" s="66" t="s">
        <v>125</v>
      </c>
      <c r="F7" s="66" t="s">
        <v>3</v>
      </c>
      <c r="G7" s="66" t="s">
        <v>4</v>
      </c>
      <c r="H7" s="66" t="s">
        <v>125</v>
      </c>
      <c r="I7" s="66" t="s">
        <v>3</v>
      </c>
      <c r="J7" s="66" t="s">
        <v>4</v>
      </c>
      <c r="K7" s="66" t="s">
        <v>125</v>
      </c>
      <c r="L7" s="66" t="s">
        <v>3</v>
      </c>
      <c r="M7" s="66" t="s">
        <v>4</v>
      </c>
      <c r="N7" s="66" t="s">
        <v>125</v>
      </c>
      <c r="O7" s="66" t="s">
        <v>3</v>
      </c>
      <c r="P7" s="66" t="s">
        <v>4</v>
      </c>
      <c r="Q7" s="66" t="s">
        <v>125</v>
      </c>
      <c r="R7" s="66" t="s">
        <v>3</v>
      </c>
      <c r="S7" s="66" t="s">
        <v>4</v>
      </c>
      <c r="T7" s="66" t="s">
        <v>125</v>
      </c>
      <c r="U7" s="66" t="s">
        <v>3</v>
      </c>
      <c r="V7" s="66" t="s">
        <v>4</v>
      </c>
      <c r="W7" s="66" t="s">
        <v>125</v>
      </c>
      <c r="X7" s="66" t="s">
        <v>3</v>
      </c>
      <c r="Y7" s="66" t="s">
        <v>4</v>
      </c>
      <c r="Z7" s="81" t="s">
        <v>125</v>
      </c>
      <c r="AA7" s="81" t="s">
        <v>3</v>
      </c>
      <c r="AB7" s="81" t="s">
        <v>4</v>
      </c>
      <c r="AC7" s="85" t="s">
        <v>126</v>
      </c>
      <c r="AD7" s="86"/>
    </row>
    <row r="8" spans="1:30" ht="15.75" customHeight="1">
      <c r="A8" s="1"/>
      <c r="B8" s="31"/>
      <c r="C8" s="22"/>
      <c r="D8" s="22"/>
      <c r="E8" s="22"/>
      <c r="F8" s="22"/>
      <c r="G8" s="22"/>
      <c r="H8" s="22"/>
      <c r="I8" s="22"/>
      <c r="J8" s="22"/>
      <c r="K8" s="22"/>
      <c r="L8" s="22"/>
      <c r="M8" s="22"/>
      <c r="N8" s="22"/>
      <c r="O8" s="22"/>
      <c r="P8" s="22"/>
      <c r="Q8" s="22"/>
      <c r="R8" s="22"/>
      <c r="S8" s="22"/>
      <c r="T8" s="22"/>
      <c r="U8" s="22"/>
      <c r="V8" s="22"/>
      <c r="W8" s="22"/>
      <c r="X8" s="22"/>
      <c r="Y8" s="22"/>
      <c r="Z8" s="3"/>
      <c r="AA8" s="3"/>
      <c r="AB8" s="3"/>
      <c r="AC8" s="4"/>
      <c r="AD8" s="25"/>
    </row>
    <row r="9" spans="1:32" ht="15.75" customHeight="1">
      <c r="A9" s="1" t="s">
        <v>32</v>
      </c>
      <c r="B9" s="31">
        <v>33936</v>
      </c>
      <c r="C9" s="70">
        <v>18365</v>
      </c>
      <c r="D9" s="70">
        <v>15571</v>
      </c>
      <c r="E9" s="70">
        <v>14063</v>
      </c>
      <c r="F9" s="22">
        <v>7052</v>
      </c>
      <c r="G9" s="22">
        <v>7011</v>
      </c>
      <c r="H9" s="70">
        <v>19484</v>
      </c>
      <c r="I9" s="22">
        <v>11088</v>
      </c>
      <c r="J9" s="22">
        <v>8396</v>
      </c>
      <c r="K9" s="70">
        <v>389</v>
      </c>
      <c r="L9" s="22">
        <v>225</v>
      </c>
      <c r="M9" s="22">
        <v>164</v>
      </c>
      <c r="N9" s="70">
        <v>31828</v>
      </c>
      <c r="O9" s="22">
        <v>17013</v>
      </c>
      <c r="P9" s="22">
        <v>14815</v>
      </c>
      <c r="Q9" s="70">
        <v>14109</v>
      </c>
      <c r="R9" s="22">
        <v>7085</v>
      </c>
      <c r="S9" s="22">
        <v>7024</v>
      </c>
      <c r="T9" s="70">
        <v>17064</v>
      </c>
      <c r="U9" s="22">
        <v>9541</v>
      </c>
      <c r="V9" s="22">
        <v>7523</v>
      </c>
      <c r="W9" s="70">
        <v>655</v>
      </c>
      <c r="X9" s="22">
        <v>387</v>
      </c>
      <c r="Y9" s="22">
        <v>268</v>
      </c>
      <c r="Z9" s="71">
        <v>2108</v>
      </c>
      <c r="AA9" s="71">
        <v>1352</v>
      </c>
      <c r="AB9" s="71">
        <v>756</v>
      </c>
      <c r="AC9" s="4">
        <v>2.62</v>
      </c>
      <c r="AD9" s="25"/>
      <c r="AE9" s="25"/>
      <c r="AF9" s="22"/>
    </row>
    <row r="10" spans="1:32" ht="15.75" customHeight="1">
      <c r="A10" s="1" t="s">
        <v>33</v>
      </c>
      <c r="B10" s="31">
        <v>28623</v>
      </c>
      <c r="C10" s="70">
        <v>15457</v>
      </c>
      <c r="D10" s="70">
        <v>13166</v>
      </c>
      <c r="E10" s="70">
        <v>11705</v>
      </c>
      <c r="F10" s="70">
        <v>5881</v>
      </c>
      <c r="G10" s="70">
        <v>5824</v>
      </c>
      <c r="H10" s="70">
        <v>16562</v>
      </c>
      <c r="I10" s="70">
        <v>9368</v>
      </c>
      <c r="J10" s="70">
        <v>7194</v>
      </c>
      <c r="K10" s="70">
        <v>356</v>
      </c>
      <c r="L10" s="70">
        <v>208</v>
      </c>
      <c r="M10" s="70">
        <v>148</v>
      </c>
      <c r="N10" s="70">
        <v>26568</v>
      </c>
      <c r="O10" s="70">
        <v>14162</v>
      </c>
      <c r="P10" s="70">
        <v>12406</v>
      </c>
      <c r="Q10" s="70">
        <v>11582</v>
      </c>
      <c r="R10" s="70">
        <v>5802</v>
      </c>
      <c r="S10" s="70">
        <v>5780</v>
      </c>
      <c r="T10" s="70">
        <v>14419</v>
      </c>
      <c r="U10" s="70">
        <v>8022</v>
      </c>
      <c r="V10" s="70">
        <v>6397</v>
      </c>
      <c r="W10" s="70">
        <v>567</v>
      </c>
      <c r="X10" s="70">
        <v>338</v>
      </c>
      <c r="Y10" s="70">
        <v>229</v>
      </c>
      <c r="Z10" s="30">
        <v>2055</v>
      </c>
      <c r="AA10" s="87">
        <v>1295</v>
      </c>
      <c r="AB10" s="87">
        <v>760</v>
      </c>
      <c r="AC10" s="4">
        <v>2.99</v>
      </c>
      <c r="AD10" s="25"/>
      <c r="AE10" s="25"/>
      <c r="AF10" s="22"/>
    </row>
    <row r="11" spans="1:32" ht="15.75" customHeight="1">
      <c r="A11" s="1" t="s">
        <v>34</v>
      </c>
      <c r="B11" s="31">
        <v>5313</v>
      </c>
      <c r="C11" s="70">
        <v>2908</v>
      </c>
      <c r="D11" s="70">
        <v>2405</v>
      </c>
      <c r="E11" s="70">
        <v>2358</v>
      </c>
      <c r="F11" s="70">
        <v>1171</v>
      </c>
      <c r="G11" s="70">
        <v>1187</v>
      </c>
      <c r="H11" s="70">
        <v>2922</v>
      </c>
      <c r="I11" s="70">
        <v>1720</v>
      </c>
      <c r="J11" s="70">
        <v>1202</v>
      </c>
      <c r="K11" s="70">
        <v>33</v>
      </c>
      <c r="L11" s="70">
        <v>17</v>
      </c>
      <c r="M11" s="70">
        <v>16</v>
      </c>
      <c r="N11" s="70">
        <v>5260</v>
      </c>
      <c r="O11" s="70">
        <v>2851</v>
      </c>
      <c r="P11" s="70">
        <v>2409</v>
      </c>
      <c r="Q11" s="70">
        <v>2527</v>
      </c>
      <c r="R11" s="70">
        <v>1283</v>
      </c>
      <c r="S11" s="70">
        <v>1244</v>
      </c>
      <c r="T11" s="70">
        <v>2645</v>
      </c>
      <c r="U11" s="70">
        <v>1519</v>
      </c>
      <c r="V11" s="70">
        <v>1126</v>
      </c>
      <c r="W11" s="70">
        <v>88</v>
      </c>
      <c r="X11" s="70">
        <v>49</v>
      </c>
      <c r="Y11" s="70">
        <v>39</v>
      </c>
      <c r="Z11" s="87">
        <v>53</v>
      </c>
      <c r="AA11" s="87">
        <v>57</v>
      </c>
      <c r="AB11" s="87">
        <v>-4</v>
      </c>
      <c r="AC11" s="4">
        <v>0.45</v>
      </c>
      <c r="AD11" s="25"/>
      <c r="AE11" s="25"/>
      <c r="AF11" s="22"/>
    </row>
    <row r="12" spans="1:32" ht="15.75" customHeight="1">
      <c r="A12" s="1"/>
      <c r="B12" s="31"/>
      <c r="C12" s="22"/>
      <c r="D12" s="22"/>
      <c r="E12" s="22"/>
      <c r="F12" s="22"/>
      <c r="G12" s="22"/>
      <c r="H12" s="22"/>
      <c r="I12" s="22"/>
      <c r="J12" s="22"/>
      <c r="K12" s="22"/>
      <c r="L12" s="22"/>
      <c r="M12" s="22"/>
      <c r="N12" s="22"/>
      <c r="O12" s="22"/>
      <c r="P12" s="22"/>
      <c r="Q12" s="22"/>
      <c r="R12" s="22"/>
      <c r="S12" s="22"/>
      <c r="T12" s="22"/>
      <c r="U12" s="22"/>
      <c r="V12" s="22"/>
      <c r="W12" s="22"/>
      <c r="X12" s="22"/>
      <c r="Y12" s="22"/>
      <c r="Z12" s="71"/>
      <c r="AA12" s="71"/>
      <c r="AB12" s="71"/>
      <c r="AC12" s="4"/>
      <c r="AD12" s="25"/>
      <c r="AE12" s="25"/>
      <c r="AF12" s="22"/>
    </row>
    <row r="13" spans="1:32" ht="15.75" customHeight="1">
      <c r="A13" s="88" t="s">
        <v>35</v>
      </c>
      <c r="B13" s="31">
        <v>9134</v>
      </c>
      <c r="C13" s="22">
        <v>5041</v>
      </c>
      <c r="D13" s="22">
        <v>4093</v>
      </c>
      <c r="E13" s="22">
        <v>3103</v>
      </c>
      <c r="F13" s="22">
        <v>1541</v>
      </c>
      <c r="G13" s="22">
        <v>1562</v>
      </c>
      <c r="H13" s="22">
        <v>5950</v>
      </c>
      <c r="I13" s="22">
        <v>3440</v>
      </c>
      <c r="J13" s="22">
        <v>2510</v>
      </c>
      <c r="K13" s="22">
        <v>81</v>
      </c>
      <c r="L13" s="89">
        <v>60</v>
      </c>
      <c r="M13" s="90">
        <v>21</v>
      </c>
      <c r="N13" s="22">
        <v>7941</v>
      </c>
      <c r="O13" s="22">
        <v>4380</v>
      </c>
      <c r="P13" s="22">
        <v>3561</v>
      </c>
      <c r="Q13" s="22">
        <v>3004</v>
      </c>
      <c r="R13" s="89">
        <v>1500</v>
      </c>
      <c r="S13" s="89">
        <v>1504</v>
      </c>
      <c r="T13" s="22">
        <v>4705</v>
      </c>
      <c r="U13" s="89">
        <v>2742</v>
      </c>
      <c r="V13" s="89">
        <v>1963</v>
      </c>
      <c r="W13" s="22">
        <v>232</v>
      </c>
      <c r="X13" s="90">
        <v>138</v>
      </c>
      <c r="Y13" s="90">
        <v>94</v>
      </c>
      <c r="Z13" s="71">
        <v>1193</v>
      </c>
      <c r="AA13" s="71">
        <v>661</v>
      </c>
      <c r="AB13" s="71">
        <v>532</v>
      </c>
      <c r="AC13" s="4">
        <v>6.31</v>
      </c>
      <c r="AD13" s="25"/>
      <c r="AE13" s="25"/>
      <c r="AF13" s="22"/>
    </row>
    <row r="14" spans="1:32" ht="15.75" customHeight="1">
      <c r="A14" s="88" t="s">
        <v>36</v>
      </c>
      <c r="B14" s="31">
        <v>1658</v>
      </c>
      <c r="C14" s="22">
        <v>911</v>
      </c>
      <c r="D14" s="22">
        <v>747</v>
      </c>
      <c r="E14" s="22">
        <v>707</v>
      </c>
      <c r="F14" s="22">
        <v>368</v>
      </c>
      <c r="G14" s="22">
        <v>339</v>
      </c>
      <c r="H14" s="22">
        <v>927</v>
      </c>
      <c r="I14" s="22">
        <v>529</v>
      </c>
      <c r="J14" s="22">
        <v>398</v>
      </c>
      <c r="K14" s="22">
        <v>24</v>
      </c>
      <c r="L14" s="89">
        <v>14</v>
      </c>
      <c r="M14" s="90">
        <v>10</v>
      </c>
      <c r="N14" s="22">
        <v>1697</v>
      </c>
      <c r="O14" s="22">
        <v>917</v>
      </c>
      <c r="P14" s="22">
        <v>780</v>
      </c>
      <c r="Q14" s="22">
        <v>734</v>
      </c>
      <c r="R14" s="89">
        <v>364</v>
      </c>
      <c r="S14" s="89">
        <v>370</v>
      </c>
      <c r="T14" s="22">
        <v>925</v>
      </c>
      <c r="U14" s="89">
        <v>525</v>
      </c>
      <c r="V14" s="89">
        <v>400</v>
      </c>
      <c r="W14" s="22">
        <v>38</v>
      </c>
      <c r="X14" s="90">
        <v>28</v>
      </c>
      <c r="Y14" s="90">
        <v>10</v>
      </c>
      <c r="Z14" s="71">
        <v>-39</v>
      </c>
      <c r="AA14" s="71">
        <v>-6</v>
      </c>
      <c r="AB14" s="71">
        <v>-33</v>
      </c>
      <c r="AC14" s="4">
        <v>-0.85</v>
      </c>
      <c r="AD14" s="25"/>
      <c r="AE14" s="25"/>
      <c r="AF14" s="22"/>
    </row>
    <row r="15" spans="1:32" ht="15.75" customHeight="1">
      <c r="A15" s="88" t="s">
        <v>37</v>
      </c>
      <c r="B15" s="31">
        <v>1419</v>
      </c>
      <c r="C15" s="22">
        <v>723</v>
      </c>
      <c r="D15" s="22">
        <v>696</v>
      </c>
      <c r="E15" s="22">
        <v>376</v>
      </c>
      <c r="F15" s="22">
        <v>199</v>
      </c>
      <c r="G15" s="22">
        <v>177</v>
      </c>
      <c r="H15" s="22">
        <v>1035</v>
      </c>
      <c r="I15" s="22">
        <v>519</v>
      </c>
      <c r="J15" s="22">
        <v>516</v>
      </c>
      <c r="K15" s="22">
        <v>8</v>
      </c>
      <c r="L15" s="89">
        <v>5</v>
      </c>
      <c r="M15" s="90">
        <v>3</v>
      </c>
      <c r="N15" s="22">
        <v>1496</v>
      </c>
      <c r="O15" s="22">
        <v>761</v>
      </c>
      <c r="P15" s="22">
        <v>735</v>
      </c>
      <c r="Q15" s="22">
        <v>402</v>
      </c>
      <c r="R15" s="89">
        <v>214</v>
      </c>
      <c r="S15" s="89">
        <v>188</v>
      </c>
      <c r="T15" s="22">
        <v>1082</v>
      </c>
      <c r="U15" s="89">
        <v>541</v>
      </c>
      <c r="V15" s="89">
        <v>541</v>
      </c>
      <c r="W15" s="22">
        <v>12</v>
      </c>
      <c r="X15" s="90">
        <v>6</v>
      </c>
      <c r="Y15" s="90">
        <v>6</v>
      </c>
      <c r="Z15" s="71">
        <v>-77</v>
      </c>
      <c r="AA15" s="71">
        <v>-38</v>
      </c>
      <c r="AB15" s="71">
        <v>-39</v>
      </c>
      <c r="AC15" s="4">
        <v>-2.51</v>
      </c>
      <c r="AD15" s="25"/>
      <c r="AE15" s="25"/>
      <c r="AF15" s="22"/>
    </row>
    <row r="16" spans="1:32" ht="15.75" customHeight="1">
      <c r="A16" s="88" t="s">
        <v>38</v>
      </c>
      <c r="B16" s="31">
        <v>1049</v>
      </c>
      <c r="C16" s="22">
        <v>540</v>
      </c>
      <c r="D16" s="22">
        <v>509</v>
      </c>
      <c r="E16" s="22">
        <v>562</v>
      </c>
      <c r="F16" s="22">
        <v>263</v>
      </c>
      <c r="G16" s="22">
        <v>299</v>
      </c>
      <c r="H16" s="22">
        <v>473</v>
      </c>
      <c r="I16" s="22">
        <v>267</v>
      </c>
      <c r="J16" s="22">
        <v>206</v>
      </c>
      <c r="K16" s="22">
        <v>14</v>
      </c>
      <c r="L16" s="90">
        <v>10</v>
      </c>
      <c r="M16" s="90">
        <v>4</v>
      </c>
      <c r="N16" s="22">
        <v>943</v>
      </c>
      <c r="O16" s="22">
        <v>483</v>
      </c>
      <c r="P16" s="22">
        <v>460</v>
      </c>
      <c r="Q16" s="22">
        <v>569</v>
      </c>
      <c r="R16" s="89">
        <v>282</v>
      </c>
      <c r="S16" s="89">
        <v>287</v>
      </c>
      <c r="T16" s="22">
        <v>365</v>
      </c>
      <c r="U16" s="89">
        <v>193</v>
      </c>
      <c r="V16" s="89">
        <v>172</v>
      </c>
      <c r="W16" s="22">
        <v>9</v>
      </c>
      <c r="X16" s="90">
        <v>8</v>
      </c>
      <c r="Y16" s="90">
        <v>1</v>
      </c>
      <c r="Z16" s="71">
        <v>106</v>
      </c>
      <c r="AA16" s="71">
        <v>57</v>
      </c>
      <c r="AB16" s="71">
        <v>49</v>
      </c>
      <c r="AC16" s="4">
        <v>3.21</v>
      </c>
      <c r="AD16" s="25"/>
      <c r="AE16" s="25"/>
      <c r="AF16" s="22"/>
    </row>
    <row r="17" spans="1:32" ht="15.75" customHeight="1">
      <c r="A17" s="88" t="s">
        <v>39</v>
      </c>
      <c r="B17" s="31">
        <v>675</v>
      </c>
      <c r="C17" s="22">
        <v>395</v>
      </c>
      <c r="D17" s="22">
        <v>280</v>
      </c>
      <c r="E17" s="22">
        <v>189</v>
      </c>
      <c r="F17" s="22">
        <v>112</v>
      </c>
      <c r="G17" s="22">
        <v>77</v>
      </c>
      <c r="H17" s="22">
        <v>482</v>
      </c>
      <c r="I17" s="22">
        <v>282</v>
      </c>
      <c r="J17" s="22">
        <v>200</v>
      </c>
      <c r="K17" s="22">
        <v>4</v>
      </c>
      <c r="L17" s="89">
        <v>1</v>
      </c>
      <c r="M17" s="90">
        <v>3</v>
      </c>
      <c r="N17" s="22">
        <v>779</v>
      </c>
      <c r="O17" s="22">
        <v>408</v>
      </c>
      <c r="P17" s="22">
        <v>371</v>
      </c>
      <c r="Q17" s="22">
        <v>288</v>
      </c>
      <c r="R17" s="89">
        <v>152</v>
      </c>
      <c r="S17" s="89">
        <v>136</v>
      </c>
      <c r="T17" s="22">
        <v>477</v>
      </c>
      <c r="U17" s="89">
        <v>251</v>
      </c>
      <c r="V17" s="89">
        <v>226</v>
      </c>
      <c r="W17" s="22">
        <v>14</v>
      </c>
      <c r="X17" s="90">
        <v>5</v>
      </c>
      <c r="Y17" s="90">
        <v>9</v>
      </c>
      <c r="Z17" s="71">
        <v>-104</v>
      </c>
      <c r="AA17" s="71">
        <v>-13</v>
      </c>
      <c r="AB17" s="71">
        <v>-91</v>
      </c>
      <c r="AC17" s="4">
        <v>-4.73</v>
      </c>
      <c r="AD17" s="25"/>
      <c r="AE17" s="25"/>
      <c r="AF17" s="22"/>
    </row>
    <row r="18" spans="1:32" ht="15.75" customHeight="1">
      <c r="A18" s="88" t="s">
        <v>40</v>
      </c>
      <c r="B18" s="31">
        <v>1187</v>
      </c>
      <c r="C18" s="22">
        <v>712</v>
      </c>
      <c r="D18" s="22">
        <v>475</v>
      </c>
      <c r="E18" s="22">
        <v>505</v>
      </c>
      <c r="F18" s="22">
        <v>256</v>
      </c>
      <c r="G18" s="22">
        <v>249</v>
      </c>
      <c r="H18" s="22">
        <v>671</v>
      </c>
      <c r="I18" s="22">
        <v>450</v>
      </c>
      <c r="J18" s="22">
        <v>221</v>
      </c>
      <c r="K18" s="22">
        <v>11</v>
      </c>
      <c r="L18" s="89">
        <v>6</v>
      </c>
      <c r="M18" s="90">
        <v>5</v>
      </c>
      <c r="N18" s="22">
        <v>1158</v>
      </c>
      <c r="O18" s="22">
        <v>664</v>
      </c>
      <c r="P18" s="22">
        <v>494</v>
      </c>
      <c r="Q18" s="22">
        <v>597</v>
      </c>
      <c r="R18" s="89">
        <v>322</v>
      </c>
      <c r="S18" s="89">
        <v>275</v>
      </c>
      <c r="T18" s="22">
        <v>551</v>
      </c>
      <c r="U18" s="89">
        <v>335</v>
      </c>
      <c r="V18" s="89">
        <v>216</v>
      </c>
      <c r="W18" s="22">
        <v>10</v>
      </c>
      <c r="X18" s="90">
        <v>7</v>
      </c>
      <c r="Y18" s="90">
        <v>3</v>
      </c>
      <c r="Z18" s="71">
        <v>29</v>
      </c>
      <c r="AA18" s="71">
        <v>48</v>
      </c>
      <c r="AB18" s="71">
        <v>-19</v>
      </c>
      <c r="AC18" s="4">
        <v>1.01</v>
      </c>
      <c r="AD18" s="25"/>
      <c r="AE18" s="25"/>
      <c r="AF18" s="22"/>
    </row>
    <row r="19" spans="1:32" ht="15.75" customHeight="1">
      <c r="A19" s="88" t="s">
        <v>132</v>
      </c>
      <c r="B19" s="31">
        <v>2402</v>
      </c>
      <c r="C19" s="22">
        <v>1264</v>
      </c>
      <c r="D19" s="22">
        <v>1138</v>
      </c>
      <c r="E19" s="22">
        <v>1483</v>
      </c>
      <c r="F19" s="22">
        <v>734</v>
      </c>
      <c r="G19" s="22">
        <v>749</v>
      </c>
      <c r="H19" s="22">
        <v>901</v>
      </c>
      <c r="I19" s="22">
        <v>519</v>
      </c>
      <c r="J19" s="22">
        <v>382</v>
      </c>
      <c r="K19" s="22">
        <v>18</v>
      </c>
      <c r="L19" s="89">
        <v>11</v>
      </c>
      <c r="M19" s="89">
        <v>7</v>
      </c>
      <c r="N19" s="22">
        <v>1988</v>
      </c>
      <c r="O19" s="22">
        <v>1010</v>
      </c>
      <c r="P19" s="22">
        <v>978</v>
      </c>
      <c r="Q19" s="22">
        <v>1022</v>
      </c>
      <c r="R19" s="89">
        <v>493</v>
      </c>
      <c r="S19" s="89">
        <v>529</v>
      </c>
      <c r="T19" s="22">
        <v>946</v>
      </c>
      <c r="U19" s="89">
        <v>502</v>
      </c>
      <c r="V19" s="89">
        <v>444</v>
      </c>
      <c r="W19" s="22">
        <v>20</v>
      </c>
      <c r="X19" s="91">
        <v>15</v>
      </c>
      <c r="Y19" s="92">
        <v>5</v>
      </c>
      <c r="Z19" s="71">
        <v>414</v>
      </c>
      <c r="AA19" s="71">
        <v>254</v>
      </c>
      <c r="AB19" s="71">
        <v>160</v>
      </c>
      <c r="AC19" s="4">
        <v>5.96</v>
      </c>
      <c r="AD19" s="25"/>
      <c r="AE19" s="25"/>
      <c r="AF19" s="22"/>
    </row>
    <row r="20" spans="1:32" ht="15.75" customHeight="1">
      <c r="A20" s="88" t="s">
        <v>64</v>
      </c>
      <c r="B20" s="31">
        <v>1780</v>
      </c>
      <c r="C20" s="22">
        <v>927</v>
      </c>
      <c r="D20" s="22">
        <v>853</v>
      </c>
      <c r="E20" s="22">
        <v>397</v>
      </c>
      <c r="F20" s="22">
        <v>200</v>
      </c>
      <c r="G20" s="22">
        <v>197</v>
      </c>
      <c r="H20" s="22">
        <v>1335</v>
      </c>
      <c r="I20" s="22">
        <v>703</v>
      </c>
      <c r="J20" s="22">
        <v>632</v>
      </c>
      <c r="K20" s="22">
        <v>48</v>
      </c>
      <c r="L20" s="89">
        <v>24</v>
      </c>
      <c r="M20" s="89">
        <v>24</v>
      </c>
      <c r="N20" s="22">
        <v>1602</v>
      </c>
      <c r="O20" s="22">
        <v>824</v>
      </c>
      <c r="P20" s="22">
        <v>778</v>
      </c>
      <c r="Q20" s="22">
        <v>549</v>
      </c>
      <c r="R20" s="89">
        <v>274</v>
      </c>
      <c r="S20" s="89">
        <v>275</v>
      </c>
      <c r="T20" s="22">
        <v>1003</v>
      </c>
      <c r="U20" s="89">
        <v>524</v>
      </c>
      <c r="V20" s="89">
        <v>479</v>
      </c>
      <c r="W20" s="22">
        <v>50</v>
      </c>
      <c r="X20" s="91">
        <v>26</v>
      </c>
      <c r="Y20" s="92">
        <v>24</v>
      </c>
      <c r="Z20" s="71">
        <v>178</v>
      </c>
      <c r="AA20" s="71">
        <v>103</v>
      </c>
      <c r="AB20" s="71">
        <v>75</v>
      </c>
      <c r="AC20" s="4">
        <v>4.05</v>
      </c>
      <c r="AD20" s="25"/>
      <c r="AE20" s="25"/>
      <c r="AF20" s="22"/>
    </row>
    <row r="21" spans="1:32" ht="15.75" customHeight="1">
      <c r="A21" s="88" t="s">
        <v>133</v>
      </c>
      <c r="B21" s="31">
        <v>3777</v>
      </c>
      <c r="C21" s="22">
        <v>2041</v>
      </c>
      <c r="D21" s="22">
        <v>1736</v>
      </c>
      <c r="E21" s="22">
        <v>1965</v>
      </c>
      <c r="F21" s="22">
        <v>996</v>
      </c>
      <c r="G21" s="22">
        <v>969</v>
      </c>
      <c r="H21" s="22">
        <v>1758</v>
      </c>
      <c r="I21" s="22">
        <v>1017</v>
      </c>
      <c r="J21" s="22">
        <v>741</v>
      </c>
      <c r="K21" s="22">
        <v>54</v>
      </c>
      <c r="L21" s="89">
        <v>28</v>
      </c>
      <c r="M21" s="89">
        <v>26</v>
      </c>
      <c r="N21" s="22">
        <v>3269</v>
      </c>
      <c r="O21" s="22">
        <v>1749</v>
      </c>
      <c r="P21" s="22">
        <v>1520</v>
      </c>
      <c r="Q21" s="22">
        <v>1724</v>
      </c>
      <c r="R21" s="89">
        <v>863</v>
      </c>
      <c r="S21" s="89">
        <v>861</v>
      </c>
      <c r="T21" s="22">
        <v>1493</v>
      </c>
      <c r="U21" s="89">
        <v>861</v>
      </c>
      <c r="V21" s="89">
        <v>632</v>
      </c>
      <c r="W21" s="22">
        <v>52</v>
      </c>
      <c r="X21" s="91">
        <v>25</v>
      </c>
      <c r="Y21" s="92">
        <v>27</v>
      </c>
      <c r="Z21" s="71">
        <v>508</v>
      </c>
      <c r="AA21" s="71">
        <v>292</v>
      </c>
      <c r="AB21" s="71">
        <v>216</v>
      </c>
      <c r="AC21" s="4">
        <v>6.73</v>
      </c>
      <c r="AD21" s="25"/>
      <c r="AE21" s="25"/>
      <c r="AF21" s="22"/>
    </row>
    <row r="22" spans="1:32" ht="15.75" customHeight="1">
      <c r="A22" s="88" t="s">
        <v>41</v>
      </c>
      <c r="B22" s="31">
        <v>2210</v>
      </c>
      <c r="C22" s="22">
        <v>1149</v>
      </c>
      <c r="D22" s="22">
        <v>1061</v>
      </c>
      <c r="E22" s="22">
        <v>1176</v>
      </c>
      <c r="F22" s="22">
        <v>588</v>
      </c>
      <c r="G22" s="22">
        <v>588</v>
      </c>
      <c r="H22" s="22">
        <v>1010</v>
      </c>
      <c r="I22" s="22">
        <v>550</v>
      </c>
      <c r="J22" s="22">
        <v>460</v>
      </c>
      <c r="K22" s="22">
        <v>24</v>
      </c>
      <c r="L22" s="89">
        <v>11</v>
      </c>
      <c r="M22" s="89">
        <v>13</v>
      </c>
      <c r="N22" s="22">
        <v>2364</v>
      </c>
      <c r="O22" s="22">
        <v>1188</v>
      </c>
      <c r="P22" s="22">
        <v>1176</v>
      </c>
      <c r="Q22" s="22">
        <v>1285</v>
      </c>
      <c r="R22" s="89">
        <v>620</v>
      </c>
      <c r="S22" s="89">
        <v>665</v>
      </c>
      <c r="T22" s="22">
        <v>1025</v>
      </c>
      <c r="U22" s="89">
        <v>533</v>
      </c>
      <c r="V22" s="89">
        <v>492</v>
      </c>
      <c r="W22" s="22">
        <v>54</v>
      </c>
      <c r="X22" s="89">
        <v>35</v>
      </c>
      <c r="Y22" s="89">
        <v>19</v>
      </c>
      <c r="Z22" s="71">
        <v>-154</v>
      </c>
      <c r="AA22" s="71">
        <v>-39</v>
      </c>
      <c r="AB22" s="71">
        <v>-115</v>
      </c>
      <c r="AC22" s="4">
        <v>-2.31</v>
      </c>
      <c r="AD22" s="25"/>
      <c r="AE22" s="25"/>
      <c r="AF22" s="22"/>
    </row>
    <row r="23" spans="1:32" ht="15.75" customHeight="1">
      <c r="A23" s="88" t="s">
        <v>65</v>
      </c>
      <c r="B23" s="31">
        <v>704</v>
      </c>
      <c r="C23" s="22">
        <v>390</v>
      </c>
      <c r="D23" s="22">
        <v>314</v>
      </c>
      <c r="E23" s="22">
        <v>106</v>
      </c>
      <c r="F23" s="22">
        <v>65</v>
      </c>
      <c r="G23" s="22">
        <v>41</v>
      </c>
      <c r="H23" s="22">
        <v>581</v>
      </c>
      <c r="I23" s="22">
        <v>315</v>
      </c>
      <c r="J23" s="22">
        <v>266</v>
      </c>
      <c r="K23" s="22">
        <v>17</v>
      </c>
      <c r="L23" s="90">
        <v>10</v>
      </c>
      <c r="M23" s="90">
        <v>7</v>
      </c>
      <c r="N23" s="22">
        <v>763</v>
      </c>
      <c r="O23" s="22">
        <v>419</v>
      </c>
      <c r="P23" s="22">
        <v>344</v>
      </c>
      <c r="Q23" s="22">
        <v>142</v>
      </c>
      <c r="R23" s="89">
        <v>82</v>
      </c>
      <c r="S23" s="89">
        <v>60</v>
      </c>
      <c r="T23" s="22">
        <v>607</v>
      </c>
      <c r="U23" s="89">
        <v>326</v>
      </c>
      <c r="V23" s="89">
        <v>281</v>
      </c>
      <c r="W23" s="22">
        <v>14</v>
      </c>
      <c r="X23" s="90">
        <v>11</v>
      </c>
      <c r="Y23" s="90">
        <v>3</v>
      </c>
      <c r="Z23" s="71">
        <v>-59</v>
      </c>
      <c r="AA23" s="71">
        <v>-29</v>
      </c>
      <c r="AB23" s="71">
        <v>-30</v>
      </c>
      <c r="AC23" s="4">
        <v>-2.63</v>
      </c>
      <c r="AD23" s="25"/>
      <c r="AE23" s="25"/>
      <c r="AF23" s="22"/>
    </row>
    <row r="24" spans="1:32" ht="15.75" customHeight="1">
      <c r="A24" s="88" t="s">
        <v>59</v>
      </c>
      <c r="B24" s="31">
        <v>779</v>
      </c>
      <c r="C24" s="22">
        <v>394</v>
      </c>
      <c r="D24" s="22">
        <v>385</v>
      </c>
      <c r="E24" s="22">
        <v>365</v>
      </c>
      <c r="F24" s="22">
        <v>178</v>
      </c>
      <c r="G24" s="22">
        <v>187</v>
      </c>
      <c r="H24" s="22">
        <v>399</v>
      </c>
      <c r="I24" s="22">
        <v>207</v>
      </c>
      <c r="J24" s="22">
        <v>192</v>
      </c>
      <c r="K24" s="22">
        <v>15</v>
      </c>
      <c r="L24" s="90">
        <v>9</v>
      </c>
      <c r="M24" s="90">
        <v>6</v>
      </c>
      <c r="N24" s="22">
        <v>888</v>
      </c>
      <c r="O24" s="22">
        <v>452</v>
      </c>
      <c r="P24" s="22">
        <v>436</v>
      </c>
      <c r="Q24" s="22">
        <v>482</v>
      </c>
      <c r="R24" s="89">
        <v>242</v>
      </c>
      <c r="S24" s="89">
        <v>240</v>
      </c>
      <c r="T24" s="22">
        <v>383</v>
      </c>
      <c r="U24" s="89">
        <v>198</v>
      </c>
      <c r="V24" s="89">
        <v>185</v>
      </c>
      <c r="W24" s="22">
        <v>23</v>
      </c>
      <c r="X24" s="90">
        <v>12</v>
      </c>
      <c r="Y24" s="90">
        <v>11</v>
      </c>
      <c r="Z24" s="71">
        <v>-109</v>
      </c>
      <c r="AA24" s="71">
        <v>-58</v>
      </c>
      <c r="AB24" s="71">
        <v>-51</v>
      </c>
      <c r="AC24" s="4">
        <v>-3.77</v>
      </c>
      <c r="AD24" s="25"/>
      <c r="AE24" s="25"/>
      <c r="AF24" s="22"/>
    </row>
    <row r="25" spans="1:32" ht="15.75" customHeight="1">
      <c r="A25" s="88" t="s">
        <v>81</v>
      </c>
      <c r="B25" s="31">
        <v>1849</v>
      </c>
      <c r="C25" s="22">
        <v>970</v>
      </c>
      <c r="D25" s="22">
        <v>879</v>
      </c>
      <c r="E25" s="22">
        <v>771</v>
      </c>
      <c r="F25" s="22">
        <v>381</v>
      </c>
      <c r="G25" s="22">
        <v>390</v>
      </c>
      <c r="H25" s="22">
        <v>1040</v>
      </c>
      <c r="I25" s="22">
        <v>570</v>
      </c>
      <c r="J25" s="22">
        <v>470</v>
      </c>
      <c r="K25" s="22">
        <v>38</v>
      </c>
      <c r="L25" s="90">
        <v>19</v>
      </c>
      <c r="M25" s="90">
        <v>19</v>
      </c>
      <c r="N25" s="22">
        <v>1680</v>
      </c>
      <c r="O25" s="22">
        <v>907</v>
      </c>
      <c r="P25" s="22">
        <v>773</v>
      </c>
      <c r="Q25" s="22">
        <v>784</v>
      </c>
      <c r="R25" s="89">
        <v>394</v>
      </c>
      <c r="S25" s="89">
        <v>390</v>
      </c>
      <c r="T25" s="22">
        <v>857</v>
      </c>
      <c r="U25" s="89">
        <v>491</v>
      </c>
      <c r="V25" s="89">
        <v>366</v>
      </c>
      <c r="W25" s="22">
        <v>39</v>
      </c>
      <c r="X25" s="90">
        <v>22</v>
      </c>
      <c r="Y25" s="90">
        <v>17</v>
      </c>
      <c r="Z25" s="71">
        <v>169</v>
      </c>
      <c r="AA25" s="71">
        <v>63</v>
      </c>
      <c r="AB25" s="71">
        <v>106</v>
      </c>
      <c r="AC25" s="4">
        <v>5.46</v>
      </c>
      <c r="AD25" s="25"/>
      <c r="AE25" s="25"/>
      <c r="AF25" s="22"/>
    </row>
    <row r="26" spans="1:32" ht="15.75" customHeight="1">
      <c r="A26" s="1"/>
      <c r="B26" s="31"/>
      <c r="C26" s="22"/>
      <c r="D26" s="22"/>
      <c r="E26" s="22"/>
      <c r="F26" s="22"/>
      <c r="G26" s="22"/>
      <c r="H26" s="22"/>
      <c r="I26" s="22"/>
      <c r="J26" s="22"/>
      <c r="K26" s="22"/>
      <c r="L26" s="90"/>
      <c r="M26" s="90"/>
      <c r="N26" s="22"/>
      <c r="O26" s="22"/>
      <c r="P26" s="22"/>
      <c r="Q26" s="22"/>
      <c r="R26" s="89"/>
      <c r="S26" s="89"/>
      <c r="T26" s="22"/>
      <c r="U26" s="89"/>
      <c r="V26" s="89"/>
      <c r="W26" s="22"/>
      <c r="X26" s="90"/>
      <c r="Y26" s="90"/>
      <c r="Z26" s="71"/>
      <c r="AA26" s="71"/>
      <c r="AB26" s="71"/>
      <c r="AC26" s="4"/>
      <c r="AD26" s="25"/>
      <c r="AE26" s="25"/>
      <c r="AF26" s="22"/>
    </row>
    <row r="27" spans="1:32" ht="15.75" customHeight="1">
      <c r="A27" s="1" t="s">
        <v>106</v>
      </c>
      <c r="B27" s="31">
        <v>361</v>
      </c>
      <c r="C27" s="70">
        <v>177</v>
      </c>
      <c r="D27" s="70">
        <v>184</v>
      </c>
      <c r="E27" s="70">
        <v>230</v>
      </c>
      <c r="F27" s="70">
        <v>111</v>
      </c>
      <c r="G27" s="70">
        <v>119</v>
      </c>
      <c r="H27" s="70">
        <v>131</v>
      </c>
      <c r="I27" s="70">
        <v>66</v>
      </c>
      <c r="J27" s="70">
        <v>65</v>
      </c>
      <c r="K27" s="70">
        <v>0</v>
      </c>
      <c r="L27" s="70">
        <v>0</v>
      </c>
      <c r="M27" s="70">
        <v>0</v>
      </c>
      <c r="N27" s="70">
        <v>400</v>
      </c>
      <c r="O27" s="70">
        <v>203</v>
      </c>
      <c r="P27" s="70">
        <v>197</v>
      </c>
      <c r="Q27" s="70">
        <v>254</v>
      </c>
      <c r="R27" s="70">
        <v>121</v>
      </c>
      <c r="S27" s="70">
        <v>133</v>
      </c>
      <c r="T27" s="70">
        <v>138</v>
      </c>
      <c r="U27" s="70">
        <v>79</v>
      </c>
      <c r="V27" s="70">
        <v>59</v>
      </c>
      <c r="W27" s="70">
        <v>8</v>
      </c>
      <c r="X27" s="70">
        <v>3</v>
      </c>
      <c r="Y27" s="70">
        <v>5</v>
      </c>
      <c r="Z27" s="30">
        <v>-39</v>
      </c>
      <c r="AA27" s="30">
        <v>-26</v>
      </c>
      <c r="AB27" s="30">
        <v>-13</v>
      </c>
      <c r="AC27" s="4">
        <v>-2.7</v>
      </c>
      <c r="AD27" s="25"/>
      <c r="AE27" s="25"/>
      <c r="AF27" s="22"/>
    </row>
    <row r="28" spans="1:32" ht="15.75" customHeight="1">
      <c r="A28" s="1" t="s">
        <v>127</v>
      </c>
      <c r="B28" s="31">
        <v>361</v>
      </c>
      <c r="C28" s="22">
        <v>177</v>
      </c>
      <c r="D28" s="22">
        <v>184</v>
      </c>
      <c r="E28" s="22">
        <v>230</v>
      </c>
      <c r="F28" s="22">
        <v>111</v>
      </c>
      <c r="G28" s="22">
        <v>119</v>
      </c>
      <c r="H28" s="22">
        <v>131</v>
      </c>
      <c r="I28" s="22">
        <v>66</v>
      </c>
      <c r="J28" s="22">
        <v>65</v>
      </c>
      <c r="K28" s="22">
        <v>0</v>
      </c>
      <c r="L28" s="89">
        <v>0</v>
      </c>
      <c r="M28" s="89">
        <v>0</v>
      </c>
      <c r="N28" s="22">
        <v>400</v>
      </c>
      <c r="O28" s="22">
        <v>203</v>
      </c>
      <c r="P28" s="22">
        <v>197</v>
      </c>
      <c r="Q28" s="22">
        <v>254</v>
      </c>
      <c r="R28" s="89">
        <v>121</v>
      </c>
      <c r="S28" s="89">
        <v>133</v>
      </c>
      <c r="T28" s="22">
        <v>138</v>
      </c>
      <c r="U28" s="89">
        <v>79</v>
      </c>
      <c r="V28" s="89">
        <v>59</v>
      </c>
      <c r="W28" s="22">
        <v>8</v>
      </c>
      <c r="X28" s="89">
        <v>3</v>
      </c>
      <c r="Y28" s="89">
        <v>5</v>
      </c>
      <c r="Z28" s="71">
        <v>-39</v>
      </c>
      <c r="AA28" s="71">
        <v>-26</v>
      </c>
      <c r="AB28" s="71">
        <v>-13</v>
      </c>
      <c r="AC28" s="4">
        <v>-2.7</v>
      </c>
      <c r="AD28" s="25"/>
      <c r="AE28" s="25"/>
      <c r="AF28" s="22"/>
    </row>
    <row r="29" spans="1:32" ht="15.75" customHeight="1">
      <c r="A29" s="1"/>
      <c r="B29" s="31"/>
      <c r="C29" s="22"/>
      <c r="D29" s="22"/>
      <c r="E29" s="22"/>
      <c r="F29" s="22"/>
      <c r="G29" s="22"/>
      <c r="H29" s="22"/>
      <c r="I29" s="22"/>
      <c r="J29" s="22"/>
      <c r="K29" s="22"/>
      <c r="L29" s="89"/>
      <c r="M29" s="89"/>
      <c r="N29" s="22"/>
      <c r="O29" s="22"/>
      <c r="P29" s="22"/>
      <c r="Q29" s="22"/>
      <c r="R29" s="89"/>
      <c r="S29" s="89"/>
      <c r="T29" s="22"/>
      <c r="U29" s="89"/>
      <c r="V29" s="89"/>
      <c r="W29" s="22"/>
      <c r="X29" s="89"/>
      <c r="Y29" s="89"/>
      <c r="Z29" s="71"/>
      <c r="AA29" s="71"/>
      <c r="AB29" s="71"/>
      <c r="AC29" s="4"/>
      <c r="AD29" s="25"/>
      <c r="AE29" s="25"/>
      <c r="AF29" s="22"/>
    </row>
    <row r="30" spans="1:32" ht="15.75" customHeight="1">
      <c r="A30" s="1" t="s">
        <v>107</v>
      </c>
      <c r="B30" s="31">
        <v>871</v>
      </c>
      <c r="C30" s="22">
        <v>513</v>
      </c>
      <c r="D30" s="22">
        <v>358</v>
      </c>
      <c r="E30" s="22">
        <v>431</v>
      </c>
      <c r="F30" s="22">
        <v>241</v>
      </c>
      <c r="G30" s="22">
        <v>190</v>
      </c>
      <c r="H30" s="22">
        <v>430</v>
      </c>
      <c r="I30" s="22">
        <v>266</v>
      </c>
      <c r="J30" s="22">
        <v>164</v>
      </c>
      <c r="K30" s="22">
        <v>10</v>
      </c>
      <c r="L30" s="90">
        <v>6</v>
      </c>
      <c r="M30" s="90">
        <v>4</v>
      </c>
      <c r="N30" s="22">
        <v>989</v>
      </c>
      <c r="O30" s="22">
        <v>512</v>
      </c>
      <c r="P30" s="22">
        <v>477</v>
      </c>
      <c r="Q30" s="22">
        <v>584</v>
      </c>
      <c r="R30" s="89">
        <v>284</v>
      </c>
      <c r="S30" s="89">
        <v>300</v>
      </c>
      <c r="T30" s="22">
        <v>389</v>
      </c>
      <c r="U30" s="89">
        <v>225</v>
      </c>
      <c r="V30" s="89">
        <v>164</v>
      </c>
      <c r="W30" s="22">
        <v>16</v>
      </c>
      <c r="X30" s="90">
        <v>3</v>
      </c>
      <c r="Y30" s="90">
        <v>13</v>
      </c>
      <c r="Z30" s="71">
        <v>-118</v>
      </c>
      <c r="AA30" s="71">
        <v>1</v>
      </c>
      <c r="AB30" s="71">
        <v>-119</v>
      </c>
      <c r="AC30" s="4">
        <v>-3.66</v>
      </c>
      <c r="AD30" s="25"/>
      <c r="AE30" s="25"/>
      <c r="AF30" s="22"/>
    </row>
    <row r="31" spans="1:32" ht="15.75" customHeight="1">
      <c r="A31" s="1" t="s">
        <v>68</v>
      </c>
      <c r="B31" s="31">
        <v>49</v>
      </c>
      <c r="C31" s="22">
        <v>32</v>
      </c>
      <c r="D31" s="22">
        <v>17</v>
      </c>
      <c r="E31" s="22">
        <v>17</v>
      </c>
      <c r="F31" s="22">
        <v>12</v>
      </c>
      <c r="G31" s="22">
        <v>5</v>
      </c>
      <c r="H31" s="22">
        <v>32</v>
      </c>
      <c r="I31" s="22">
        <v>20</v>
      </c>
      <c r="J31" s="22">
        <v>12</v>
      </c>
      <c r="K31" s="22">
        <v>0</v>
      </c>
      <c r="L31" s="90">
        <v>0</v>
      </c>
      <c r="M31" s="90">
        <v>0</v>
      </c>
      <c r="N31" s="22">
        <v>62</v>
      </c>
      <c r="O31" s="22">
        <v>38</v>
      </c>
      <c r="P31" s="22">
        <v>24</v>
      </c>
      <c r="Q31" s="22">
        <v>25</v>
      </c>
      <c r="R31" s="89">
        <v>15</v>
      </c>
      <c r="S31" s="89">
        <v>10</v>
      </c>
      <c r="T31" s="22">
        <v>37</v>
      </c>
      <c r="U31" s="89">
        <v>23</v>
      </c>
      <c r="V31" s="89">
        <v>14</v>
      </c>
      <c r="W31" s="22">
        <v>0</v>
      </c>
      <c r="X31" s="90">
        <v>0</v>
      </c>
      <c r="Y31" s="90">
        <v>0</v>
      </c>
      <c r="Z31" s="71">
        <v>-13</v>
      </c>
      <c r="AA31" s="71">
        <v>-6</v>
      </c>
      <c r="AB31" s="71">
        <v>-7</v>
      </c>
      <c r="AC31" s="4">
        <v>-12.4</v>
      </c>
      <c r="AD31" s="25"/>
      <c r="AE31" s="25"/>
      <c r="AF31" s="22"/>
    </row>
    <row r="32" spans="1:32" ht="15.75" customHeight="1">
      <c r="A32" s="1" t="s">
        <v>69</v>
      </c>
      <c r="B32" s="31">
        <v>238</v>
      </c>
      <c r="C32" s="22">
        <v>147</v>
      </c>
      <c r="D32" s="22">
        <v>91</v>
      </c>
      <c r="E32" s="22">
        <v>92</v>
      </c>
      <c r="F32" s="22">
        <v>51</v>
      </c>
      <c r="G32" s="22">
        <v>41</v>
      </c>
      <c r="H32" s="22">
        <v>142</v>
      </c>
      <c r="I32" s="22">
        <v>94</v>
      </c>
      <c r="J32" s="22">
        <v>48</v>
      </c>
      <c r="K32" s="22">
        <v>4</v>
      </c>
      <c r="L32" s="89">
        <v>2</v>
      </c>
      <c r="M32" s="90">
        <v>2</v>
      </c>
      <c r="N32" s="22">
        <v>311</v>
      </c>
      <c r="O32" s="22">
        <v>153</v>
      </c>
      <c r="P32" s="22">
        <v>158</v>
      </c>
      <c r="Q32" s="22">
        <v>199</v>
      </c>
      <c r="R32" s="89">
        <v>91</v>
      </c>
      <c r="S32" s="89">
        <v>108</v>
      </c>
      <c r="T32" s="22">
        <v>108</v>
      </c>
      <c r="U32" s="89">
        <v>61</v>
      </c>
      <c r="V32" s="89">
        <v>47</v>
      </c>
      <c r="W32" s="22">
        <v>4</v>
      </c>
      <c r="X32" s="90">
        <v>1</v>
      </c>
      <c r="Y32" s="90">
        <v>3</v>
      </c>
      <c r="Z32" s="71">
        <v>-73</v>
      </c>
      <c r="AA32" s="71">
        <v>-6</v>
      </c>
      <c r="AB32" s="71">
        <v>-67</v>
      </c>
      <c r="AC32" s="4">
        <v>-7.09</v>
      </c>
      <c r="AD32" s="25"/>
      <c r="AE32" s="25"/>
      <c r="AF32" s="22"/>
    </row>
    <row r="33" spans="1:32" ht="15.75" customHeight="1">
      <c r="A33" s="93" t="s">
        <v>70</v>
      </c>
      <c r="B33" s="31">
        <v>147</v>
      </c>
      <c r="C33" s="22">
        <v>99</v>
      </c>
      <c r="D33" s="22">
        <v>48</v>
      </c>
      <c r="E33" s="22">
        <v>59</v>
      </c>
      <c r="F33" s="22">
        <v>36</v>
      </c>
      <c r="G33" s="22">
        <v>23</v>
      </c>
      <c r="H33" s="22">
        <v>88</v>
      </c>
      <c r="I33" s="22">
        <v>63</v>
      </c>
      <c r="J33" s="22">
        <v>25</v>
      </c>
      <c r="K33" s="22">
        <v>0</v>
      </c>
      <c r="L33" s="90">
        <v>0</v>
      </c>
      <c r="M33" s="90">
        <v>0</v>
      </c>
      <c r="N33" s="22">
        <v>196</v>
      </c>
      <c r="O33" s="22">
        <v>112</v>
      </c>
      <c r="P33" s="22">
        <v>84</v>
      </c>
      <c r="Q33" s="22">
        <v>82</v>
      </c>
      <c r="R33" s="89">
        <v>45</v>
      </c>
      <c r="S33" s="89">
        <v>37</v>
      </c>
      <c r="T33" s="22">
        <v>114</v>
      </c>
      <c r="U33" s="89">
        <v>67</v>
      </c>
      <c r="V33" s="89">
        <v>47</v>
      </c>
      <c r="W33" s="22">
        <v>0</v>
      </c>
      <c r="X33" s="90">
        <v>0</v>
      </c>
      <c r="Y33" s="90">
        <v>0</v>
      </c>
      <c r="Z33" s="71">
        <v>-49</v>
      </c>
      <c r="AA33" s="71">
        <v>-13</v>
      </c>
      <c r="AB33" s="71">
        <v>-36</v>
      </c>
      <c r="AC33" s="4">
        <v>-7.08</v>
      </c>
      <c r="AD33" s="25"/>
      <c r="AE33" s="25"/>
      <c r="AF33" s="22"/>
    </row>
    <row r="34" spans="1:32" ht="15.75" customHeight="1">
      <c r="A34" s="1" t="s">
        <v>61</v>
      </c>
      <c r="B34" s="31">
        <v>437</v>
      </c>
      <c r="C34" s="22">
        <v>235</v>
      </c>
      <c r="D34" s="22">
        <v>202</v>
      </c>
      <c r="E34" s="22">
        <v>263</v>
      </c>
      <c r="F34" s="22">
        <v>142</v>
      </c>
      <c r="G34" s="22">
        <v>121</v>
      </c>
      <c r="H34" s="22">
        <v>168</v>
      </c>
      <c r="I34" s="22">
        <v>89</v>
      </c>
      <c r="J34" s="22">
        <v>79</v>
      </c>
      <c r="K34" s="22">
        <v>6</v>
      </c>
      <c r="L34" s="89">
        <v>4</v>
      </c>
      <c r="M34" s="89">
        <v>2</v>
      </c>
      <c r="N34" s="22">
        <v>420</v>
      </c>
      <c r="O34" s="22">
        <v>209</v>
      </c>
      <c r="P34" s="22">
        <v>211</v>
      </c>
      <c r="Q34" s="22">
        <v>278</v>
      </c>
      <c r="R34" s="89">
        <v>133</v>
      </c>
      <c r="S34" s="89">
        <v>145</v>
      </c>
      <c r="T34" s="22">
        <v>130</v>
      </c>
      <c r="U34" s="89">
        <v>74</v>
      </c>
      <c r="V34" s="89">
        <v>56</v>
      </c>
      <c r="W34" s="22">
        <v>12</v>
      </c>
      <c r="X34" s="90">
        <v>2</v>
      </c>
      <c r="Y34" s="90">
        <v>10</v>
      </c>
      <c r="Z34" s="71">
        <v>17</v>
      </c>
      <c r="AA34" s="71">
        <v>26</v>
      </c>
      <c r="AB34" s="71">
        <v>-9</v>
      </c>
      <c r="AC34" s="4">
        <v>1.21</v>
      </c>
      <c r="AD34" s="25"/>
      <c r="AE34" s="25"/>
      <c r="AF34" s="22"/>
    </row>
    <row r="35" spans="1:32" ht="15.75" customHeight="1">
      <c r="A35" s="93"/>
      <c r="B35" s="31"/>
      <c r="C35" s="70"/>
      <c r="D35" s="70"/>
      <c r="E35" s="70"/>
      <c r="F35" s="70"/>
      <c r="G35" s="70"/>
      <c r="H35" s="70"/>
      <c r="I35" s="70"/>
      <c r="J35" s="70"/>
      <c r="K35" s="70"/>
      <c r="L35" s="94"/>
      <c r="M35" s="95"/>
      <c r="N35" s="70"/>
      <c r="O35" s="70"/>
      <c r="P35" s="70"/>
      <c r="Q35" s="70"/>
      <c r="R35" s="94"/>
      <c r="S35" s="94"/>
      <c r="T35" s="70"/>
      <c r="U35" s="94"/>
      <c r="V35" s="94"/>
      <c r="W35" s="70"/>
      <c r="X35" s="95"/>
      <c r="Y35" s="95"/>
      <c r="Z35" s="29"/>
      <c r="AA35" s="29"/>
      <c r="AB35" s="29"/>
      <c r="AC35" s="96"/>
      <c r="AD35" s="51"/>
      <c r="AE35" s="25"/>
      <c r="AF35" s="22"/>
    </row>
    <row r="36" spans="1:32" ht="15.75" customHeight="1">
      <c r="A36" s="1" t="s">
        <v>108</v>
      </c>
      <c r="B36" s="31">
        <v>1409</v>
      </c>
      <c r="C36" s="70">
        <v>735</v>
      </c>
      <c r="D36" s="70">
        <v>674</v>
      </c>
      <c r="E36" s="70">
        <v>767</v>
      </c>
      <c r="F36" s="70">
        <v>373</v>
      </c>
      <c r="G36" s="70">
        <v>394</v>
      </c>
      <c r="H36" s="70">
        <v>637</v>
      </c>
      <c r="I36" s="70">
        <v>359</v>
      </c>
      <c r="J36" s="70">
        <v>278</v>
      </c>
      <c r="K36" s="70">
        <v>5</v>
      </c>
      <c r="L36" s="70">
        <v>3</v>
      </c>
      <c r="M36" s="70">
        <v>2</v>
      </c>
      <c r="N36" s="70">
        <v>1307</v>
      </c>
      <c r="O36" s="70">
        <v>728</v>
      </c>
      <c r="P36" s="70">
        <v>579</v>
      </c>
      <c r="Q36" s="70">
        <v>690</v>
      </c>
      <c r="R36" s="70">
        <v>370</v>
      </c>
      <c r="S36" s="70">
        <v>320</v>
      </c>
      <c r="T36" s="70">
        <v>600</v>
      </c>
      <c r="U36" s="70">
        <v>348</v>
      </c>
      <c r="V36" s="70">
        <v>252</v>
      </c>
      <c r="W36" s="70">
        <v>17</v>
      </c>
      <c r="X36" s="70">
        <v>10</v>
      </c>
      <c r="Y36" s="70">
        <v>7</v>
      </c>
      <c r="Z36" s="30">
        <v>102</v>
      </c>
      <c r="AA36" s="30">
        <v>7</v>
      </c>
      <c r="AB36" s="3">
        <v>95</v>
      </c>
      <c r="AC36" s="96">
        <v>4.82</v>
      </c>
      <c r="AD36" s="25"/>
      <c r="AE36" s="25"/>
      <c r="AF36" s="22"/>
    </row>
    <row r="37" spans="1:32" ht="15.75" customHeight="1">
      <c r="A37" s="1" t="s">
        <v>45</v>
      </c>
      <c r="B37" s="31">
        <v>1409</v>
      </c>
      <c r="C37" s="22">
        <v>735</v>
      </c>
      <c r="D37" s="22">
        <v>674</v>
      </c>
      <c r="E37" s="22">
        <v>767</v>
      </c>
      <c r="F37" s="89">
        <v>373</v>
      </c>
      <c r="G37" s="89">
        <v>394</v>
      </c>
      <c r="H37" s="22">
        <v>637</v>
      </c>
      <c r="I37" s="89">
        <v>359</v>
      </c>
      <c r="J37" s="89">
        <v>278</v>
      </c>
      <c r="K37" s="22">
        <v>5</v>
      </c>
      <c r="L37" s="90">
        <v>3</v>
      </c>
      <c r="M37" s="90">
        <v>2</v>
      </c>
      <c r="N37" s="22">
        <v>1307</v>
      </c>
      <c r="O37" s="22">
        <v>728</v>
      </c>
      <c r="P37" s="22">
        <v>579</v>
      </c>
      <c r="Q37" s="22">
        <v>690</v>
      </c>
      <c r="R37" s="89">
        <v>370</v>
      </c>
      <c r="S37" s="89">
        <v>320</v>
      </c>
      <c r="T37" s="22">
        <v>600</v>
      </c>
      <c r="U37" s="89">
        <v>348</v>
      </c>
      <c r="V37" s="89">
        <v>252</v>
      </c>
      <c r="W37" s="22">
        <v>17</v>
      </c>
      <c r="X37" s="90">
        <v>10</v>
      </c>
      <c r="Y37" s="90">
        <v>7</v>
      </c>
      <c r="Z37" s="3">
        <v>102</v>
      </c>
      <c r="AA37" s="3">
        <v>7</v>
      </c>
      <c r="AB37" s="3">
        <v>95</v>
      </c>
      <c r="AC37" s="4">
        <v>4.82</v>
      </c>
      <c r="AD37" s="25"/>
      <c r="AE37" s="25"/>
      <c r="AF37" s="22"/>
    </row>
    <row r="38" spans="1:32" ht="15.75" customHeight="1">
      <c r="A38" s="1"/>
      <c r="B38" s="31"/>
      <c r="C38" s="22"/>
      <c r="D38" s="22"/>
      <c r="E38" s="22"/>
      <c r="F38" s="89"/>
      <c r="G38" s="89"/>
      <c r="H38" s="22"/>
      <c r="I38" s="89"/>
      <c r="J38" s="89"/>
      <c r="K38" s="22"/>
      <c r="L38" s="90"/>
      <c r="M38" s="90"/>
      <c r="N38" s="22"/>
      <c r="O38" s="22"/>
      <c r="P38" s="22"/>
      <c r="Q38" s="22"/>
      <c r="R38" s="89"/>
      <c r="S38" s="89"/>
      <c r="T38" s="22"/>
      <c r="U38" s="89"/>
      <c r="V38" s="89"/>
      <c r="W38" s="22"/>
      <c r="X38" s="90"/>
      <c r="Y38" s="90"/>
      <c r="Z38" s="3"/>
      <c r="AA38" s="3"/>
      <c r="AB38" s="3"/>
      <c r="AC38" s="4"/>
      <c r="AD38" s="25"/>
      <c r="AE38" s="25"/>
      <c r="AF38" s="22"/>
    </row>
    <row r="39" spans="1:32" ht="15.75" customHeight="1">
      <c r="A39" s="1" t="s">
        <v>109</v>
      </c>
      <c r="B39" s="31">
        <v>2600</v>
      </c>
      <c r="C39" s="22">
        <v>1444</v>
      </c>
      <c r="D39" s="22">
        <v>1156</v>
      </c>
      <c r="E39" s="22">
        <v>902</v>
      </c>
      <c r="F39" s="89">
        <v>430</v>
      </c>
      <c r="G39" s="89">
        <v>472</v>
      </c>
      <c r="H39" s="22">
        <v>1680</v>
      </c>
      <c r="I39" s="89">
        <v>1006</v>
      </c>
      <c r="J39" s="89">
        <v>674</v>
      </c>
      <c r="K39" s="22">
        <v>18</v>
      </c>
      <c r="L39" s="90">
        <v>8</v>
      </c>
      <c r="M39" s="90">
        <v>10</v>
      </c>
      <c r="N39" s="22">
        <v>2475</v>
      </c>
      <c r="O39" s="22">
        <v>1365</v>
      </c>
      <c r="P39" s="22">
        <v>1110</v>
      </c>
      <c r="Q39" s="22">
        <v>966</v>
      </c>
      <c r="R39" s="89">
        <v>491</v>
      </c>
      <c r="S39" s="89">
        <v>475</v>
      </c>
      <c r="T39" s="22">
        <v>1462</v>
      </c>
      <c r="U39" s="89">
        <v>841</v>
      </c>
      <c r="V39" s="89">
        <v>621</v>
      </c>
      <c r="W39" s="22">
        <v>47</v>
      </c>
      <c r="X39" s="90">
        <v>33</v>
      </c>
      <c r="Y39" s="90">
        <v>14</v>
      </c>
      <c r="Z39" s="3">
        <v>125</v>
      </c>
      <c r="AA39" s="3">
        <v>79</v>
      </c>
      <c r="AB39" s="3">
        <v>46</v>
      </c>
      <c r="AC39" s="4">
        <v>2.55</v>
      </c>
      <c r="AD39" s="25"/>
      <c r="AE39" s="25"/>
      <c r="AF39" s="22"/>
    </row>
    <row r="40" spans="1:32" ht="15.75" customHeight="1">
      <c r="A40" s="1" t="s">
        <v>47</v>
      </c>
      <c r="B40" s="31">
        <v>43</v>
      </c>
      <c r="C40" s="22">
        <v>21</v>
      </c>
      <c r="D40" s="22">
        <v>22</v>
      </c>
      <c r="E40" s="22">
        <v>19</v>
      </c>
      <c r="F40" s="89">
        <v>10</v>
      </c>
      <c r="G40" s="89">
        <v>9</v>
      </c>
      <c r="H40" s="22">
        <v>22</v>
      </c>
      <c r="I40" s="89">
        <v>11</v>
      </c>
      <c r="J40" s="89">
        <v>11</v>
      </c>
      <c r="K40" s="22">
        <v>2</v>
      </c>
      <c r="L40" s="89">
        <v>0</v>
      </c>
      <c r="M40" s="90">
        <v>2</v>
      </c>
      <c r="N40" s="22">
        <v>69</v>
      </c>
      <c r="O40" s="22">
        <v>31</v>
      </c>
      <c r="P40" s="22">
        <v>38</v>
      </c>
      <c r="Q40" s="22">
        <v>34</v>
      </c>
      <c r="R40" s="89">
        <v>14</v>
      </c>
      <c r="S40" s="89">
        <v>20</v>
      </c>
      <c r="T40" s="22">
        <v>35</v>
      </c>
      <c r="U40" s="89">
        <v>17</v>
      </c>
      <c r="V40" s="89">
        <v>18</v>
      </c>
      <c r="W40" s="22">
        <v>0</v>
      </c>
      <c r="X40" s="90">
        <v>0</v>
      </c>
      <c r="Y40" s="90">
        <v>0</v>
      </c>
      <c r="Z40" s="3">
        <v>-26</v>
      </c>
      <c r="AA40" s="3">
        <v>-10</v>
      </c>
      <c r="AB40" s="3">
        <v>-16</v>
      </c>
      <c r="AC40" s="4">
        <v>-16.55</v>
      </c>
      <c r="AD40" s="25"/>
      <c r="AE40" s="25"/>
      <c r="AF40" s="22"/>
    </row>
    <row r="41" spans="1:32" ht="15.75" customHeight="1">
      <c r="A41" s="1" t="s">
        <v>48</v>
      </c>
      <c r="B41" s="31">
        <v>132</v>
      </c>
      <c r="C41" s="22">
        <v>69</v>
      </c>
      <c r="D41" s="22">
        <v>63</v>
      </c>
      <c r="E41" s="22">
        <v>91</v>
      </c>
      <c r="F41" s="89">
        <v>44</v>
      </c>
      <c r="G41" s="89">
        <v>47</v>
      </c>
      <c r="H41" s="22">
        <v>37</v>
      </c>
      <c r="I41" s="89">
        <v>23</v>
      </c>
      <c r="J41" s="89">
        <v>14</v>
      </c>
      <c r="K41" s="22">
        <v>4</v>
      </c>
      <c r="L41" s="90">
        <v>2</v>
      </c>
      <c r="M41" s="90">
        <v>2</v>
      </c>
      <c r="N41" s="22">
        <v>132</v>
      </c>
      <c r="O41" s="22">
        <v>65</v>
      </c>
      <c r="P41" s="22">
        <v>67</v>
      </c>
      <c r="Q41" s="22">
        <v>86</v>
      </c>
      <c r="R41" s="89">
        <v>39</v>
      </c>
      <c r="S41" s="89">
        <v>47</v>
      </c>
      <c r="T41" s="22">
        <v>43</v>
      </c>
      <c r="U41" s="89">
        <v>23</v>
      </c>
      <c r="V41" s="89">
        <v>20</v>
      </c>
      <c r="W41" s="22">
        <v>3</v>
      </c>
      <c r="X41" s="90">
        <v>3</v>
      </c>
      <c r="Y41" s="90">
        <v>0</v>
      </c>
      <c r="Z41" s="3">
        <v>0</v>
      </c>
      <c r="AA41" s="3">
        <v>4</v>
      </c>
      <c r="AB41" s="3">
        <v>-4</v>
      </c>
      <c r="AC41" s="4">
        <v>0</v>
      </c>
      <c r="AD41" s="25"/>
      <c r="AE41" s="25"/>
      <c r="AF41" s="22"/>
    </row>
    <row r="42" spans="1:32" ht="15.75" customHeight="1">
      <c r="A42" s="1" t="s">
        <v>49</v>
      </c>
      <c r="B42" s="31">
        <v>633</v>
      </c>
      <c r="C42" s="22">
        <v>413</v>
      </c>
      <c r="D42" s="22">
        <v>220</v>
      </c>
      <c r="E42" s="22">
        <v>164</v>
      </c>
      <c r="F42" s="89">
        <v>78</v>
      </c>
      <c r="G42" s="89">
        <v>86</v>
      </c>
      <c r="H42" s="22">
        <v>464</v>
      </c>
      <c r="I42" s="89">
        <v>333</v>
      </c>
      <c r="J42" s="89">
        <v>131</v>
      </c>
      <c r="K42" s="22">
        <v>5</v>
      </c>
      <c r="L42" s="90">
        <v>2</v>
      </c>
      <c r="M42" s="90">
        <v>3</v>
      </c>
      <c r="N42" s="22">
        <v>628</v>
      </c>
      <c r="O42" s="22">
        <v>431</v>
      </c>
      <c r="P42" s="22">
        <v>197</v>
      </c>
      <c r="Q42" s="22">
        <v>189</v>
      </c>
      <c r="R42" s="89">
        <v>119</v>
      </c>
      <c r="S42" s="89">
        <v>70</v>
      </c>
      <c r="T42" s="22">
        <v>426</v>
      </c>
      <c r="U42" s="89">
        <v>301</v>
      </c>
      <c r="V42" s="89">
        <v>125</v>
      </c>
      <c r="W42" s="22">
        <v>13</v>
      </c>
      <c r="X42" s="90">
        <v>11</v>
      </c>
      <c r="Y42" s="90">
        <v>2</v>
      </c>
      <c r="Z42" s="3">
        <v>5</v>
      </c>
      <c r="AA42" s="3">
        <v>-18</v>
      </c>
      <c r="AB42" s="3">
        <v>23</v>
      </c>
      <c r="AC42" s="4">
        <v>0.54</v>
      </c>
      <c r="AD42" s="25"/>
      <c r="AE42" s="25"/>
      <c r="AF42" s="22"/>
    </row>
    <row r="43" spans="1:32" ht="15.75" customHeight="1">
      <c r="A43" s="1" t="s">
        <v>50</v>
      </c>
      <c r="B43" s="31">
        <v>239</v>
      </c>
      <c r="C43" s="22">
        <v>133</v>
      </c>
      <c r="D43" s="22">
        <v>106</v>
      </c>
      <c r="E43" s="22">
        <v>60</v>
      </c>
      <c r="F43" s="89">
        <v>30</v>
      </c>
      <c r="G43" s="89">
        <v>30</v>
      </c>
      <c r="H43" s="22">
        <v>179</v>
      </c>
      <c r="I43" s="89">
        <v>103</v>
      </c>
      <c r="J43" s="89">
        <v>76</v>
      </c>
      <c r="K43" s="22">
        <v>0</v>
      </c>
      <c r="L43" s="90">
        <v>0</v>
      </c>
      <c r="M43" s="90">
        <v>0</v>
      </c>
      <c r="N43" s="22">
        <v>269</v>
      </c>
      <c r="O43" s="22">
        <v>137</v>
      </c>
      <c r="P43" s="22">
        <v>132</v>
      </c>
      <c r="Q43" s="22">
        <v>81</v>
      </c>
      <c r="R43" s="89">
        <v>41</v>
      </c>
      <c r="S43" s="89">
        <v>40</v>
      </c>
      <c r="T43" s="22">
        <v>175</v>
      </c>
      <c r="U43" s="89">
        <v>86</v>
      </c>
      <c r="V43" s="89">
        <v>89</v>
      </c>
      <c r="W43" s="22">
        <v>13</v>
      </c>
      <c r="X43" s="90">
        <v>10</v>
      </c>
      <c r="Y43" s="90">
        <v>3</v>
      </c>
      <c r="Z43" s="3">
        <v>-30</v>
      </c>
      <c r="AA43" s="3">
        <v>-4</v>
      </c>
      <c r="AB43" s="3">
        <v>-26</v>
      </c>
      <c r="AC43" s="4">
        <v>-5.77</v>
      </c>
      <c r="AD43" s="25"/>
      <c r="AE43" s="25"/>
      <c r="AF43" s="22"/>
    </row>
    <row r="44" spans="1:32" ht="15.75" customHeight="1">
      <c r="A44" s="1" t="s">
        <v>51</v>
      </c>
      <c r="B44" s="31">
        <v>137</v>
      </c>
      <c r="C44" s="22">
        <v>67</v>
      </c>
      <c r="D44" s="22">
        <v>70</v>
      </c>
      <c r="E44" s="22">
        <v>52</v>
      </c>
      <c r="F44" s="89">
        <v>22</v>
      </c>
      <c r="G44" s="89">
        <v>30</v>
      </c>
      <c r="H44" s="22">
        <v>85</v>
      </c>
      <c r="I44" s="89">
        <v>45</v>
      </c>
      <c r="J44" s="89">
        <v>40</v>
      </c>
      <c r="K44" s="22">
        <v>0</v>
      </c>
      <c r="L44" s="90">
        <v>0</v>
      </c>
      <c r="M44" s="90">
        <v>0</v>
      </c>
      <c r="N44" s="22">
        <v>107</v>
      </c>
      <c r="O44" s="22">
        <v>54</v>
      </c>
      <c r="P44" s="22">
        <v>53</v>
      </c>
      <c r="Q44" s="22">
        <v>44</v>
      </c>
      <c r="R44" s="89">
        <v>21</v>
      </c>
      <c r="S44" s="89">
        <v>23</v>
      </c>
      <c r="T44" s="22">
        <v>63</v>
      </c>
      <c r="U44" s="89">
        <v>33</v>
      </c>
      <c r="V44" s="89">
        <v>30</v>
      </c>
      <c r="W44" s="22">
        <v>0</v>
      </c>
      <c r="X44" s="90">
        <v>0</v>
      </c>
      <c r="Y44" s="90">
        <v>0</v>
      </c>
      <c r="Z44" s="3">
        <v>30</v>
      </c>
      <c r="AA44" s="3">
        <v>13</v>
      </c>
      <c r="AB44" s="3">
        <v>17</v>
      </c>
      <c r="AC44" s="4">
        <v>10.7</v>
      </c>
      <c r="AD44" s="25"/>
      <c r="AE44" s="25"/>
      <c r="AF44" s="22"/>
    </row>
    <row r="45" spans="1:32" ht="15.75" customHeight="1">
      <c r="A45" s="88" t="s">
        <v>134</v>
      </c>
      <c r="B45" s="31">
        <v>1416</v>
      </c>
      <c r="C45" s="22">
        <v>741</v>
      </c>
      <c r="D45" s="22">
        <v>675</v>
      </c>
      <c r="E45" s="22">
        <v>516</v>
      </c>
      <c r="F45" s="89">
        <v>246</v>
      </c>
      <c r="G45" s="89">
        <v>270</v>
      </c>
      <c r="H45" s="22">
        <v>893</v>
      </c>
      <c r="I45" s="89">
        <v>491</v>
      </c>
      <c r="J45" s="89">
        <v>402</v>
      </c>
      <c r="K45" s="22">
        <v>7</v>
      </c>
      <c r="L45" s="89">
        <v>4</v>
      </c>
      <c r="M45" s="89">
        <v>3</v>
      </c>
      <c r="N45" s="22">
        <v>1270</v>
      </c>
      <c r="O45" s="22">
        <v>647</v>
      </c>
      <c r="P45" s="22">
        <v>623</v>
      </c>
      <c r="Q45" s="22">
        <v>532</v>
      </c>
      <c r="R45" s="89">
        <v>257</v>
      </c>
      <c r="S45" s="89">
        <v>275</v>
      </c>
      <c r="T45" s="22">
        <v>720</v>
      </c>
      <c r="U45" s="89">
        <v>381</v>
      </c>
      <c r="V45" s="89">
        <v>339</v>
      </c>
      <c r="W45" s="22">
        <v>18</v>
      </c>
      <c r="X45" s="89">
        <v>9</v>
      </c>
      <c r="Y45" s="89">
        <v>9</v>
      </c>
      <c r="Z45" s="71">
        <v>146</v>
      </c>
      <c r="AA45" s="71">
        <v>94</v>
      </c>
      <c r="AB45" s="71">
        <v>52</v>
      </c>
      <c r="AC45" s="4">
        <v>5.58</v>
      </c>
      <c r="AD45" s="25"/>
      <c r="AE45" s="25"/>
      <c r="AF45" s="22"/>
    </row>
    <row r="46" spans="1:32" ht="15.75" customHeight="1">
      <c r="A46" s="1"/>
      <c r="B46" s="31"/>
      <c r="C46" s="22"/>
      <c r="D46" s="22"/>
      <c r="E46" s="22"/>
      <c r="F46" s="89"/>
      <c r="G46" s="89"/>
      <c r="H46" s="22"/>
      <c r="I46" s="89"/>
      <c r="J46" s="89"/>
      <c r="K46" s="22"/>
      <c r="L46" s="89"/>
      <c r="M46" s="89"/>
      <c r="N46" s="22"/>
      <c r="O46" s="22"/>
      <c r="P46" s="22"/>
      <c r="Q46" s="22"/>
      <c r="R46" s="89"/>
      <c r="S46" s="89"/>
      <c r="T46" s="22"/>
      <c r="U46" s="89"/>
      <c r="V46" s="89"/>
      <c r="W46" s="22"/>
      <c r="X46" s="89"/>
      <c r="Y46" s="89"/>
      <c r="Z46" s="3"/>
      <c r="AA46" s="3"/>
      <c r="AB46" s="3"/>
      <c r="AC46" s="4"/>
      <c r="AD46" s="25"/>
      <c r="AE46" s="25"/>
      <c r="AF46" s="22"/>
    </row>
    <row r="47" spans="1:32" ht="15.75" customHeight="1">
      <c r="A47" s="1" t="s">
        <v>111</v>
      </c>
      <c r="B47" s="31">
        <v>72</v>
      </c>
      <c r="C47" s="22">
        <v>39</v>
      </c>
      <c r="D47" s="22">
        <v>33</v>
      </c>
      <c r="E47" s="22">
        <v>28</v>
      </c>
      <c r="F47" s="89">
        <v>16</v>
      </c>
      <c r="G47" s="89">
        <v>12</v>
      </c>
      <c r="H47" s="22">
        <v>44</v>
      </c>
      <c r="I47" s="89">
        <v>23</v>
      </c>
      <c r="J47" s="89">
        <v>21</v>
      </c>
      <c r="K47" s="22">
        <v>0</v>
      </c>
      <c r="L47" s="90">
        <v>0</v>
      </c>
      <c r="M47" s="90">
        <v>0</v>
      </c>
      <c r="N47" s="22">
        <v>89</v>
      </c>
      <c r="O47" s="22">
        <v>43</v>
      </c>
      <c r="P47" s="22">
        <v>46</v>
      </c>
      <c r="Q47" s="22">
        <v>33</v>
      </c>
      <c r="R47" s="89">
        <v>17</v>
      </c>
      <c r="S47" s="89">
        <v>16</v>
      </c>
      <c r="T47" s="22">
        <v>56</v>
      </c>
      <c r="U47" s="89">
        <v>26</v>
      </c>
      <c r="V47" s="89">
        <v>30</v>
      </c>
      <c r="W47" s="22">
        <v>0</v>
      </c>
      <c r="X47" s="90">
        <v>0</v>
      </c>
      <c r="Y47" s="90">
        <v>0</v>
      </c>
      <c r="Z47" s="3">
        <v>-17</v>
      </c>
      <c r="AA47" s="3">
        <v>-4</v>
      </c>
      <c r="AB47" s="3">
        <v>-13</v>
      </c>
      <c r="AC47" s="4">
        <v>-14.37</v>
      </c>
      <c r="AD47" s="25"/>
      <c r="AE47" s="25"/>
      <c r="AF47" s="22"/>
    </row>
    <row r="48" spans="1:32" ht="15.75" customHeight="1">
      <c r="A48" s="1" t="s">
        <v>53</v>
      </c>
      <c r="B48" s="31">
        <v>33</v>
      </c>
      <c r="C48" s="22">
        <v>16</v>
      </c>
      <c r="D48" s="22">
        <v>17</v>
      </c>
      <c r="E48" s="22">
        <v>18</v>
      </c>
      <c r="F48" s="89">
        <v>10</v>
      </c>
      <c r="G48" s="89">
        <v>8</v>
      </c>
      <c r="H48" s="22">
        <v>15</v>
      </c>
      <c r="I48" s="89">
        <v>6</v>
      </c>
      <c r="J48" s="89">
        <v>9</v>
      </c>
      <c r="K48" s="22">
        <v>0</v>
      </c>
      <c r="L48" s="90">
        <v>0</v>
      </c>
      <c r="M48" s="90">
        <v>0</v>
      </c>
      <c r="N48" s="22">
        <v>53</v>
      </c>
      <c r="O48" s="22">
        <v>25</v>
      </c>
      <c r="P48" s="22">
        <v>28</v>
      </c>
      <c r="Q48" s="22">
        <v>18</v>
      </c>
      <c r="R48" s="89">
        <v>8</v>
      </c>
      <c r="S48" s="89">
        <v>10</v>
      </c>
      <c r="T48" s="22">
        <v>35</v>
      </c>
      <c r="U48" s="89">
        <v>17</v>
      </c>
      <c r="V48" s="89">
        <v>18</v>
      </c>
      <c r="W48" s="22">
        <v>0</v>
      </c>
      <c r="X48" s="90">
        <v>0</v>
      </c>
      <c r="Y48" s="90">
        <v>0</v>
      </c>
      <c r="Z48" s="3">
        <v>-20</v>
      </c>
      <c r="AA48" s="3">
        <v>-9</v>
      </c>
      <c r="AB48" s="3">
        <v>-11</v>
      </c>
      <c r="AC48" s="4">
        <v>-30.21</v>
      </c>
      <c r="AD48" s="25"/>
      <c r="AE48" s="25"/>
      <c r="AF48" s="22"/>
    </row>
    <row r="49" spans="1:32" ht="15.75" customHeight="1">
      <c r="A49" s="74" t="s">
        <v>54</v>
      </c>
      <c r="B49" s="75">
        <v>39</v>
      </c>
      <c r="C49" s="62">
        <v>23</v>
      </c>
      <c r="D49" s="62">
        <v>16</v>
      </c>
      <c r="E49" s="62">
        <v>10</v>
      </c>
      <c r="F49" s="97">
        <v>6</v>
      </c>
      <c r="G49" s="97">
        <v>4</v>
      </c>
      <c r="H49" s="62">
        <v>29</v>
      </c>
      <c r="I49" s="97">
        <v>17</v>
      </c>
      <c r="J49" s="97">
        <v>12</v>
      </c>
      <c r="K49" s="62">
        <v>0</v>
      </c>
      <c r="L49" s="98">
        <v>0</v>
      </c>
      <c r="M49" s="98">
        <v>0</v>
      </c>
      <c r="N49" s="62">
        <v>36</v>
      </c>
      <c r="O49" s="62">
        <v>18</v>
      </c>
      <c r="P49" s="62">
        <v>18</v>
      </c>
      <c r="Q49" s="62">
        <v>15</v>
      </c>
      <c r="R49" s="97">
        <v>9</v>
      </c>
      <c r="S49" s="97">
        <v>6</v>
      </c>
      <c r="T49" s="62">
        <v>21</v>
      </c>
      <c r="U49" s="97">
        <v>9</v>
      </c>
      <c r="V49" s="97">
        <v>12</v>
      </c>
      <c r="W49" s="62">
        <v>0</v>
      </c>
      <c r="X49" s="98">
        <v>0</v>
      </c>
      <c r="Y49" s="98">
        <v>0</v>
      </c>
      <c r="Z49" s="32">
        <v>3</v>
      </c>
      <c r="AA49" s="32">
        <v>5</v>
      </c>
      <c r="AB49" s="32">
        <v>-2</v>
      </c>
      <c r="AC49" s="77">
        <v>5.76</v>
      </c>
      <c r="AD49" s="63"/>
      <c r="AE49" s="25"/>
      <c r="AF49" s="22"/>
    </row>
    <row r="50" spans="1:31" ht="15.75" customHeight="1">
      <c r="A50" s="99" t="s">
        <v>128</v>
      </c>
      <c r="B50" s="22"/>
      <c r="C50" s="22"/>
      <c r="D50" s="22"/>
      <c r="E50" s="22"/>
      <c r="F50" s="22"/>
      <c r="G50" s="22"/>
      <c r="H50" s="22"/>
      <c r="I50" s="22"/>
      <c r="J50" s="22"/>
      <c r="K50" s="22"/>
      <c r="L50" s="22"/>
      <c r="M50" s="22"/>
      <c r="N50" s="22"/>
      <c r="O50" s="22"/>
      <c r="P50" s="22"/>
      <c r="Q50" s="22"/>
      <c r="R50" s="22"/>
      <c r="S50" s="22"/>
      <c r="T50" s="22"/>
      <c r="U50" s="22"/>
      <c r="V50" s="22"/>
      <c r="W50" s="22"/>
      <c r="X50" s="22"/>
      <c r="Y50" s="22"/>
      <c r="Z50" s="3"/>
      <c r="AA50" s="3"/>
      <c r="AB50" s="3"/>
      <c r="AC50" s="4"/>
      <c r="AE50" s="25"/>
    </row>
    <row r="51" spans="1:31" ht="15.75" customHeight="1">
      <c r="A51" s="99" t="s">
        <v>129</v>
      </c>
      <c r="B51" s="22"/>
      <c r="C51" s="22"/>
      <c r="D51" s="22"/>
      <c r="E51" s="22"/>
      <c r="F51" s="22"/>
      <c r="G51" s="22"/>
      <c r="H51" s="22"/>
      <c r="I51" s="22"/>
      <c r="J51" s="22"/>
      <c r="K51" s="22"/>
      <c r="L51" s="22"/>
      <c r="M51" s="22"/>
      <c r="N51" s="22"/>
      <c r="O51" s="22"/>
      <c r="P51" s="22"/>
      <c r="Q51" s="22"/>
      <c r="R51" s="22"/>
      <c r="S51" s="22"/>
      <c r="T51" s="22"/>
      <c r="U51" s="22"/>
      <c r="V51" s="22"/>
      <c r="W51" s="22"/>
      <c r="X51" s="22"/>
      <c r="Y51" s="22"/>
      <c r="Z51" s="3"/>
      <c r="AA51" s="3"/>
      <c r="AB51" s="3"/>
      <c r="AC51" s="4"/>
      <c r="AE51" s="25"/>
    </row>
    <row r="52" spans="1:31" ht="15.75" customHeight="1">
      <c r="A52" s="7" t="s">
        <v>130</v>
      </c>
      <c r="B52" s="22"/>
      <c r="C52" s="22"/>
      <c r="D52" s="22"/>
      <c r="E52" s="22"/>
      <c r="F52" s="22"/>
      <c r="G52" s="22"/>
      <c r="H52" s="22"/>
      <c r="I52" s="22"/>
      <c r="J52" s="22"/>
      <c r="K52" s="22"/>
      <c r="L52" s="22"/>
      <c r="M52" s="22"/>
      <c r="N52" s="22"/>
      <c r="O52" s="22"/>
      <c r="P52" s="22"/>
      <c r="Q52" s="22"/>
      <c r="R52" s="22"/>
      <c r="S52" s="22"/>
      <c r="T52" s="22"/>
      <c r="U52" s="22"/>
      <c r="V52" s="22"/>
      <c r="W52" s="22"/>
      <c r="X52" s="22"/>
      <c r="Y52" s="22"/>
      <c r="Z52" s="3"/>
      <c r="AA52" s="3"/>
      <c r="AB52" s="3"/>
      <c r="AC52" s="4"/>
      <c r="AE52" s="25"/>
    </row>
    <row r="53" spans="1:31" ht="22.5" customHeight="1">
      <c r="A53" s="6"/>
      <c r="B53" s="22"/>
      <c r="C53" s="22"/>
      <c r="D53" s="22"/>
      <c r="E53" s="22"/>
      <c r="F53" s="22"/>
      <c r="G53" s="22"/>
      <c r="H53" s="22"/>
      <c r="I53" s="22"/>
      <c r="J53" s="22"/>
      <c r="K53" s="22"/>
      <c r="L53" s="22"/>
      <c r="M53" s="22"/>
      <c r="N53" s="22"/>
      <c r="O53" s="22"/>
      <c r="P53" s="22"/>
      <c r="Q53" s="22"/>
      <c r="R53" s="22"/>
      <c r="S53" s="22"/>
      <c r="T53" s="22"/>
      <c r="U53" s="22"/>
      <c r="V53" s="22"/>
      <c r="W53" s="22"/>
      <c r="X53" s="22"/>
      <c r="Y53" s="22"/>
      <c r="Z53" s="3"/>
      <c r="AA53" s="3"/>
      <c r="AB53" s="3"/>
      <c r="AC53" s="4"/>
      <c r="AE53" s="25"/>
    </row>
  </sheetData>
  <sheetProtection/>
  <mergeCells count="3">
    <mergeCell ref="A3:AC3"/>
    <mergeCell ref="Z5:AB6"/>
    <mergeCell ref="AC5:AD6"/>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0000"/>
  </sheetPr>
  <dimension ref="B1:V94"/>
  <sheetViews>
    <sheetView showGridLines="0" view="pageBreakPreview" zoomScale="70" zoomScaleSheetLayoutView="70" zoomScalePageLayoutView="0" workbookViewId="0" topLeftCell="A21">
      <selection activeCell="X79" sqref="X79"/>
    </sheetView>
  </sheetViews>
  <sheetFormatPr defaultColWidth="10.59765625" defaultRowHeight="15"/>
  <cols>
    <col min="1" max="2" width="10.59765625" style="2" customWidth="1"/>
    <col min="3" max="10" width="7.59765625" style="2" customWidth="1"/>
    <col min="11" max="13" width="7.59765625" style="5" customWidth="1"/>
    <col min="14" max="16" width="7.59765625" style="2" customWidth="1"/>
    <col min="17" max="17" width="1.59765625" style="2" customWidth="1"/>
    <col min="18" max="16384" width="10.59765625" style="2" customWidth="1"/>
  </cols>
  <sheetData>
    <row r="1" spans="2:12" ht="12">
      <c r="B1" s="22"/>
      <c r="C1" s="22"/>
      <c r="D1" s="22"/>
      <c r="E1" s="22"/>
      <c r="F1" s="22"/>
      <c r="G1" s="22"/>
      <c r="H1" s="22"/>
      <c r="I1" s="22"/>
      <c r="J1" s="22"/>
      <c r="L1" s="3"/>
    </row>
    <row r="2" spans="2:12" ht="12">
      <c r="B2" s="22"/>
      <c r="C2" s="22"/>
      <c r="D2" s="22"/>
      <c r="E2" s="22" t="s">
        <v>135</v>
      </c>
      <c r="F2" s="22"/>
      <c r="G2" s="22" t="s">
        <v>319</v>
      </c>
      <c r="H2" s="22"/>
      <c r="I2" s="22"/>
      <c r="J2" s="22"/>
      <c r="L2" s="3"/>
    </row>
    <row r="3" spans="2:16" ht="12.75" customHeight="1">
      <c r="B3" s="62"/>
      <c r="C3" s="62"/>
      <c r="D3" s="62"/>
      <c r="E3" s="62"/>
      <c r="F3" s="62"/>
      <c r="G3" s="62"/>
      <c r="H3" s="62"/>
      <c r="I3" s="62"/>
      <c r="J3" s="62"/>
      <c r="K3" s="32"/>
      <c r="L3" s="32"/>
      <c r="M3" s="32"/>
      <c r="N3" s="63"/>
      <c r="O3" s="62"/>
      <c r="P3" s="64" t="s">
        <v>298</v>
      </c>
    </row>
    <row r="4" spans="2:16" s="20" customFormat="1" ht="12.75" customHeight="1">
      <c r="B4" s="65" t="s">
        <v>136</v>
      </c>
      <c r="C4" s="66" t="s">
        <v>113</v>
      </c>
      <c r="D4" s="67" t="s">
        <v>137</v>
      </c>
      <c r="E4" s="67" t="s">
        <v>115</v>
      </c>
      <c r="F4" s="67" t="s">
        <v>196</v>
      </c>
      <c r="G4" s="66" t="s">
        <v>113</v>
      </c>
      <c r="H4" s="67" t="s">
        <v>116</v>
      </c>
      <c r="I4" s="67" t="s">
        <v>115</v>
      </c>
      <c r="J4" s="67" t="s">
        <v>197</v>
      </c>
      <c r="K4" s="424" t="s">
        <v>198</v>
      </c>
      <c r="L4" s="425"/>
      <c r="M4" s="426"/>
      <c r="N4" s="68" t="s">
        <v>138</v>
      </c>
      <c r="O4" s="67"/>
      <c r="P4" s="67"/>
    </row>
    <row r="5" spans="2:16" s="20" customFormat="1" ht="12.75" customHeight="1">
      <c r="B5" s="67" t="s">
        <v>139</v>
      </c>
      <c r="C5" s="66" t="s">
        <v>140</v>
      </c>
      <c r="D5" s="66" t="s">
        <v>3</v>
      </c>
      <c r="E5" s="66" t="s">
        <v>4</v>
      </c>
      <c r="F5" s="66" t="s">
        <v>314</v>
      </c>
      <c r="G5" s="66" t="s">
        <v>125</v>
      </c>
      <c r="H5" s="66" t="s">
        <v>3</v>
      </c>
      <c r="I5" s="66" t="s">
        <v>4</v>
      </c>
      <c r="J5" s="66" t="s">
        <v>314</v>
      </c>
      <c r="K5" s="69" t="s">
        <v>125</v>
      </c>
      <c r="L5" s="69" t="s">
        <v>3</v>
      </c>
      <c r="M5" s="69" t="s">
        <v>4</v>
      </c>
      <c r="N5" s="66" t="s">
        <v>125</v>
      </c>
      <c r="O5" s="66" t="s">
        <v>3</v>
      </c>
      <c r="P5" s="66" t="s">
        <v>4</v>
      </c>
    </row>
    <row r="6" spans="2:15" ht="12">
      <c r="B6" s="1"/>
      <c r="C6" s="31"/>
      <c r="D6" s="22"/>
      <c r="E6" s="22"/>
      <c r="F6" s="22"/>
      <c r="G6" s="22"/>
      <c r="H6" s="22"/>
      <c r="I6" s="22"/>
      <c r="J6" s="22"/>
      <c r="K6" s="3"/>
      <c r="L6" s="3"/>
      <c r="M6" s="3"/>
      <c r="O6" s="22"/>
    </row>
    <row r="7" spans="2:16" ht="12">
      <c r="B7" s="1" t="s">
        <v>141</v>
      </c>
      <c r="C7" s="31">
        <v>19484</v>
      </c>
      <c r="D7" s="70">
        <v>11088</v>
      </c>
      <c r="E7" s="70">
        <v>8396</v>
      </c>
      <c r="F7" s="70">
        <v>100</v>
      </c>
      <c r="G7" s="70">
        <v>17064</v>
      </c>
      <c r="H7" s="70">
        <v>9541</v>
      </c>
      <c r="I7" s="70">
        <v>7523</v>
      </c>
      <c r="J7" s="70">
        <v>100</v>
      </c>
      <c r="K7" s="71">
        <v>2420</v>
      </c>
      <c r="L7" s="71">
        <v>1547</v>
      </c>
      <c r="M7" s="71">
        <v>873</v>
      </c>
      <c r="N7" s="72">
        <v>114.2</v>
      </c>
      <c r="O7" s="72">
        <v>116.2</v>
      </c>
      <c r="P7" s="72">
        <v>111.6</v>
      </c>
    </row>
    <row r="8" spans="2:16" ht="12">
      <c r="B8" s="1"/>
      <c r="C8" s="31"/>
      <c r="D8" s="22"/>
      <c r="E8" s="22"/>
      <c r="F8" s="22"/>
      <c r="G8" s="22"/>
      <c r="H8" s="22"/>
      <c r="I8" s="22"/>
      <c r="J8" s="22"/>
      <c r="K8" s="71"/>
      <c r="L8" s="71"/>
      <c r="M8" s="3"/>
      <c r="N8" s="72"/>
      <c r="O8" s="72"/>
      <c r="P8" s="72"/>
    </row>
    <row r="9" spans="2:22" ht="12">
      <c r="B9" s="1" t="s">
        <v>142</v>
      </c>
      <c r="C9" s="31">
        <v>296</v>
      </c>
      <c r="D9" s="22">
        <v>159</v>
      </c>
      <c r="E9" s="22">
        <v>137</v>
      </c>
      <c r="F9" s="73">
        <v>1.52</v>
      </c>
      <c r="G9" s="22">
        <v>251</v>
      </c>
      <c r="H9" s="22">
        <v>160</v>
      </c>
      <c r="I9" s="22">
        <v>91</v>
      </c>
      <c r="J9" s="73">
        <v>1.47</v>
      </c>
      <c r="K9" s="71">
        <v>45</v>
      </c>
      <c r="L9" s="71">
        <v>-1</v>
      </c>
      <c r="M9" s="3">
        <v>46</v>
      </c>
      <c r="N9" s="72">
        <v>117.9</v>
      </c>
      <c r="O9" s="72">
        <v>99.4</v>
      </c>
      <c r="P9" s="72">
        <v>150.5</v>
      </c>
      <c r="Q9" s="25"/>
      <c r="R9" s="25"/>
      <c r="S9" s="25"/>
      <c r="T9" s="25"/>
      <c r="U9" s="25"/>
      <c r="V9" s="25"/>
    </row>
    <row r="10" spans="3:12" ht="12">
      <c r="C10" s="28"/>
      <c r="E10" s="25"/>
      <c r="I10" s="25"/>
      <c r="K10" s="71"/>
      <c r="L10" s="71"/>
    </row>
    <row r="11" spans="2:16" ht="12">
      <c r="B11" s="6" t="s">
        <v>143</v>
      </c>
      <c r="C11" s="31">
        <v>741</v>
      </c>
      <c r="D11" s="22">
        <v>428</v>
      </c>
      <c r="E11" s="22">
        <v>313</v>
      </c>
      <c r="F11" s="73">
        <v>3.8</v>
      </c>
      <c r="G11" s="22">
        <v>515</v>
      </c>
      <c r="H11" s="22">
        <v>336</v>
      </c>
      <c r="I11" s="22">
        <v>179</v>
      </c>
      <c r="J11" s="73">
        <v>3.02</v>
      </c>
      <c r="K11" s="71">
        <v>226</v>
      </c>
      <c r="L11" s="71">
        <v>92</v>
      </c>
      <c r="M11" s="3">
        <v>134</v>
      </c>
      <c r="N11" s="72">
        <v>143.9</v>
      </c>
      <c r="O11" s="72">
        <v>127.4</v>
      </c>
      <c r="P11" s="72">
        <v>174.9</v>
      </c>
    </row>
    <row r="12" spans="3:12" ht="12">
      <c r="C12" s="28"/>
      <c r="E12" s="25"/>
      <c r="K12" s="71"/>
      <c r="L12" s="71"/>
    </row>
    <row r="13" spans="2:16" ht="12">
      <c r="B13" s="1" t="s">
        <v>144</v>
      </c>
      <c r="C13" s="31">
        <v>81</v>
      </c>
      <c r="D13" s="22">
        <v>38</v>
      </c>
      <c r="E13" s="22">
        <v>43</v>
      </c>
      <c r="F13" s="73">
        <v>0.42</v>
      </c>
      <c r="G13" s="22">
        <v>47</v>
      </c>
      <c r="H13" s="22">
        <v>28</v>
      </c>
      <c r="I13" s="22">
        <v>19</v>
      </c>
      <c r="J13" s="73">
        <v>0.28</v>
      </c>
      <c r="K13" s="71">
        <v>34</v>
      </c>
      <c r="L13" s="71">
        <v>10</v>
      </c>
      <c r="M13" s="3">
        <v>24</v>
      </c>
      <c r="N13" s="72">
        <v>172.3</v>
      </c>
      <c r="O13" s="72">
        <v>135.7</v>
      </c>
      <c r="P13" s="72">
        <v>226.3</v>
      </c>
    </row>
    <row r="14" spans="2:16" ht="12">
      <c r="B14" s="1" t="s">
        <v>145</v>
      </c>
      <c r="C14" s="31">
        <v>130</v>
      </c>
      <c r="D14" s="22">
        <v>62</v>
      </c>
      <c r="E14" s="22">
        <v>68</v>
      </c>
      <c r="F14" s="73">
        <v>0.67</v>
      </c>
      <c r="G14" s="22">
        <v>109</v>
      </c>
      <c r="H14" s="22">
        <v>76</v>
      </c>
      <c r="I14" s="22">
        <v>33</v>
      </c>
      <c r="J14" s="73">
        <v>0.64</v>
      </c>
      <c r="K14" s="71">
        <v>21</v>
      </c>
      <c r="L14" s="71">
        <v>-14</v>
      </c>
      <c r="M14" s="3">
        <v>35</v>
      </c>
      <c r="N14" s="72">
        <v>119.3</v>
      </c>
      <c r="O14" s="72">
        <v>81.6</v>
      </c>
      <c r="P14" s="72">
        <v>206.1</v>
      </c>
    </row>
    <row r="15" spans="2:16" ht="12">
      <c r="B15" s="1" t="s">
        <v>146</v>
      </c>
      <c r="C15" s="31">
        <v>216</v>
      </c>
      <c r="D15" s="22">
        <v>127</v>
      </c>
      <c r="E15" s="22">
        <v>89</v>
      </c>
      <c r="F15" s="73">
        <v>1.11</v>
      </c>
      <c r="G15" s="22">
        <v>128</v>
      </c>
      <c r="H15" s="22">
        <v>89</v>
      </c>
      <c r="I15" s="22">
        <v>39</v>
      </c>
      <c r="J15" s="73">
        <v>0.75</v>
      </c>
      <c r="K15" s="71">
        <v>88</v>
      </c>
      <c r="L15" s="71">
        <v>38</v>
      </c>
      <c r="M15" s="3">
        <v>50</v>
      </c>
      <c r="N15" s="72">
        <v>168.8</v>
      </c>
      <c r="O15" s="72">
        <v>142.7</v>
      </c>
      <c r="P15" s="72">
        <v>228.2</v>
      </c>
    </row>
    <row r="16" spans="2:16" ht="12">
      <c r="B16" s="1" t="s">
        <v>147</v>
      </c>
      <c r="C16" s="31">
        <v>63</v>
      </c>
      <c r="D16" s="22">
        <v>39</v>
      </c>
      <c r="E16" s="22">
        <v>24</v>
      </c>
      <c r="F16" s="73">
        <v>0.32</v>
      </c>
      <c r="G16" s="22">
        <v>61</v>
      </c>
      <c r="H16" s="22">
        <v>40</v>
      </c>
      <c r="I16" s="22">
        <v>21</v>
      </c>
      <c r="J16" s="73">
        <v>0.36</v>
      </c>
      <c r="K16" s="71">
        <v>2</v>
      </c>
      <c r="L16" s="71">
        <v>-1</v>
      </c>
      <c r="M16" s="3">
        <v>3</v>
      </c>
      <c r="N16" s="72">
        <v>103.3</v>
      </c>
      <c r="O16" s="72">
        <v>97.5</v>
      </c>
      <c r="P16" s="72">
        <v>114.3</v>
      </c>
    </row>
    <row r="17" spans="2:16" ht="12">
      <c r="B17" s="1" t="s">
        <v>148</v>
      </c>
      <c r="C17" s="31">
        <v>79</v>
      </c>
      <c r="D17" s="22">
        <v>49</v>
      </c>
      <c r="E17" s="22">
        <v>30</v>
      </c>
      <c r="F17" s="73">
        <v>0.41</v>
      </c>
      <c r="G17" s="22">
        <v>58</v>
      </c>
      <c r="H17" s="22">
        <v>32</v>
      </c>
      <c r="I17" s="22">
        <v>26</v>
      </c>
      <c r="J17" s="73">
        <v>0.34</v>
      </c>
      <c r="K17" s="71">
        <v>21</v>
      </c>
      <c r="L17" s="71">
        <v>17</v>
      </c>
      <c r="M17" s="3">
        <v>4</v>
      </c>
      <c r="N17" s="72">
        <v>136.2</v>
      </c>
      <c r="O17" s="72">
        <v>153.1</v>
      </c>
      <c r="P17" s="72">
        <v>115.4</v>
      </c>
    </row>
    <row r="18" spans="2:16" ht="12">
      <c r="B18" s="1" t="s">
        <v>149</v>
      </c>
      <c r="C18" s="31">
        <v>172</v>
      </c>
      <c r="D18" s="22">
        <v>113</v>
      </c>
      <c r="E18" s="22">
        <v>59</v>
      </c>
      <c r="F18" s="73">
        <v>0.88</v>
      </c>
      <c r="G18" s="22">
        <v>112</v>
      </c>
      <c r="H18" s="22">
        <v>71</v>
      </c>
      <c r="I18" s="22">
        <v>41</v>
      </c>
      <c r="J18" s="73">
        <v>0.66</v>
      </c>
      <c r="K18" s="71">
        <v>60</v>
      </c>
      <c r="L18" s="71">
        <v>42</v>
      </c>
      <c r="M18" s="3">
        <v>18</v>
      </c>
      <c r="N18" s="72">
        <v>153.6</v>
      </c>
      <c r="O18" s="72">
        <v>159.2</v>
      </c>
      <c r="P18" s="72">
        <v>143.9</v>
      </c>
    </row>
    <row r="19" spans="2:16" ht="12">
      <c r="B19" s="1"/>
      <c r="C19" s="31"/>
      <c r="D19" s="22"/>
      <c r="E19" s="22"/>
      <c r="F19" s="73"/>
      <c r="G19" s="22"/>
      <c r="H19" s="22"/>
      <c r="I19" s="22"/>
      <c r="J19" s="73"/>
      <c r="K19" s="71"/>
      <c r="L19" s="71"/>
      <c r="M19" s="3"/>
      <c r="N19" s="72"/>
      <c r="O19" s="72"/>
      <c r="P19" s="72"/>
    </row>
    <row r="20" spans="2:16" ht="12">
      <c r="B20" s="6" t="s">
        <v>150</v>
      </c>
      <c r="C20" s="31">
        <v>9477</v>
      </c>
      <c r="D20" s="22">
        <v>5456</v>
      </c>
      <c r="E20" s="22">
        <v>4021</v>
      </c>
      <c r="F20" s="73">
        <v>48.64</v>
      </c>
      <c r="G20" s="22">
        <v>9721</v>
      </c>
      <c r="H20" s="22">
        <v>5281</v>
      </c>
      <c r="I20" s="22">
        <v>4440</v>
      </c>
      <c r="J20" s="73">
        <v>56.97</v>
      </c>
      <c r="K20" s="71">
        <v>-244</v>
      </c>
      <c r="L20" s="71">
        <v>175</v>
      </c>
      <c r="M20" s="3">
        <v>-419</v>
      </c>
      <c r="N20" s="72">
        <v>97.5</v>
      </c>
      <c r="O20" s="72">
        <v>103.3</v>
      </c>
      <c r="P20" s="72">
        <v>90.6</v>
      </c>
    </row>
    <row r="21" spans="3:12" ht="11.25" customHeight="1">
      <c r="C21" s="28"/>
      <c r="D21" s="25"/>
      <c r="K21" s="71"/>
      <c r="L21" s="71"/>
    </row>
    <row r="22" spans="2:16" ht="12">
      <c r="B22" s="1" t="s">
        <v>151</v>
      </c>
      <c r="C22" s="31">
        <v>366</v>
      </c>
      <c r="D22" s="22">
        <v>226</v>
      </c>
      <c r="E22" s="22">
        <v>140</v>
      </c>
      <c r="F22" s="73">
        <v>1.88</v>
      </c>
      <c r="G22" s="22">
        <v>332</v>
      </c>
      <c r="H22" s="22">
        <v>202</v>
      </c>
      <c r="I22" s="22">
        <v>130</v>
      </c>
      <c r="J22" s="73">
        <v>1.95</v>
      </c>
      <c r="K22" s="71">
        <v>34</v>
      </c>
      <c r="L22" s="71">
        <v>24</v>
      </c>
      <c r="M22" s="3">
        <v>10</v>
      </c>
      <c r="N22" s="72">
        <v>110.2</v>
      </c>
      <c r="O22" s="72">
        <v>111.9</v>
      </c>
      <c r="P22" s="72">
        <v>107.7</v>
      </c>
    </row>
    <row r="23" spans="2:16" ht="12">
      <c r="B23" s="1" t="s">
        <v>152</v>
      </c>
      <c r="C23" s="31">
        <v>196</v>
      </c>
      <c r="D23" s="22">
        <v>110</v>
      </c>
      <c r="E23" s="22">
        <v>86</v>
      </c>
      <c r="F23" s="73">
        <v>1.01</v>
      </c>
      <c r="G23" s="22">
        <v>244</v>
      </c>
      <c r="H23" s="22">
        <v>156</v>
      </c>
      <c r="I23" s="22">
        <v>88</v>
      </c>
      <c r="J23" s="73">
        <v>1.43</v>
      </c>
      <c r="K23" s="71">
        <v>-48</v>
      </c>
      <c r="L23" s="71">
        <v>-46</v>
      </c>
      <c r="M23" s="3">
        <v>-2</v>
      </c>
      <c r="N23" s="72">
        <v>80.3</v>
      </c>
      <c r="O23" s="72">
        <v>70.5</v>
      </c>
      <c r="P23" s="72">
        <v>97.7</v>
      </c>
    </row>
    <row r="24" spans="2:16" ht="12">
      <c r="B24" s="1" t="s">
        <v>153</v>
      </c>
      <c r="C24" s="31">
        <v>274</v>
      </c>
      <c r="D24" s="22">
        <v>168</v>
      </c>
      <c r="E24" s="22">
        <v>106</v>
      </c>
      <c r="F24" s="73">
        <v>1.41</v>
      </c>
      <c r="G24" s="22">
        <v>266</v>
      </c>
      <c r="H24" s="22">
        <v>156</v>
      </c>
      <c r="I24" s="22">
        <v>110</v>
      </c>
      <c r="J24" s="73">
        <v>1.56</v>
      </c>
      <c r="K24" s="71">
        <v>8</v>
      </c>
      <c r="L24" s="71">
        <v>12</v>
      </c>
      <c r="M24" s="3">
        <v>-4</v>
      </c>
      <c r="N24" s="72">
        <v>103</v>
      </c>
      <c r="O24" s="72">
        <v>107.7</v>
      </c>
      <c r="P24" s="72">
        <v>96.4</v>
      </c>
    </row>
    <row r="25" spans="2:16" ht="12">
      <c r="B25" s="1" t="s">
        <v>154</v>
      </c>
      <c r="C25" s="31">
        <v>1140</v>
      </c>
      <c r="D25" s="22">
        <v>662</v>
      </c>
      <c r="E25" s="22">
        <v>478</v>
      </c>
      <c r="F25" s="73">
        <v>5.85</v>
      </c>
      <c r="G25" s="22">
        <v>1176</v>
      </c>
      <c r="H25" s="22">
        <v>643</v>
      </c>
      <c r="I25" s="22">
        <v>533</v>
      </c>
      <c r="J25" s="73">
        <v>6.89</v>
      </c>
      <c r="K25" s="71">
        <v>-36</v>
      </c>
      <c r="L25" s="71">
        <v>19</v>
      </c>
      <c r="M25" s="3">
        <v>-55</v>
      </c>
      <c r="N25" s="72">
        <v>96.9</v>
      </c>
      <c r="O25" s="72">
        <v>103</v>
      </c>
      <c r="P25" s="72">
        <v>89.7</v>
      </c>
    </row>
    <row r="26" spans="2:16" ht="12">
      <c r="B26" s="1" t="s">
        <v>155</v>
      </c>
      <c r="C26" s="31">
        <v>1169</v>
      </c>
      <c r="D26" s="22">
        <v>684</v>
      </c>
      <c r="E26" s="22">
        <v>485</v>
      </c>
      <c r="F26" s="73">
        <v>6</v>
      </c>
      <c r="G26" s="22">
        <v>924</v>
      </c>
      <c r="H26" s="22">
        <v>508</v>
      </c>
      <c r="I26" s="22">
        <v>416</v>
      </c>
      <c r="J26" s="73">
        <v>5.41</v>
      </c>
      <c r="K26" s="71">
        <v>245</v>
      </c>
      <c r="L26" s="71">
        <v>176</v>
      </c>
      <c r="M26" s="3">
        <v>69</v>
      </c>
      <c r="N26" s="72">
        <v>126.5</v>
      </c>
      <c r="O26" s="72">
        <v>134.6</v>
      </c>
      <c r="P26" s="72">
        <v>116.6</v>
      </c>
    </row>
    <row r="27" spans="2:16" ht="12">
      <c r="B27" s="1" t="s">
        <v>156</v>
      </c>
      <c r="C27" s="31">
        <v>4104</v>
      </c>
      <c r="D27" s="22">
        <v>2289</v>
      </c>
      <c r="E27" s="22">
        <v>1815</v>
      </c>
      <c r="F27" s="73">
        <v>21.06</v>
      </c>
      <c r="G27" s="22">
        <v>4632</v>
      </c>
      <c r="H27" s="22">
        <v>2418</v>
      </c>
      <c r="I27" s="22">
        <v>2214</v>
      </c>
      <c r="J27" s="73">
        <v>27.14</v>
      </c>
      <c r="K27" s="71">
        <v>-528</v>
      </c>
      <c r="L27" s="71">
        <v>-129</v>
      </c>
      <c r="M27" s="3">
        <v>-399</v>
      </c>
      <c r="N27" s="72">
        <v>88.6</v>
      </c>
      <c r="O27" s="72">
        <v>94.7</v>
      </c>
      <c r="P27" s="72">
        <v>82</v>
      </c>
    </row>
    <row r="28" spans="2:16" ht="12">
      <c r="B28" s="1" t="s">
        <v>157</v>
      </c>
      <c r="C28" s="31">
        <v>2228</v>
      </c>
      <c r="D28" s="22">
        <v>1317</v>
      </c>
      <c r="E28" s="22">
        <v>911</v>
      </c>
      <c r="F28" s="73">
        <v>11.44</v>
      </c>
      <c r="G28" s="22">
        <v>2147</v>
      </c>
      <c r="H28" s="22">
        <v>1198</v>
      </c>
      <c r="I28" s="22">
        <v>949</v>
      </c>
      <c r="J28" s="73">
        <v>12.58</v>
      </c>
      <c r="K28" s="71">
        <v>81</v>
      </c>
      <c r="L28" s="71">
        <v>119</v>
      </c>
      <c r="M28" s="3">
        <v>-38</v>
      </c>
      <c r="N28" s="72">
        <v>103.8</v>
      </c>
      <c r="O28" s="72">
        <v>109.9</v>
      </c>
      <c r="P28" s="72">
        <v>96</v>
      </c>
    </row>
    <row r="29" spans="2:16" ht="12">
      <c r="B29" s="1"/>
      <c r="C29" s="31"/>
      <c r="D29" s="22"/>
      <c r="F29" s="73"/>
      <c r="G29" s="22"/>
      <c r="H29" s="22"/>
      <c r="I29" s="22"/>
      <c r="J29" s="73"/>
      <c r="K29" s="71"/>
      <c r="L29" s="71"/>
      <c r="M29" s="3"/>
      <c r="N29" s="72"/>
      <c r="O29" s="72"/>
      <c r="P29" s="72"/>
    </row>
    <row r="30" spans="2:17" ht="12">
      <c r="B30" s="6" t="s">
        <v>158</v>
      </c>
      <c r="C30" s="31">
        <v>3408</v>
      </c>
      <c r="D30" s="22">
        <v>1980</v>
      </c>
      <c r="E30" s="22">
        <v>1428</v>
      </c>
      <c r="F30" s="73">
        <v>17.49</v>
      </c>
      <c r="G30" s="22">
        <v>3201</v>
      </c>
      <c r="H30" s="22">
        <v>1886</v>
      </c>
      <c r="I30" s="22">
        <v>1315</v>
      </c>
      <c r="J30" s="73">
        <v>18.76</v>
      </c>
      <c r="K30" s="71">
        <v>207</v>
      </c>
      <c r="L30" s="71">
        <v>94</v>
      </c>
      <c r="M30" s="3">
        <v>113</v>
      </c>
      <c r="N30" s="72">
        <v>106.5</v>
      </c>
      <c r="O30" s="72">
        <v>105</v>
      </c>
      <c r="P30" s="72">
        <v>108.6</v>
      </c>
      <c r="Q30" s="22"/>
    </row>
    <row r="31" spans="3:12" ht="12">
      <c r="C31" s="28"/>
      <c r="K31" s="71"/>
      <c r="L31" s="71"/>
    </row>
    <row r="32" spans="2:19" ht="12">
      <c r="B32" s="1" t="s">
        <v>159</v>
      </c>
      <c r="C32" s="31">
        <v>206</v>
      </c>
      <c r="D32" s="22">
        <v>99</v>
      </c>
      <c r="E32" s="22">
        <v>107</v>
      </c>
      <c r="F32" s="73">
        <v>1.06</v>
      </c>
      <c r="G32" s="22">
        <v>169</v>
      </c>
      <c r="H32" s="22">
        <v>106</v>
      </c>
      <c r="I32" s="22">
        <v>63</v>
      </c>
      <c r="J32" s="73">
        <v>0.99</v>
      </c>
      <c r="K32" s="71">
        <v>37</v>
      </c>
      <c r="L32" s="71">
        <v>-7</v>
      </c>
      <c r="M32" s="3">
        <v>44</v>
      </c>
      <c r="N32" s="72">
        <v>121.9</v>
      </c>
      <c r="O32" s="72">
        <v>93.4</v>
      </c>
      <c r="P32" s="72">
        <v>169.8</v>
      </c>
      <c r="Q32" s="72"/>
      <c r="R32" s="72"/>
      <c r="S32" s="72"/>
    </row>
    <row r="33" spans="2:16" ht="12">
      <c r="B33" s="1" t="s">
        <v>160</v>
      </c>
      <c r="C33" s="31">
        <v>96</v>
      </c>
      <c r="D33" s="22">
        <v>58</v>
      </c>
      <c r="E33" s="22">
        <v>38</v>
      </c>
      <c r="F33" s="73">
        <v>0.49</v>
      </c>
      <c r="G33" s="22">
        <v>113</v>
      </c>
      <c r="H33" s="22">
        <v>74</v>
      </c>
      <c r="I33" s="22">
        <v>39</v>
      </c>
      <c r="J33" s="73">
        <v>0.66</v>
      </c>
      <c r="K33" s="71">
        <v>-17</v>
      </c>
      <c r="L33" s="71">
        <v>-16</v>
      </c>
      <c r="M33" s="3">
        <v>-1</v>
      </c>
      <c r="N33" s="72">
        <v>85</v>
      </c>
      <c r="O33" s="72">
        <v>78.4</v>
      </c>
      <c r="P33" s="72">
        <v>97.4</v>
      </c>
    </row>
    <row r="34" spans="2:16" ht="12">
      <c r="B34" s="1" t="s">
        <v>161</v>
      </c>
      <c r="C34" s="31">
        <v>110</v>
      </c>
      <c r="D34" s="22">
        <v>59</v>
      </c>
      <c r="E34" s="22">
        <v>51</v>
      </c>
      <c r="F34" s="73">
        <v>0.56</v>
      </c>
      <c r="G34" s="22">
        <v>60</v>
      </c>
      <c r="H34" s="22">
        <v>36</v>
      </c>
      <c r="I34" s="22">
        <v>24</v>
      </c>
      <c r="J34" s="73">
        <v>0.35</v>
      </c>
      <c r="K34" s="71">
        <v>50</v>
      </c>
      <c r="L34" s="71">
        <v>23</v>
      </c>
      <c r="M34" s="3">
        <v>27</v>
      </c>
      <c r="N34" s="72">
        <v>183.3</v>
      </c>
      <c r="O34" s="72">
        <v>163.9</v>
      </c>
      <c r="P34" s="72">
        <v>212.5</v>
      </c>
    </row>
    <row r="35" spans="2:16" ht="12">
      <c r="B35" s="1" t="s">
        <v>162</v>
      </c>
      <c r="C35" s="31">
        <v>50</v>
      </c>
      <c r="D35" s="22">
        <v>26</v>
      </c>
      <c r="E35" s="22">
        <v>24</v>
      </c>
      <c r="F35" s="73">
        <v>0.26</v>
      </c>
      <c r="G35" s="22">
        <v>50</v>
      </c>
      <c r="H35" s="22">
        <v>36</v>
      </c>
      <c r="I35" s="22">
        <v>14</v>
      </c>
      <c r="J35" s="73">
        <v>0.29</v>
      </c>
      <c r="K35" s="71">
        <v>0</v>
      </c>
      <c r="L35" s="71">
        <v>-10</v>
      </c>
      <c r="M35" s="3">
        <v>10</v>
      </c>
      <c r="N35" s="72">
        <v>100</v>
      </c>
      <c r="O35" s="72">
        <v>72.2</v>
      </c>
      <c r="P35" s="72">
        <v>171.4</v>
      </c>
    </row>
    <row r="36" spans="2:16" ht="12">
      <c r="B36" s="1" t="s">
        <v>163</v>
      </c>
      <c r="C36" s="31">
        <v>971</v>
      </c>
      <c r="D36" s="22">
        <v>555</v>
      </c>
      <c r="E36" s="22">
        <v>416</v>
      </c>
      <c r="F36" s="73">
        <v>4.98</v>
      </c>
      <c r="G36" s="22">
        <v>937</v>
      </c>
      <c r="H36" s="22">
        <v>521</v>
      </c>
      <c r="I36" s="22">
        <v>416</v>
      </c>
      <c r="J36" s="73">
        <v>5.49</v>
      </c>
      <c r="K36" s="71">
        <v>34</v>
      </c>
      <c r="L36" s="71">
        <v>34</v>
      </c>
      <c r="M36" s="3">
        <v>0</v>
      </c>
      <c r="N36" s="72">
        <v>103.6</v>
      </c>
      <c r="O36" s="72">
        <v>106.5</v>
      </c>
      <c r="P36" s="72">
        <v>100</v>
      </c>
    </row>
    <row r="37" spans="2:16" ht="12">
      <c r="B37" s="1" t="s">
        <v>164</v>
      </c>
      <c r="C37" s="31">
        <v>194</v>
      </c>
      <c r="D37" s="22">
        <v>115</v>
      </c>
      <c r="E37" s="22">
        <v>79</v>
      </c>
      <c r="F37" s="73">
        <v>1</v>
      </c>
      <c r="G37" s="22">
        <v>146</v>
      </c>
      <c r="H37" s="22">
        <v>70</v>
      </c>
      <c r="I37" s="22">
        <v>76</v>
      </c>
      <c r="J37" s="73">
        <v>0.86</v>
      </c>
      <c r="K37" s="71">
        <v>48</v>
      </c>
      <c r="L37" s="71">
        <v>45</v>
      </c>
      <c r="M37" s="3">
        <v>3</v>
      </c>
      <c r="N37" s="72">
        <v>132.9</v>
      </c>
      <c r="O37" s="72">
        <v>164.3</v>
      </c>
      <c r="P37" s="72">
        <v>103.9</v>
      </c>
    </row>
    <row r="38" spans="2:16" ht="12">
      <c r="B38" s="1" t="s">
        <v>165</v>
      </c>
      <c r="C38" s="31">
        <v>1169</v>
      </c>
      <c r="D38" s="22">
        <v>695</v>
      </c>
      <c r="E38" s="22">
        <v>474</v>
      </c>
      <c r="F38" s="73">
        <v>6</v>
      </c>
      <c r="G38" s="22">
        <v>1087</v>
      </c>
      <c r="H38" s="22">
        <v>670</v>
      </c>
      <c r="I38" s="22">
        <v>417</v>
      </c>
      <c r="J38" s="73">
        <v>6.37</v>
      </c>
      <c r="K38" s="71">
        <v>82</v>
      </c>
      <c r="L38" s="71">
        <v>25</v>
      </c>
      <c r="M38" s="3">
        <v>57</v>
      </c>
      <c r="N38" s="72">
        <v>107.5</v>
      </c>
      <c r="O38" s="72">
        <v>103.7</v>
      </c>
      <c r="P38" s="72">
        <v>113.7</v>
      </c>
    </row>
    <row r="39" spans="2:16" ht="12">
      <c r="B39" s="1" t="s">
        <v>166</v>
      </c>
      <c r="C39" s="31">
        <v>612</v>
      </c>
      <c r="D39" s="22">
        <v>373</v>
      </c>
      <c r="E39" s="22">
        <v>239</v>
      </c>
      <c r="F39" s="73">
        <v>3.14</v>
      </c>
      <c r="G39" s="22">
        <v>639</v>
      </c>
      <c r="H39" s="22">
        <v>373</v>
      </c>
      <c r="I39" s="22">
        <v>266</v>
      </c>
      <c r="J39" s="73">
        <v>3.74</v>
      </c>
      <c r="K39" s="71">
        <v>-27</v>
      </c>
      <c r="L39" s="71">
        <v>0</v>
      </c>
      <c r="M39" s="3">
        <v>-27</v>
      </c>
      <c r="N39" s="72">
        <v>95.8</v>
      </c>
      <c r="O39" s="72">
        <v>100</v>
      </c>
      <c r="P39" s="72">
        <v>89.8</v>
      </c>
    </row>
    <row r="40" spans="2:16" ht="12">
      <c r="B40" s="74"/>
      <c r="C40" s="75"/>
      <c r="D40" s="62"/>
      <c r="E40" s="62"/>
      <c r="F40" s="76"/>
      <c r="G40" s="62"/>
      <c r="H40" s="62"/>
      <c r="I40" s="62"/>
      <c r="J40" s="76"/>
      <c r="K40" s="32"/>
      <c r="L40" s="32"/>
      <c r="M40" s="32"/>
      <c r="N40" s="63"/>
      <c r="O40" s="62"/>
      <c r="P40" s="63"/>
    </row>
    <row r="41" spans="2:15" ht="12">
      <c r="B41" s="1"/>
      <c r="C41" s="22"/>
      <c r="D41" s="22"/>
      <c r="E41" s="22"/>
      <c r="F41" s="73"/>
      <c r="G41" s="22"/>
      <c r="H41" s="22"/>
      <c r="I41" s="22"/>
      <c r="J41" s="73"/>
      <c r="K41" s="3"/>
      <c r="L41" s="3"/>
      <c r="M41" s="3"/>
      <c r="O41" s="22"/>
    </row>
    <row r="42" spans="2:12" ht="12">
      <c r="B42" s="7" t="s">
        <v>381</v>
      </c>
      <c r="I42" s="25"/>
      <c r="K42" s="3"/>
      <c r="L42" s="3"/>
    </row>
    <row r="43" spans="2:12" ht="12">
      <c r="B43" s="7" t="s">
        <v>382</v>
      </c>
      <c r="I43" s="25"/>
      <c r="K43" s="3"/>
      <c r="L43" s="3"/>
    </row>
    <row r="44" spans="11:12" ht="12">
      <c r="K44" s="3"/>
      <c r="L44" s="3"/>
    </row>
    <row r="45" spans="11:12" ht="2.25" customHeight="1">
      <c r="K45" s="3"/>
      <c r="L45" s="3"/>
    </row>
    <row r="46" spans="11:12" ht="2.25" customHeight="1">
      <c r="K46" s="3"/>
      <c r="L46" s="3"/>
    </row>
    <row r="47" spans="2:15" ht="12">
      <c r="B47" s="1"/>
      <c r="C47" s="22"/>
      <c r="D47" s="22"/>
      <c r="E47" s="22" t="s">
        <v>135</v>
      </c>
      <c r="F47" s="22"/>
      <c r="G47" s="22" t="s">
        <v>320</v>
      </c>
      <c r="H47" s="22"/>
      <c r="I47" s="22"/>
      <c r="J47" s="22"/>
      <c r="K47" s="3"/>
      <c r="L47" s="3"/>
      <c r="M47" s="3"/>
      <c r="O47" s="22"/>
    </row>
    <row r="48" spans="2:16" ht="12.75" customHeight="1">
      <c r="B48" s="62"/>
      <c r="C48" s="62"/>
      <c r="D48" s="62"/>
      <c r="E48" s="62"/>
      <c r="F48" s="76"/>
      <c r="G48" s="62"/>
      <c r="H48" s="62"/>
      <c r="I48" s="62"/>
      <c r="J48" s="76"/>
      <c r="K48" s="32"/>
      <c r="L48" s="32"/>
      <c r="M48" s="32"/>
      <c r="N48" s="63"/>
      <c r="O48" s="62"/>
      <c r="P48" s="64" t="s">
        <v>298</v>
      </c>
    </row>
    <row r="49" spans="2:16" ht="12.75" customHeight="1">
      <c r="B49" s="65" t="s">
        <v>136</v>
      </c>
      <c r="C49" s="66" t="s">
        <v>113</v>
      </c>
      <c r="D49" s="67" t="s">
        <v>137</v>
      </c>
      <c r="E49" s="67" t="s">
        <v>115</v>
      </c>
      <c r="F49" s="67" t="s">
        <v>294</v>
      </c>
      <c r="G49" s="66" t="s">
        <v>113</v>
      </c>
      <c r="H49" s="67" t="s">
        <v>116</v>
      </c>
      <c r="I49" s="67" t="s">
        <v>115</v>
      </c>
      <c r="J49" s="67" t="s">
        <v>295</v>
      </c>
      <c r="K49" s="424" t="s">
        <v>296</v>
      </c>
      <c r="L49" s="425"/>
      <c r="M49" s="426"/>
      <c r="N49" s="68" t="s">
        <v>138</v>
      </c>
      <c r="O49" s="67"/>
      <c r="P49" s="67"/>
    </row>
    <row r="50" spans="2:16" ht="12.75" customHeight="1">
      <c r="B50" s="67" t="s">
        <v>139</v>
      </c>
      <c r="C50" s="66" t="s">
        <v>140</v>
      </c>
      <c r="D50" s="66" t="s">
        <v>3</v>
      </c>
      <c r="E50" s="66" t="s">
        <v>4</v>
      </c>
      <c r="F50" s="66" t="s">
        <v>314</v>
      </c>
      <c r="G50" s="66" t="s">
        <v>125</v>
      </c>
      <c r="H50" s="66" t="s">
        <v>3</v>
      </c>
      <c r="I50" s="66" t="s">
        <v>4</v>
      </c>
      <c r="J50" s="66" t="s">
        <v>314</v>
      </c>
      <c r="K50" s="69" t="s">
        <v>125</v>
      </c>
      <c r="L50" s="69" t="s">
        <v>3</v>
      </c>
      <c r="M50" s="69" t="s">
        <v>4</v>
      </c>
      <c r="N50" s="66" t="s">
        <v>125</v>
      </c>
      <c r="O50" s="66" t="s">
        <v>3</v>
      </c>
      <c r="P50" s="66" t="s">
        <v>4</v>
      </c>
    </row>
    <row r="51" spans="2:16" ht="13.5" customHeight="1">
      <c r="B51" s="6" t="s">
        <v>167</v>
      </c>
      <c r="C51" s="31">
        <v>1075</v>
      </c>
      <c r="D51" s="22">
        <v>613</v>
      </c>
      <c r="E51" s="22">
        <v>462</v>
      </c>
      <c r="F51" s="73">
        <v>5.52</v>
      </c>
      <c r="G51" s="22">
        <v>986</v>
      </c>
      <c r="H51" s="22">
        <v>596</v>
      </c>
      <c r="I51" s="22">
        <v>390</v>
      </c>
      <c r="J51" s="73">
        <v>5.78</v>
      </c>
      <c r="K51" s="71">
        <v>89</v>
      </c>
      <c r="L51" s="71">
        <v>17</v>
      </c>
      <c r="M51" s="3">
        <v>72</v>
      </c>
      <c r="N51" s="72">
        <v>109</v>
      </c>
      <c r="O51" s="72">
        <v>102.9</v>
      </c>
      <c r="P51" s="72">
        <v>118.5</v>
      </c>
    </row>
    <row r="52" spans="2:15" ht="12">
      <c r="B52" s="1"/>
      <c r="C52" s="31"/>
      <c r="D52" s="22"/>
      <c r="E52" s="22"/>
      <c r="F52" s="73"/>
      <c r="G52" s="22"/>
      <c r="H52" s="22"/>
      <c r="I52" s="22"/>
      <c r="J52" s="73"/>
      <c r="K52" s="3"/>
      <c r="L52" s="3"/>
      <c r="M52" s="3"/>
      <c r="O52" s="22"/>
    </row>
    <row r="53" spans="2:16" ht="12">
      <c r="B53" s="1" t="s">
        <v>168</v>
      </c>
      <c r="C53" s="31">
        <v>151</v>
      </c>
      <c r="D53" s="22">
        <v>86</v>
      </c>
      <c r="E53" s="22">
        <v>65</v>
      </c>
      <c r="F53" s="73">
        <v>0.77</v>
      </c>
      <c r="G53" s="22">
        <v>134</v>
      </c>
      <c r="H53" s="22">
        <v>81</v>
      </c>
      <c r="I53" s="22">
        <v>53</v>
      </c>
      <c r="J53" s="73">
        <v>0.79</v>
      </c>
      <c r="K53" s="71">
        <v>17</v>
      </c>
      <c r="L53" s="71">
        <v>5</v>
      </c>
      <c r="M53" s="3">
        <v>12</v>
      </c>
      <c r="N53" s="72">
        <v>112.7</v>
      </c>
      <c r="O53" s="72">
        <v>106.2</v>
      </c>
      <c r="P53" s="72">
        <v>122.6</v>
      </c>
    </row>
    <row r="54" spans="2:16" ht="12">
      <c r="B54" s="1" t="s">
        <v>169</v>
      </c>
      <c r="C54" s="31">
        <v>73</v>
      </c>
      <c r="D54" s="22">
        <v>46</v>
      </c>
      <c r="E54" s="22">
        <v>27</v>
      </c>
      <c r="F54" s="73">
        <v>0.37</v>
      </c>
      <c r="G54" s="22">
        <v>86</v>
      </c>
      <c r="H54" s="22">
        <v>53</v>
      </c>
      <c r="I54" s="22">
        <v>33</v>
      </c>
      <c r="J54" s="73">
        <v>0.5</v>
      </c>
      <c r="K54" s="71">
        <v>-13</v>
      </c>
      <c r="L54" s="71">
        <v>-7</v>
      </c>
      <c r="M54" s="3">
        <v>-6</v>
      </c>
      <c r="N54" s="72">
        <v>84.9</v>
      </c>
      <c r="O54" s="72">
        <v>86.8</v>
      </c>
      <c r="P54" s="72">
        <v>81.8</v>
      </c>
    </row>
    <row r="55" spans="2:16" ht="12">
      <c r="B55" s="1" t="s">
        <v>170</v>
      </c>
      <c r="C55" s="31">
        <v>161</v>
      </c>
      <c r="D55" s="22">
        <v>94</v>
      </c>
      <c r="E55" s="22">
        <v>67</v>
      </c>
      <c r="F55" s="73">
        <v>0.83</v>
      </c>
      <c r="G55" s="22">
        <v>146</v>
      </c>
      <c r="H55" s="22">
        <v>89</v>
      </c>
      <c r="I55" s="22">
        <v>57</v>
      </c>
      <c r="J55" s="73">
        <v>0.86</v>
      </c>
      <c r="K55" s="71">
        <v>15</v>
      </c>
      <c r="L55" s="71">
        <v>5</v>
      </c>
      <c r="M55" s="3">
        <v>10</v>
      </c>
      <c r="N55" s="72">
        <v>110.3</v>
      </c>
      <c r="O55" s="72">
        <v>105.6</v>
      </c>
      <c r="P55" s="72">
        <v>117.5</v>
      </c>
    </row>
    <row r="56" spans="2:16" ht="12">
      <c r="B56" s="1" t="s">
        <v>171</v>
      </c>
      <c r="C56" s="31">
        <v>376</v>
      </c>
      <c r="D56" s="22">
        <v>210</v>
      </c>
      <c r="E56" s="22">
        <v>166</v>
      </c>
      <c r="F56" s="73">
        <v>1.93</v>
      </c>
      <c r="G56" s="22">
        <v>357</v>
      </c>
      <c r="H56" s="22">
        <v>217</v>
      </c>
      <c r="I56" s="22">
        <v>140</v>
      </c>
      <c r="J56" s="73">
        <v>2.09</v>
      </c>
      <c r="K56" s="71">
        <v>19</v>
      </c>
      <c r="L56" s="71">
        <v>-7</v>
      </c>
      <c r="M56" s="3">
        <v>26</v>
      </c>
      <c r="N56" s="72">
        <v>105.3</v>
      </c>
      <c r="O56" s="72">
        <v>96.8</v>
      </c>
      <c r="P56" s="72">
        <v>118.6</v>
      </c>
    </row>
    <row r="57" spans="2:16" ht="12">
      <c r="B57" s="1" t="s">
        <v>172</v>
      </c>
      <c r="C57" s="31">
        <v>228</v>
      </c>
      <c r="D57" s="22">
        <v>130</v>
      </c>
      <c r="E57" s="22">
        <v>98</v>
      </c>
      <c r="F57" s="73">
        <v>1.17</v>
      </c>
      <c r="G57" s="22">
        <v>180</v>
      </c>
      <c r="H57" s="22">
        <v>107</v>
      </c>
      <c r="I57" s="22">
        <v>73</v>
      </c>
      <c r="J57" s="73">
        <v>1.05</v>
      </c>
      <c r="K57" s="71">
        <v>48</v>
      </c>
      <c r="L57" s="71">
        <v>23</v>
      </c>
      <c r="M57" s="3">
        <v>25</v>
      </c>
      <c r="N57" s="72">
        <v>126.7</v>
      </c>
      <c r="O57" s="72">
        <v>121.5</v>
      </c>
      <c r="P57" s="72">
        <v>134.2</v>
      </c>
    </row>
    <row r="58" spans="2:16" ht="12">
      <c r="B58" s="1" t="s">
        <v>173</v>
      </c>
      <c r="C58" s="31">
        <v>40</v>
      </c>
      <c r="D58" s="22">
        <v>22</v>
      </c>
      <c r="E58" s="22">
        <v>18</v>
      </c>
      <c r="F58" s="73">
        <v>0.21</v>
      </c>
      <c r="G58" s="22">
        <v>47</v>
      </c>
      <c r="H58" s="22">
        <v>29</v>
      </c>
      <c r="I58" s="22">
        <v>18</v>
      </c>
      <c r="J58" s="73">
        <v>0.28</v>
      </c>
      <c r="K58" s="71">
        <v>-7</v>
      </c>
      <c r="L58" s="71">
        <v>-7</v>
      </c>
      <c r="M58" s="3">
        <v>0</v>
      </c>
      <c r="N58" s="72">
        <v>85.1</v>
      </c>
      <c r="O58" s="72">
        <v>75.9</v>
      </c>
      <c r="P58" s="72">
        <v>100</v>
      </c>
    </row>
    <row r="59" spans="2:16" ht="12">
      <c r="B59" s="1" t="s">
        <v>174</v>
      </c>
      <c r="C59" s="31">
        <v>46</v>
      </c>
      <c r="D59" s="22">
        <v>25</v>
      </c>
      <c r="E59" s="22">
        <v>21</v>
      </c>
      <c r="F59" s="73">
        <v>0.24</v>
      </c>
      <c r="G59" s="22">
        <v>36</v>
      </c>
      <c r="H59" s="22">
        <v>20</v>
      </c>
      <c r="I59" s="22">
        <v>16</v>
      </c>
      <c r="J59" s="73">
        <v>0.21</v>
      </c>
      <c r="K59" s="71">
        <v>10</v>
      </c>
      <c r="L59" s="71">
        <v>5</v>
      </c>
      <c r="M59" s="3">
        <v>5</v>
      </c>
      <c r="N59" s="72">
        <v>127.8</v>
      </c>
      <c r="O59" s="72">
        <v>125</v>
      </c>
      <c r="P59" s="72">
        <v>131.3</v>
      </c>
    </row>
    <row r="60" spans="3:12" ht="12">
      <c r="C60" s="28"/>
      <c r="D60" s="25"/>
      <c r="I60" s="25"/>
      <c r="K60" s="71"/>
      <c r="L60" s="71"/>
    </row>
    <row r="61" spans="2:16" ht="12">
      <c r="B61" s="6" t="s">
        <v>175</v>
      </c>
      <c r="C61" s="31">
        <v>357</v>
      </c>
      <c r="D61" s="22">
        <v>210</v>
      </c>
      <c r="E61" s="22">
        <v>147</v>
      </c>
      <c r="F61" s="73">
        <v>1.83</v>
      </c>
      <c r="G61" s="22">
        <v>248</v>
      </c>
      <c r="H61" s="22">
        <v>148</v>
      </c>
      <c r="I61" s="22">
        <v>100</v>
      </c>
      <c r="J61" s="73">
        <v>1.45</v>
      </c>
      <c r="K61" s="71">
        <v>109</v>
      </c>
      <c r="L61" s="71">
        <v>62</v>
      </c>
      <c r="M61" s="3">
        <v>47</v>
      </c>
      <c r="N61" s="72">
        <v>144</v>
      </c>
      <c r="O61" s="72">
        <v>141.9</v>
      </c>
      <c r="P61" s="72">
        <v>147</v>
      </c>
    </row>
    <row r="62" spans="3:12" ht="12">
      <c r="C62" s="28"/>
      <c r="K62" s="71"/>
      <c r="L62" s="71"/>
    </row>
    <row r="63" spans="2:16" ht="12">
      <c r="B63" s="1" t="s">
        <v>176</v>
      </c>
      <c r="C63" s="31">
        <v>15</v>
      </c>
      <c r="D63" s="22">
        <v>9</v>
      </c>
      <c r="E63" s="22">
        <v>6</v>
      </c>
      <c r="F63" s="73">
        <v>0.08</v>
      </c>
      <c r="G63" s="22">
        <v>29</v>
      </c>
      <c r="H63" s="22">
        <v>18</v>
      </c>
      <c r="I63" s="22">
        <v>11</v>
      </c>
      <c r="J63" s="73">
        <v>0.17</v>
      </c>
      <c r="K63" s="71">
        <v>-14</v>
      </c>
      <c r="L63" s="71">
        <v>-9</v>
      </c>
      <c r="M63" s="3">
        <v>-5</v>
      </c>
      <c r="N63" s="72">
        <v>51.7</v>
      </c>
      <c r="O63" s="72">
        <v>50</v>
      </c>
      <c r="P63" s="72">
        <v>54.5</v>
      </c>
    </row>
    <row r="64" spans="2:16" ht="12">
      <c r="B64" s="1" t="s">
        <v>177</v>
      </c>
      <c r="C64" s="31">
        <v>36</v>
      </c>
      <c r="D64" s="22">
        <v>19</v>
      </c>
      <c r="E64" s="22">
        <v>17</v>
      </c>
      <c r="F64" s="73">
        <v>0.18</v>
      </c>
      <c r="G64" s="22">
        <v>26</v>
      </c>
      <c r="H64" s="22">
        <v>13</v>
      </c>
      <c r="I64" s="22">
        <v>13</v>
      </c>
      <c r="J64" s="73">
        <v>0.15</v>
      </c>
      <c r="K64" s="71">
        <v>10</v>
      </c>
      <c r="L64" s="71">
        <v>6</v>
      </c>
      <c r="M64" s="3">
        <v>4</v>
      </c>
      <c r="N64" s="72">
        <v>138.5</v>
      </c>
      <c r="O64" s="72">
        <v>146.2</v>
      </c>
      <c r="P64" s="72">
        <v>130.8</v>
      </c>
    </row>
    <row r="65" spans="2:16" ht="12">
      <c r="B65" s="1" t="s">
        <v>178</v>
      </c>
      <c r="C65" s="31">
        <v>82</v>
      </c>
      <c r="D65" s="22">
        <v>48</v>
      </c>
      <c r="E65" s="22">
        <v>34</v>
      </c>
      <c r="F65" s="73">
        <v>0.42</v>
      </c>
      <c r="G65" s="22">
        <v>66</v>
      </c>
      <c r="H65" s="22">
        <v>39</v>
      </c>
      <c r="I65" s="22">
        <v>27</v>
      </c>
      <c r="J65" s="73">
        <v>0.39</v>
      </c>
      <c r="K65" s="71">
        <v>16</v>
      </c>
      <c r="L65" s="71">
        <v>9</v>
      </c>
      <c r="M65" s="3">
        <v>7</v>
      </c>
      <c r="N65" s="72">
        <v>124.2</v>
      </c>
      <c r="O65" s="72">
        <v>123.1</v>
      </c>
      <c r="P65" s="72">
        <v>125.9</v>
      </c>
    </row>
    <row r="66" spans="2:16" ht="12">
      <c r="B66" s="1" t="s">
        <v>179</v>
      </c>
      <c r="C66" s="31">
        <v>160</v>
      </c>
      <c r="D66" s="22">
        <v>103</v>
      </c>
      <c r="E66" s="22">
        <v>57</v>
      </c>
      <c r="F66" s="73">
        <v>0.82</v>
      </c>
      <c r="G66" s="22">
        <v>85</v>
      </c>
      <c r="H66" s="22">
        <v>50</v>
      </c>
      <c r="I66" s="22">
        <v>35</v>
      </c>
      <c r="J66" s="73">
        <v>0.5</v>
      </c>
      <c r="K66" s="71">
        <v>75</v>
      </c>
      <c r="L66" s="71">
        <v>53</v>
      </c>
      <c r="M66" s="3">
        <v>22</v>
      </c>
      <c r="N66" s="72">
        <v>188.2</v>
      </c>
      <c r="O66" s="72">
        <v>206</v>
      </c>
      <c r="P66" s="72">
        <v>162.9</v>
      </c>
    </row>
    <row r="67" spans="2:16" ht="11.25" customHeight="1">
      <c r="B67" s="1" t="s">
        <v>180</v>
      </c>
      <c r="C67" s="31">
        <v>64</v>
      </c>
      <c r="D67" s="22">
        <v>31</v>
      </c>
      <c r="E67" s="22">
        <v>33</v>
      </c>
      <c r="F67" s="73">
        <v>0.33</v>
      </c>
      <c r="G67" s="22">
        <v>42</v>
      </c>
      <c r="H67" s="22">
        <v>28</v>
      </c>
      <c r="I67" s="22">
        <v>14</v>
      </c>
      <c r="J67" s="73">
        <v>0.25</v>
      </c>
      <c r="K67" s="71">
        <v>22</v>
      </c>
      <c r="L67" s="71">
        <v>3</v>
      </c>
      <c r="M67" s="3">
        <v>19</v>
      </c>
      <c r="N67" s="72">
        <v>152.4</v>
      </c>
      <c r="O67" s="72">
        <v>110.7</v>
      </c>
      <c r="P67" s="72">
        <v>235.7</v>
      </c>
    </row>
    <row r="68" spans="2:16" ht="12">
      <c r="B68" s="1"/>
      <c r="C68" s="31"/>
      <c r="D68" s="22"/>
      <c r="E68" s="22"/>
      <c r="F68" s="73"/>
      <c r="G68" s="22"/>
      <c r="H68" s="22"/>
      <c r="I68" s="22"/>
      <c r="J68" s="73"/>
      <c r="K68" s="71"/>
      <c r="L68" s="71"/>
      <c r="M68" s="3"/>
      <c r="N68" s="72"/>
      <c r="O68" s="72"/>
      <c r="P68" s="72"/>
    </row>
    <row r="69" spans="2:16" ht="12">
      <c r="B69" s="6" t="s">
        <v>181</v>
      </c>
      <c r="C69" s="28">
        <v>197</v>
      </c>
      <c r="D69" s="25">
        <v>103</v>
      </c>
      <c r="E69" s="25">
        <v>94</v>
      </c>
      <c r="F69" s="73">
        <v>1.01</v>
      </c>
      <c r="G69" s="25">
        <v>97</v>
      </c>
      <c r="H69" s="25">
        <v>57</v>
      </c>
      <c r="I69" s="25">
        <v>40</v>
      </c>
      <c r="J69" s="73">
        <v>0.57</v>
      </c>
      <c r="K69" s="71">
        <v>100</v>
      </c>
      <c r="L69" s="71">
        <v>46</v>
      </c>
      <c r="M69" s="3">
        <v>54</v>
      </c>
      <c r="N69" s="72">
        <v>203.1</v>
      </c>
      <c r="O69" s="72">
        <v>180.7</v>
      </c>
      <c r="P69" s="72">
        <v>235</v>
      </c>
    </row>
    <row r="70" spans="3:12" ht="12">
      <c r="C70" s="28"/>
      <c r="K70" s="71"/>
      <c r="L70" s="71"/>
    </row>
    <row r="71" spans="2:16" ht="12">
      <c r="B71" s="1" t="s">
        <v>182</v>
      </c>
      <c r="C71" s="31">
        <v>44</v>
      </c>
      <c r="D71" s="22">
        <v>21</v>
      </c>
      <c r="E71" s="22">
        <v>23</v>
      </c>
      <c r="F71" s="73">
        <v>0.23</v>
      </c>
      <c r="G71" s="22">
        <v>15</v>
      </c>
      <c r="H71" s="22">
        <v>10</v>
      </c>
      <c r="I71" s="22">
        <v>5</v>
      </c>
      <c r="J71" s="73">
        <v>0.09</v>
      </c>
      <c r="K71" s="71">
        <v>29</v>
      </c>
      <c r="L71" s="71">
        <v>11</v>
      </c>
      <c r="M71" s="3">
        <v>18</v>
      </c>
      <c r="N71" s="72">
        <v>293.3</v>
      </c>
      <c r="O71" s="72">
        <v>210</v>
      </c>
      <c r="P71" s="72">
        <v>460</v>
      </c>
    </row>
    <row r="72" spans="2:16" ht="12">
      <c r="B72" s="1" t="s">
        <v>183</v>
      </c>
      <c r="C72" s="31">
        <v>35</v>
      </c>
      <c r="D72" s="22">
        <v>21</v>
      </c>
      <c r="E72" s="22">
        <v>14</v>
      </c>
      <c r="F72" s="73">
        <v>0.18</v>
      </c>
      <c r="G72" s="22">
        <v>20</v>
      </c>
      <c r="H72" s="22">
        <v>11</v>
      </c>
      <c r="I72" s="22">
        <v>9</v>
      </c>
      <c r="J72" s="73">
        <v>0.12</v>
      </c>
      <c r="K72" s="71">
        <v>15</v>
      </c>
      <c r="L72" s="71">
        <v>10</v>
      </c>
      <c r="M72" s="3">
        <v>5</v>
      </c>
      <c r="N72" s="72">
        <v>175</v>
      </c>
      <c r="O72" s="72">
        <v>190.9</v>
      </c>
      <c r="P72" s="72">
        <v>155.6</v>
      </c>
    </row>
    <row r="73" spans="2:16" ht="12">
      <c r="B73" s="1" t="s">
        <v>184</v>
      </c>
      <c r="C73" s="31">
        <v>75</v>
      </c>
      <c r="D73" s="22">
        <v>35</v>
      </c>
      <c r="E73" s="22">
        <v>40</v>
      </c>
      <c r="F73" s="73">
        <v>0.38</v>
      </c>
      <c r="G73" s="22">
        <v>48</v>
      </c>
      <c r="H73" s="22">
        <v>27</v>
      </c>
      <c r="I73" s="22">
        <v>21</v>
      </c>
      <c r="J73" s="73">
        <v>0.28</v>
      </c>
      <c r="K73" s="71">
        <v>27</v>
      </c>
      <c r="L73" s="71">
        <v>8</v>
      </c>
      <c r="M73" s="3">
        <v>19</v>
      </c>
      <c r="N73" s="72">
        <v>156.3</v>
      </c>
      <c r="O73" s="72">
        <v>129.6</v>
      </c>
      <c r="P73" s="72">
        <v>190.5</v>
      </c>
    </row>
    <row r="74" spans="2:16" ht="12">
      <c r="B74" s="1" t="s">
        <v>185</v>
      </c>
      <c r="C74" s="31">
        <v>43</v>
      </c>
      <c r="D74" s="22">
        <v>26</v>
      </c>
      <c r="E74" s="22">
        <v>17</v>
      </c>
      <c r="F74" s="73">
        <v>0.22</v>
      </c>
      <c r="G74" s="22">
        <v>14</v>
      </c>
      <c r="H74" s="22">
        <v>9</v>
      </c>
      <c r="I74" s="22">
        <v>5</v>
      </c>
      <c r="J74" s="73">
        <v>0.08</v>
      </c>
      <c r="K74" s="71">
        <v>29</v>
      </c>
      <c r="L74" s="71">
        <v>17</v>
      </c>
      <c r="M74" s="3">
        <v>12</v>
      </c>
      <c r="N74" s="72">
        <v>307.1</v>
      </c>
      <c r="O74" s="72">
        <v>288.9</v>
      </c>
      <c r="P74" s="72">
        <v>340</v>
      </c>
    </row>
    <row r="75" spans="2:16" ht="12">
      <c r="B75" s="1"/>
      <c r="C75" s="31"/>
      <c r="D75" s="22"/>
      <c r="E75" s="25"/>
      <c r="F75" s="73"/>
      <c r="G75" s="22"/>
      <c r="H75" s="22"/>
      <c r="I75" s="22"/>
      <c r="J75" s="73"/>
      <c r="K75" s="71"/>
      <c r="L75" s="71"/>
      <c r="M75" s="3"/>
      <c r="N75" s="72"/>
      <c r="O75" s="72"/>
      <c r="P75" s="72"/>
    </row>
    <row r="76" spans="2:17" ht="12">
      <c r="B76" s="6" t="s">
        <v>186</v>
      </c>
      <c r="C76" s="31">
        <v>658</v>
      </c>
      <c r="D76" s="22">
        <v>360</v>
      </c>
      <c r="E76" s="22">
        <v>298</v>
      </c>
      <c r="F76" s="73">
        <v>3.38</v>
      </c>
      <c r="G76" s="22">
        <v>553</v>
      </c>
      <c r="H76" s="22">
        <v>313</v>
      </c>
      <c r="I76" s="22">
        <v>240</v>
      </c>
      <c r="J76" s="73">
        <v>3.24</v>
      </c>
      <c r="K76" s="71">
        <v>105</v>
      </c>
      <c r="L76" s="71">
        <v>47</v>
      </c>
      <c r="M76" s="3">
        <v>58</v>
      </c>
      <c r="N76" s="72">
        <v>119</v>
      </c>
      <c r="O76" s="72">
        <v>115</v>
      </c>
      <c r="P76" s="72">
        <v>124.2</v>
      </c>
      <c r="Q76" s="22"/>
    </row>
    <row r="77" spans="3:12" ht="12">
      <c r="C77" s="28"/>
      <c r="K77" s="71"/>
      <c r="L77" s="71"/>
    </row>
    <row r="78" spans="2:16" ht="12">
      <c r="B78" s="1" t="s">
        <v>187</v>
      </c>
      <c r="C78" s="31">
        <v>212</v>
      </c>
      <c r="D78" s="22">
        <v>110</v>
      </c>
      <c r="E78" s="22">
        <v>102</v>
      </c>
      <c r="F78" s="73">
        <v>1.09</v>
      </c>
      <c r="G78" s="22">
        <v>175</v>
      </c>
      <c r="H78" s="22">
        <v>96</v>
      </c>
      <c r="I78" s="22">
        <v>79</v>
      </c>
      <c r="J78" s="73">
        <v>1.03</v>
      </c>
      <c r="K78" s="71">
        <v>37</v>
      </c>
      <c r="L78" s="71">
        <v>14</v>
      </c>
      <c r="M78" s="3">
        <v>23</v>
      </c>
      <c r="N78" s="72">
        <v>121.1</v>
      </c>
      <c r="O78" s="72">
        <v>114.6</v>
      </c>
      <c r="P78" s="72">
        <v>129.1</v>
      </c>
    </row>
    <row r="79" spans="2:16" ht="12">
      <c r="B79" s="1" t="s">
        <v>188</v>
      </c>
      <c r="C79" s="31">
        <v>28</v>
      </c>
      <c r="D79" s="22">
        <v>16</v>
      </c>
      <c r="E79" s="22">
        <v>12</v>
      </c>
      <c r="F79" s="73">
        <v>0.14</v>
      </c>
      <c r="G79" s="22">
        <v>19</v>
      </c>
      <c r="H79" s="22">
        <v>10</v>
      </c>
      <c r="I79" s="22">
        <v>9</v>
      </c>
      <c r="J79" s="73">
        <v>0.11</v>
      </c>
      <c r="K79" s="71">
        <v>9</v>
      </c>
      <c r="L79" s="71">
        <v>6</v>
      </c>
      <c r="M79" s="3">
        <v>3</v>
      </c>
      <c r="N79" s="72">
        <v>147.4</v>
      </c>
      <c r="O79" s="72">
        <v>160</v>
      </c>
      <c r="P79" s="72">
        <v>133.3</v>
      </c>
    </row>
    <row r="80" spans="2:16" ht="12">
      <c r="B80" s="1" t="s">
        <v>189</v>
      </c>
      <c r="C80" s="31">
        <v>64</v>
      </c>
      <c r="D80" s="22">
        <v>34</v>
      </c>
      <c r="E80" s="22">
        <v>30</v>
      </c>
      <c r="F80" s="73">
        <v>0.33</v>
      </c>
      <c r="G80" s="22">
        <v>35</v>
      </c>
      <c r="H80" s="22">
        <v>23</v>
      </c>
      <c r="I80" s="22">
        <v>12</v>
      </c>
      <c r="J80" s="73">
        <v>0.21</v>
      </c>
      <c r="K80" s="71">
        <v>29</v>
      </c>
      <c r="L80" s="71">
        <v>11</v>
      </c>
      <c r="M80" s="3">
        <v>18</v>
      </c>
      <c r="N80" s="72">
        <v>182.9</v>
      </c>
      <c r="O80" s="72">
        <v>147.8</v>
      </c>
      <c r="P80" s="72">
        <v>250</v>
      </c>
    </row>
    <row r="81" spans="2:16" ht="12">
      <c r="B81" s="1" t="s">
        <v>190</v>
      </c>
      <c r="C81" s="31">
        <v>89</v>
      </c>
      <c r="D81" s="22">
        <v>58</v>
      </c>
      <c r="E81" s="22">
        <v>31</v>
      </c>
      <c r="F81" s="73">
        <v>0.46</v>
      </c>
      <c r="G81" s="22">
        <v>98</v>
      </c>
      <c r="H81" s="22">
        <v>60</v>
      </c>
      <c r="I81" s="22">
        <v>38</v>
      </c>
      <c r="J81" s="73">
        <v>0.57</v>
      </c>
      <c r="K81" s="71">
        <v>-9</v>
      </c>
      <c r="L81" s="71">
        <v>-2</v>
      </c>
      <c r="M81" s="3">
        <v>-7</v>
      </c>
      <c r="N81" s="72">
        <v>90.8</v>
      </c>
      <c r="O81" s="72">
        <v>96.7</v>
      </c>
      <c r="P81" s="72">
        <v>81.6</v>
      </c>
    </row>
    <row r="82" spans="2:16" ht="12">
      <c r="B82" s="1" t="s">
        <v>191</v>
      </c>
      <c r="C82" s="31">
        <v>37</v>
      </c>
      <c r="D82" s="22">
        <v>24</v>
      </c>
      <c r="E82" s="22">
        <v>13</v>
      </c>
      <c r="F82" s="73">
        <v>0.19</v>
      </c>
      <c r="G82" s="22">
        <v>34</v>
      </c>
      <c r="H82" s="22">
        <v>20</v>
      </c>
      <c r="I82" s="22">
        <v>14</v>
      </c>
      <c r="J82" s="73">
        <v>0.2</v>
      </c>
      <c r="K82" s="71">
        <v>3</v>
      </c>
      <c r="L82" s="71">
        <v>4</v>
      </c>
      <c r="M82" s="3">
        <v>-1</v>
      </c>
      <c r="N82" s="72">
        <v>108.8</v>
      </c>
      <c r="O82" s="72">
        <v>120</v>
      </c>
      <c r="P82" s="72">
        <v>92.9</v>
      </c>
    </row>
    <row r="83" spans="2:16" ht="12">
      <c r="B83" s="1" t="s">
        <v>192</v>
      </c>
      <c r="C83" s="31">
        <v>39</v>
      </c>
      <c r="D83" s="22">
        <v>19</v>
      </c>
      <c r="E83" s="22">
        <v>20</v>
      </c>
      <c r="F83" s="73">
        <v>0.2</v>
      </c>
      <c r="G83" s="22">
        <v>31</v>
      </c>
      <c r="H83" s="22">
        <v>21</v>
      </c>
      <c r="I83" s="22">
        <v>10</v>
      </c>
      <c r="J83" s="73">
        <v>0.18</v>
      </c>
      <c r="K83" s="71">
        <v>8</v>
      </c>
      <c r="L83" s="71">
        <v>-2</v>
      </c>
      <c r="M83" s="3">
        <v>10</v>
      </c>
      <c r="N83" s="72">
        <v>125.8</v>
      </c>
      <c r="O83" s="72">
        <v>90.5</v>
      </c>
      <c r="P83" s="72">
        <v>200</v>
      </c>
    </row>
    <row r="84" spans="2:16" ht="12">
      <c r="B84" s="1" t="s">
        <v>193</v>
      </c>
      <c r="C84" s="31">
        <v>69</v>
      </c>
      <c r="D84" s="22">
        <v>32</v>
      </c>
      <c r="E84" s="22">
        <v>37</v>
      </c>
      <c r="F84" s="73">
        <v>0.35</v>
      </c>
      <c r="G84" s="22">
        <v>59</v>
      </c>
      <c r="H84" s="22">
        <v>31</v>
      </c>
      <c r="I84" s="22">
        <v>28</v>
      </c>
      <c r="J84" s="73">
        <v>0.35</v>
      </c>
      <c r="K84" s="71">
        <v>10</v>
      </c>
      <c r="L84" s="71">
        <v>1</v>
      </c>
      <c r="M84" s="3">
        <v>9</v>
      </c>
      <c r="N84" s="72">
        <v>116.9</v>
      </c>
      <c r="O84" s="72">
        <v>103.2</v>
      </c>
      <c r="P84" s="72">
        <v>132.1</v>
      </c>
    </row>
    <row r="85" spans="2:16" ht="12">
      <c r="B85" s="1" t="s">
        <v>194</v>
      </c>
      <c r="C85" s="31">
        <v>120</v>
      </c>
      <c r="D85" s="22">
        <v>67</v>
      </c>
      <c r="E85" s="22">
        <v>53</v>
      </c>
      <c r="F85" s="73">
        <v>0.62</v>
      </c>
      <c r="G85" s="22">
        <v>102</v>
      </c>
      <c r="H85" s="22">
        <v>52</v>
      </c>
      <c r="I85" s="22">
        <v>50</v>
      </c>
      <c r="J85" s="73">
        <v>0.6</v>
      </c>
      <c r="K85" s="71">
        <v>18</v>
      </c>
      <c r="L85" s="71">
        <v>15</v>
      </c>
      <c r="M85" s="3">
        <v>3</v>
      </c>
      <c r="N85" s="72">
        <v>117.6</v>
      </c>
      <c r="O85" s="72">
        <v>128.8</v>
      </c>
      <c r="P85" s="72">
        <v>106</v>
      </c>
    </row>
    <row r="86" spans="3:12" ht="10.5" customHeight="1">
      <c r="C86" s="28"/>
      <c r="I86" s="25"/>
      <c r="K86" s="71"/>
      <c r="L86" s="71"/>
    </row>
    <row r="87" spans="2:16" ht="12">
      <c r="B87" s="1" t="s">
        <v>195</v>
      </c>
      <c r="C87" s="31">
        <v>3275</v>
      </c>
      <c r="D87" s="22">
        <v>1779</v>
      </c>
      <c r="E87" s="22">
        <v>1496</v>
      </c>
      <c r="F87" s="73">
        <v>16.81</v>
      </c>
      <c r="G87" s="22">
        <v>1492</v>
      </c>
      <c r="H87" s="22">
        <v>764</v>
      </c>
      <c r="I87" s="22">
        <v>728</v>
      </c>
      <c r="J87" s="73">
        <v>8.74</v>
      </c>
      <c r="K87" s="71">
        <v>1783</v>
      </c>
      <c r="L87" s="71">
        <v>1015</v>
      </c>
      <c r="M87" s="3">
        <v>768</v>
      </c>
      <c r="N87" s="72">
        <v>219.5</v>
      </c>
      <c r="O87" s="72">
        <v>232.9</v>
      </c>
      <c r="P87" s="72">
        <v>205.5</v>
      </c>
    </row>
    <row r="88" spans="2:16" ht="10.5" customHeight="1">
      <c r="B88" s="74"/>
      <c r="C88" s="75"/>
      <c r="D88" s="62"/>
      <c r="E88" s="62"/>
      <c r="F88" s="62"/>
      <c r="G88" s="62"/>
      <c r="H88" s="62"/>
      <c r="I88" s="62"/>
      <c r="J88" s="62"/>
      <c r="K88" s="32"/>
      <c r="L88" s="32"/>
      <c r="M88" s="32"/>
      <c r="N88" s="63"/>
      <c r="O88" s="62"/>
      <c r="P88" s="63"/>
    </row>
    <row r="89" spans="2:5" ht="7.5" customHeight="1">
      <c r="B89" s="6"/>
      <c r="D89" s="22"/>
      <c r="E89" s="22"/>
    </row>
    <row r="90" spans="2:9" ht="12">
      <c r="B90" s="7" t="s">
        <v>381</v>
      </c>
      <c r="C90" s="25"/>
      <c r="D90" s="22"/>
      <c r="E90" s="22"/>
      <c r="F90" s="25"/>
      <c r="G90" s="25"/>
      <c r="H90" s="25"/>
      <c r="I90" s="25"/>
    </row>
    <row r="91" spans="2:6" ht="12">
      <c r="B91" s="7" t="s">
        <v>382</v>
      </c>
      <c r="D91" s="22"/>
      <c r="E91" s="22"/>
      <c r="F91" s="25"/>
    </row>
    <row r="92" spans="2:4" ht="12">
      <c r="B92" s="6"/>
      <c r="D92" s="22"/>
    </row>
    <row r="93" spans="2:4" ht="12">
      <c r="B93" s="6"/>
      <c r="D93" s="22"/>
    </row>
    <row r="94" spans="2:5" ht="12">
      <c r="B94" s="6"/>
      <c r="D94" s="22"/>
      <c r="E94" s="25"/>
    </row>
  </sheetData>
  <sheetProtection/>
  <mergeCells count="2">
    <mergeCell ref="K4:M4"/>
    <mergeCell ref="K49:M49"/>
  </mergeCells>
  <printOptions horizontalCentered="1" verticalCentered="1"/>
  <pageMargins left="0.5905511811023623" right="0.3937007874015748" top="0.7874015748031497" bottom="0.7874015748031497" header="0.5118110236220472" footer="0.5118110236220472"/>
  <pageSetup horizontalDpi="600" verticalDpi="600" orientation="landscape" paperSize="9" scale="95" r:id="rId1"/>
  <rowBreaks count="1" manualBreakCount="1">
    <brk id="44" max="255" man="1"/>
  </rowBreaks>
</worksheet>
</file>

<file path=xl/worksheets/sheet7.xml><?xml version="1.0" encoding="utf-8"?>
<worksheet xmlns="http://schemas.openxmlformats.org/spreadsheetml/2006/main" xmlns:r="http://schemas.openxmlformats.org/officeDocument/2006/relationships">
  <sheetPr>
    <tabColor rgb="FFFF0000"/>
  </sheetPr>
  <dimension ref="A1:AK47"/>
  <sheetViews>
    <sheetView showGridLines="0" zoomScale="50" zoomScaleNormal="50" zoomScaleSheetLayoutView="75" zoomScalePageLayoutView="0" workbookViewId="0" topLeftCell="A1">
      <selection activeCell="A2" sqref="A2:AC45"/>
    </sheetView>
  </sheetViews>
  <sheetFormatPr defaultColWidth="10.59765625" defaultRowHeight="15"/>
  <cols>
    <col min="1" max="1" width="11" style="2" customWidth="1"/>
    <col min="2" max="28" width="6.5" style="2" customWidth="1"/>
    <col min="29" max="29" width="9.5" style="2" bestFit="1" customWidth="1"/>
    <col min="30" max="30" width="5.09765625" style="33" customWidth="1"/>
    <col min="31" max="36" width="5.09765625" style="2" customWidth="1"/>
    <col min="37" max="37" width="6.19921875" style="2" customWidth="1"/>
    <col min="38" max="38" width="10.59765625" style="2" customWidth="1"/>
    <col min="39" max="39" width="10.69921875" style="2" bestFit="1" customWidth="1"/>
    <col min="40" max="16384" width="10.59765625" style="2" customWidth="1"/>
  </cols>
  <sheetData>
    <row r="1" spans="1:29" ht="10.5"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row>
    <row r="2" spans="1:37" ht="12">
      <c r="A2" s="427" t="s">
        <v>229</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182"/>
      <c r="AE2" s="50"/>
      <c r="AF2" s="50"/>
      <c r="AG2" s="50"/>
      <c r="AH2" s="50"/>
      <c r="AI2" s="50"/>
      <c r="AJ2" s="50"/>
      <c r="AK2" s="50"/>
    </row>
    <row r="3" spans="1:37" ht="12">
      <c r="A3" s="183"/>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43" t="s">
        <v>299</v>
      </c>
      <c r="AD3" s="182"/>
      <c r="AE3" s="50"/>
      <c r="AF3" s="50"/>
      <c r="AG3" s="50"/>
      <c r="AH3" s="50"/>
      <c r="AI3" s="50"/>
      <c r="AJ3" s="50"/>
      <c r="AK3" s="50"/>
    </row>
    <row r="4" spans="1:31" s="36" customFormat="1" ht="13.5" customHeight="1">
      <c r="A4" s="187" t="s">
        <v>317</v>
      </c>
      <c r="B4" s="190" t="s">
        <v>199</v>
      </c>
      <c r="C4" s="38" t="s">
        <v>243</v>
      </c>
      <c r="D4" s="38" t="s">
        <v>200</v>
      </c>
      <c r="E4" s="38" t="s">
        <v>201</v>
      </c>
      <c r="F4" s="38" t="s">
        <v>202</v>
      </c>
      <c r="G4" s="38" t="s">
        <v>203</v>
      </c>
      <c r="H4" s="38" t="s">
        <v>244</v>
      </c>
      <c r="I4" s="38" t="s">
        <v>245</v>
      </c>
      <c r="J4" s="38" t="s">
        <v>246</v>
      </c>
      <c r="K4" s="38" t="s">
        <v>247</v>
      </c>
      <c r="L4" s="429" t="s">
        <v>230</v>
      </c>
      <c r="M4" s="38" t="s">
        <v>246</v>
      </c>
      <c r="N4" s="38" t="s">
        <v>262</v>
      </c>
      <c r="O4" s="38" t="s">
        <v>224</v>
      </c>
      <c r="P4" s="38" t="s">
        <v>267</v>
      </c>
      <c r="Q4" s="38" t="s">
        <v>268</v>
      </c>
      <c r="R4" s="38" t="s">
        <v>269</v>
      </c>
      <c r="S4" s="429" t="s">
        <v>339</v>
      </c>
      <c r="T4" s="38" t="s">
        <v>204</v>
      </c>
      <c r="U4" s="38" t="s">
        <v>205</v>
      </c>
      <c r="V4" s="38" t="s">
        <v>206</v>
      </c>
      <c r="W4" s="38" t="s">
        <v>207</v>
      </c>
      <c r="X4" s="429" t="s">
        <v>277</v>
      </c>
      <c r="Y4" s="38" t="s">
        <v>208</v>
      </c>
      <c r="Z4" s="38" t="s">
        <v>243</v>
      </c>
      <c r="AA4" s="38" t="s">
        <v>209</v>
      </c>
      <c r="AB4" s="429" t="s">
        <v>231</v>
      </c>
      <c r="AC4" s="190" t="s">
        <v>263</v>
      </c>
      <c r="AD4" s="185"/>
      <c r="AE4" s="185"/>
    </row>
    <row r="5" spans="1:31" s="36" customFormat="1" ht="12">
      <c r="A5" s="185"/>
      <c r="B5" s="191"/>
      <c r="C5" s="39" t="s">
        <v>248</v>
      </c>
      <c r="D5" s="39"/>
      <c r="E5" s="39"/>
      <c r="F5" s="39"/>
      <c r="G5" s="39"/>
      <c r="H5" s="39" t="s">
        <v>210</v>
      </c>
      <c r="I5" s="39"/>
      <c r="J5" s="39"/>
      <c r="K5" s="39"/>
      <c r="L5" s="430"/>
      <c r="M5" s="39"/>
      <c r="N5" s="39"/>
      <c r="O5" s="39" t="s">
        <v>249</v>
      </c>
      <c r="P5" s="39"/>
      <c r="Q5" s="39"/>
      <c r="R5" s="39"/>
      <c r="S5" s="430"/>
      <c r="T5" s="39"/>
      <c r="U5" s="39"/>
      <c r="V5" s="39"/>
      <c r="W5" s="39"/>
      <c r="X5" s="430"/>
      <c r="Y5" s="39"/>
      <c r="Z5" s="39" t="s">
        <v>248</v>
      </c>
      <c r="AA5" s="39"/>
      <c r="AB5" s="430"/>
      <c r="AC5" s="191"/>
      <c r="AD5" s="185"/>
      <c r="AE5" s="185"/>
    </row>
    <row r="6" spans="1:31" s="36" customFormat="1" ht="12">
      <c r="A6" s="185"/>
      <c r="B6" s="191" t="s">
        <v>211</v>
      </c>
      <c r="C6" s="39" t="s">
        <v>250</v>
      </c>
      <c r="D6" s="39" t="s">
        <v>212</v>
      </c>
      <c r="E6" s="39" t="s">
        <v>213</v>
      </c>
      <c r="F6" s="39" t="s">
        <v>214</v>
      </c>
      <c r="G6" s="39" t="s">
        <v>215</v>
      </c>
      <c r="H6" s="39" t="s">
        <v>216</v>
      </c>
      <c r="I6" s="39" t="s">
        <v>251</v>
      </c>
      <c r="J6" s="39" t="s">
        <v>252</v>
      </c>
      <c r="K6" s="39" t="s">
        <v>253</v>
      </c>
      <c r="L6" s="430"/>
      <c r="M6" s="39" t="s">
        <v>254</v>
      </c>
      <c r="N6" s="39" t="s">
        <v>264</v>
      </c>
      <c r="O6" s="39" t="s">
        <v>255</v>
      </c>
      <c r="P6" s="39" t="s">
        <v>249</v>
      </c>
      <c r="Q6" s="39" t="s">
        <v>270</v>
      </c>
      <c r="R6" s="39" t="s">
        <v>271</v>
      </c>
      <c r="S6" s="430"/>
      <c r="T6" s="39" t="s">
        <v>217</v>
      </c>
      <c r="U6" s="39" t="s">
        <v>218</v>
      </c>
      <c r="V6" s="39" t="s">
        <v>219</v>
      </c>
      <c r="W6" s="39" t="s">
        <v>220</v>
      </c>
      <c r="X6" s="430"/>
      <c r="Y6" s="39" t="s">
        <v>221</v>
      </c>
      <c r="Z6" s="39" t="s">
        <v>256</v>
      </c>
      <c r="AA6" s="39" t="s">
        <v>222</v>
      </c>
      <c r="AB6" s="430"/>
      <c r="AC6" s="191"/>
      <c r="AD6" s="185"/>
      <c r="AE6" s="185"/>
    </row>
    <row r="7" spans="1:31" s="36" customFormat="1" ht="12">
      <c r="A7" s="185"/>
      <c r="B7" s="191"/>
      <c r="C7" s="39" t="s">
        <v>257</v>
      </c>
      <c r="D7" s="39"/>
      <c r="E7" s="39"/>
      <c r="F7" s="39"/>
      <c r="G7" s="39"/>
      <c r="H7" s="39" t="s">
        <v>223</v>
      </c>
      <c r="I7" s="39"/>
      <c r="J7" s="39"/>
      <c r="K7" s="39"/>
      <c r="L7" s="430"/>
      <c r="M7" s="39"/>
      <c r="N7" s="39"/>
      <c r="O7" s="39" t="s">
        <v>258</v>
      </c>
      <c r="P7" s="39"/>
      <c r="Q7" s="39"/>
      <c r="R7" s="39"/>
      <c r="S7" s="430"/>
      <c r="T7" s="39"/>
      <c r="U7" s="39"/>
      <c r="V7" s="39"/>
      <c r="W7" s="39"/>
      <c r="X7" s="430"/>
      <c r="Y7" s="39"/>
      <c r="Z7" s="39" t="s">
        <v>2</v>
      </c>
      <c r="AA7" s="39"/>
      <c r="AB7" s="430"/>
      <c r="AC7" s="191"/>
      <c r="AD7" s="185"/>
      <c r="AE7" s="185"/>
    </row>
    <row r="8" spans="1:31" s="36" customFormat="1" ht="12">
      <c r="A8" s="185"/>
      <c r="B8" s="191" t="s">
        <v>224</v>
      </c>
      <c r="C8" s="39" t="s">
        <v>224</v>
      </c>
      <c r="D8" s="39" t="s">
        <v>224</v>
      </c>
      <c r="E8" s="39" t="s">
        <v>224</v>
      </c>
      <c r="F8" s="39" t="s">
        <v>224</v>
      </c>
      <c r="G8" s="39" t="s">
        <v>224</v>
      </c>
      <c r="H8" s="39" t="s">
        <v>225</v>
      </c>
      <c r="I8" s="39" t="s">
        <v>259</v>
      </c>
      <c r="J8" s="39" t="s">
        <v>259</v>
      </c>
      <c r="K8" s="39" t="s">
        <v>259</v>
      </c>
      <c r="L8" s="430"/>
      <c r="M8" s="39" t="s">
        <v>224</v>
      </c>
      <c r="N8" s="39" t="s">
        <v>265</v>
      </c>
      <c r="O8" s="39" t="s">
        <v>226</v>
      </c>
      <c r="P8" s="39" t="s">
        <v>226</v>
      </c>
      <c r="Q8" s="39" t="s">
        <v>226</v>
      </c>
      <c r="R8" s="39" t="s">
        <v>226</v>
      </c>
      <c r="S8" s="430"/>
      <c r="T8" s="39" t="s">
        <v>226</v>
      </c>
      <c r="U8" s="39" t="s">
        <v>227</v>
      </c>
      <c r="V8" s="39" t="s">
        <v>226</v>
      </c>
      <c r="W8" s="39" t="s">
        <v>227</v>
      </c>
      <c r="X8" s="430"/>
      <c r="Y8" s="39" t="s">
        <v>227</v>
      </c>
      <c r="Z8" s="39" t="s">
        <v>226</v>
      </c>
      <c r="AA8" s="39" t="s">
        <v>227</v>
      </c>
      <c r="AB8" s="430"/>
      <c r="AC8" s="191" t="s">
        <v>266</v>
      </c>
      <c r="AD8" s="185"/>
      <c r="AE8" s="185"/>
    </row>
    <row r="9" spans="1:31" s="36" customFormat="1" ht="12">
      <c r="A9" s="188" t="s">
        <v>318</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c r="AD9" s="185"/>
      <c r="AE9" s="185"/>
    </row>
    <row r="10" spans="1:29" ht="12">
      <c r="A10" s="33"/>
      <c r="B10" s="52"/>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134"/>
    </row>
    <row r="11" spans="1:29" ht="18.75" customHeight="1">
      <c r="A11" s="93" t="s">
        <v>35</v>
      </c>
      <c r="B11" s="54">
        <v>0</v>
      </c>
      <c r="C11" s="55">
        <v>129</v>
      </c>
      <c r="D11" s="55">
        <v>72</v>
      </c>
      <c r="E11" s="55">
        <v>175</v>
      </c>
      <c r="F11" s="55">
        <v>38</v>
      </c>
      <c r="G11" s="55">
        <v>122</v>
      </c>
      <c r="H11" s="55">
        <v>280</v>
      </c>
      <c r="I11" s="55">
        <v>124</v>
      </c>
      <c r="J11" s="55">
        <v>695</v>
      </c>
      <c r="K11" s="55">
        <v>574</v>
      </c>
      <c r="L11" s="55">
        <v>28</v>
      </c>
      <c r="M11" s="55">
        <v>121</v>
      </c>
      <c r="N11" s="55">
        <v>218</v>
      </c>
      <c r="O11" s="55">
        <v>55</v>
      </c>
      <c r="P11" s="55">
        <v>7</v>
      </c>
      <c r="Q11" s="55">
        <v>42</v>
      </c>
      <c r="R11" s="55">
        <v>24</v>
      </c>
      <c r="S11" s="55">
        <v>65</v>
      </c>
      <c r="T11" s="55">
        <v>220</v>
      </c>
      <c r="U11" s="55">
        <v>3</v>
      </c>
      <c r="V11" s="55">
        <v>7</v>
      </c>
      <c r="W11" s="55">
        <v>11</v>
      </c>
      <c r="X11" s="55">
        <v>8</v>
      </c>
      <c r="Y11" s="55">
        <v>2</v>
      </c>
      <c r="Z11" s="55">
        <v>78</v>
      </c>
      <c r="AA11" s="55">
        <v>3</v>
      </c>
      <c r="AB11" s="55">
        <v>2</v>
      </c>
      <c r="AC11" s="54">
        <v>3103</v>
      </c>
    </row>
    <row r="12" spans="1:29" ht="18.75" customHeight="1">
      <c r="A12" s="180" t="s">
        <v>36</v>
      </c>
      <c r="B12" s="54">
        <v>68</v>
      </c>
      <c r="C12" s="56">
        <v>0</v>
      </c>
      <c r="D12" s="55">
        <v>68</v>
      </c>
      <c r="E12" s="55">
        <v>7</v>
      </c>
      <c r="F12" s="55">
        <v>31</v>
      </c>
      <c r="G12" s="55">
        <v>10</v>
      </c>
      <c r="H12" s="55">
        <v>25</v>
      </c>
      <c r="I12" s="55">
        <v>4</v>
      </c>
      <c r="J12" s="55">
        <v>35</v>
      </c>
      <c r="K12" s="55">
        <v>33</v>
      </c>
      <c r="L12" s="55">
        <v>8</v>
      </c>
      <c r="M12" s="55">
        <v>7</v>
      </c>
      <c r="N12" s="55">
        <v>16</v>
      </c>
      <c r="O12" s="55">
        <v>4</v>
      </c>
      <c r="P12" s="55">
        <v>0</v>
      </c>
      <c r="Q12" s="55">
        <v>2</v>
      </c>
      <c r="R12" s="55">
        <v>1</v>
      </c>
      <c r="S12" s="55">
        <v>7</v>
      </c>
      <c r="T12" s="55">
        <v>13</v>
      </c>
      <c r="U12" s="55">
        <v>7</v>
      </c>
      <c r="V12" s="55">
        <v>33</v>
      </c>
      <c r="W12" s="55">
        <v>82</v>
      </c>
      <c r="X12" s="55">
        <v>22</v>
      </c>
      <c r="Y12" s="55">
        <v>10</v>
      </c>
      <c r="Z12" s="55">
        <v>212</v>
      </c>
      <c r="AA12" s="55">
        <v>2</v>
      </c>
      <c r="AB12" s="55">
        <v>0</v>
      </c>
      <c r="AC12" s="54">
        <v>707</v>
      </c>
    </row>
    <row r="13" spans="1:29" ht="18.75" customHeight="1">
      <c r="A13" s="93" t="s">
        <v>37</v>
      </c>
      <c r="B13" s="54">
        <v>44</v>
      </c>
      <c r="C13" s="55">
        <v>73</v>
      </c>
      <c r="D13" s="56">
        <v>0</v>
      </c>
      <c r="E13" s="55">
        <v>9</v>
      </c>
      <c r="F13" s="55">
        <v>70</v>
      </c>
      <c r="G13" s="55">
        <v>8</v>
      </c>
      <c r="H13" s="55">
        <v>11</v>
      </c>
      <c r="I13" s="55">
        <v>6</v>
      </c>
      <c r="J13" s="55">
        <v>31</v>
      </c>
      <c r="K13" s="55">
        <v>14</v>
      </c>
      <c r="L13" s="55">
        <v>23</v>
      </c>
      <c r="M13" s="55">
        <v>6</v>
      </c>
      <c r="N13" s="55">
        <v>6</v>
      </c>
      <c r="O13" s="55">
        <v>1</v>
      </c>
      <c r="P13" s="55">
        <v>0</v>
      </c>
      <c r="Q13" s="55">
        <v>2</v>
      </c>
      <c r="R13" s="55">
        <v>0</v>
      </c>
      <c r="S13" s="55">
        <v>4</v>
      </c>
      <c r="T13" s="55">
        <v>3</v>
      </c>
      <c r="U13" s="55">
        <v>12</v>
      </c>
      <c r="V13" s="55">
        <v>17</v>
      </c>
      <c r="W13" s="55">
        <v>7</v>
      </c>
      <c r="X13" s="55">
        <v>8</v>
      </c>
      <c r="Y13" s="55">
        <v>0</v>
      </c>
      <c r="Z13" s="55">
        <v>16</v>
      </c>
      <c r="AA13" s="55">
        <v>3</v>
      </c>
      <c r="AB13" s="55">
        <v>2</v>
      </c>
      <c r="AC13" s="54">
        <v>376</v>
      </c>
    </row>
    <row r="14" spans="1:29" ht="18.75" customHeight="1">
      <c r="A14" s="93" t="s">
        <v>38</v>
      </c>
      <c r="B14" s="54">
        <v>131</v>
      </c>
      <c r="C14" s="55">
        <v>11</v>
      </c>
      <c r="D14" s="55">
        <v>10</v>
      </c>
      <c r="E14" s="56">
        <v>0</v>
      </c>
      <c r="F14" s="55">
        <v>16</v>
      </c>
      <c r="G14" s="55">
        <v>7</v>
      </c>
      <c r="H14" s="55">
        <v>15</v>
      </c>
      <c r="I14" s="55">
        <v>10</v>
      </c>
      <c r="J14" s="55">
        <v>42</v>
      </c>
      <c r="K14" s="55">
        <v>131</v>
      </c>
      <c r="L14" s="55">
        <v>1</v>
      </c>
      <c r="M14" s="55">
        <v>147</v>
      </c>
      <c r="N14" s="55">
        <v>12</v>
      </c>
      <c r="O14" s="55">
        <v>3</v>
      </c>
      <c r="P14" s="55">
        <v>0</v>
      </c>
      <c r="Q14" s="55">
        <v>1</v>
      </c>
      <c r="R14" s="55">
        <v>0</v>
      </c>
      <c r="S14" s="55">
        <v>4</v>
      </c>
      <c r="T14" s="55">
        <v>8</v>
      </c>
      <c r="U14" s="55">
        <v>0</v>
      </c>
      <c r="V14" s="55">
        <v>0</v>
      </c>
      <c r="W14" s="55">
        <v>2</v>
      </c>
      <c r="X14" s="55">
        <v>1</v>
      </c>
      <c r="Y14" s="55">
        <v>0</v>
      </c>
      <c r="Z14" s="55">
        <v>8</v>
      </c>
      <c r="AA14" s="55">
        <v>2</v>
      </c>
      <c r="AB14" s="55">
        <v>0</v>
      </c>
      <c r="AC14" s="54">
        <v>562</v>
      </c>
    </row>
    <row r="15" spans="1:29" ht="18.75" customHeight="1">
      <c r="A15" s="93" t="s">
        <v>39</v>
      </c>
      <c r="B15" s="54">
        <v>31</v>
      </c>
      <c r="C15" s="55">
        <v>18</v>
      </c>
      <c r="D15" s="55">
        <v>39</v>
      </c>
      <c r="E15" s="55">
        <v>3</v>
      </c>
      <c r="F15" s="56">
        <v>0</v>
      </c>
      <c r="G15" s="55">
        <v>2</v>
      </c>
      <c r="H15" s="55">
        <v>7</v>
      </c>
      <c r="I15" s="55">
        <v>2</v>
      </c>
      <c r="J15" s="55">
        <v>17</v>
      </c>
      <c r="K15" s="55">
        <v>13</v>
      </c>
      <c r="L15" s="55">
        <v>26</v>
      </c>
      <c r="M15" s="55">
        <v>9</v>
      </c>
      <c r="N15" s="55">
        <v>2</v>
      </c>
      <c r="O15" s="55">
        <v>0</v>
      </c>
      <c r="P15" s="55">
        <v>0</v>
      </c>
      <c r="Q15" s="55">
        <v>0</v>
      </c>
      <c r="R15" s="55">
        <v>1</v>
      </c>
      <c r="S15" s="55">
        <v>1</v>
      </c>
      <c r="T15" s="55">
        <v>2</v>
      </c>
      <c r="U15" s="55">
        <v>2</v>
      </c>
      <c r="V15" s="55">
        <v>2</v>
      </c>
      <c r="W15" s="55">
        <v>2</v>
      </c>
      <c r="X15" s="55">
        <v>2</v>
      </c>
      <c r="Y15" s="55">
        <v>1</v>
      </c>
      <c r="Z15" s="55">
        <v>6</v>
      </c>
      <c r="AA15" s="55">
        <v>1</v>
      </c>
      <c r="AB15" s="55">
        <v>0</v>
      </c>
      <c r="AC15" s="54">
        <v>189</v>
      </c>
    </row>
    <row r="16" spans="1:29" ht="18.75" customHeight="1">
      <c r="A16" s="93" t="s">
        <v>228</v>
      </c>
      <c r="B16" s="54">
        <v>91</v>
      </c>
      <c r="C16" s="55">
        <v>10</v>
      </c>
      <c r="D16" s="55">
        <v>4</v>
      </c>
      <c r="E16" s="55">
        <v>12</v>
      </c>
      <c r="F16" s="55">
        <v>6</v>
      </c>
      <c r="G16" s="56">
        <v>0</v>
      </c>
      <c r="H16" s="55">
        <v>71</v>
      </c>
      <c r="I16" s="55">
        <v>87</v>
      </c>
      <c r="J16" s="55">
        <v>128</v>
      </c>
      <c r="K16" s="55">
        <v>22</v>
      </c>
      <c r="L16" s="55">
        <v>1</v>
      </c>
      <c r="M16" s="55">
        <v>5</v>
      </c>
      <c r="N16" s="55">
        <v>25</v>
      </c>
      <c r="O16" s="55">
        <v>7</v>
      </c>
      <c r="P16" s="55">
        <v>0</v>
      </c>
      <c r="Q16" s="55">
        <v>2</v>
      </c>
      <c r="R16" s="55">
        <v>2</v>
      </c>
      <c r="S16" s="55">
        <v>8</v>
      </c>
      <c r="T16" s="55">
        <v>14</v>
      </c>
      <c r="U16" s="55">
        <v>0</v>
      </c>
      <c r="V16" s="55">
        <v>1</v>
      </c>
      <c r="W16" s="55">
        <v>1</v>
      </c>
      <c r="X16" s="55">
        <v>0</v>
      </c>
      <c r="Y16" s="55">
        <v>0</v>
      </c>
      <c r="Z16" s="55">
        <v>8</v>
      </c>
      <c r="AA16" s="55">
        <v>0</v>
      </c>
      <c r="AB16" s="55">
        <v>0</v>
      </c>
      <c r="AC16" s="54">
        <v>505</v>
      </c>
    </row>
    <row r="17" spans="1:29" ht="18.75" customHeight="1">
      <c r="A17" s="180" t="s">
        <v>232</v>
      </c>
      <c r="B17" s="54">
        <v>383</v>
      </c>
      <c r="C17" s="55">
        <v>28</v>
      </c>
      <c r="D17" s="55">
        <v>18</v>
      </c>
      <c r="E17" s="55">
        <v>23</v>
      </c>
      <c r="F17" s="55">
        <v>8</v>
      </c>
      <c r="G17" s="55">
        <v>102</v>
      </c>
      <c r="H17" s="56">
        <v>0</v>
      </c>
      <c r="I17" s="55">
        <v>54</v>
      </c>
      <c r="J17" s="55">
        <v>294</v>
      </c>
      <c r="K17" s="55">
        <v>97</v>
      </c>
      <c r="L17" s="55">
        <v>6</v>
      </c>
      <c r="M17" s="55">
        <v>21</v>
      </c>
      <c r="N17" s="55">
        <v>134</v>
      </c>
      <c r="O17" s="55">
        <v>49</v>
      </c>
      <c r="P17" s="55">
        <v>1</v>
      </c>
      <c r="Q17" s="55">
        <v>25</v>
      </c>
      <c r="R17" s="55">
        <v>12</v>
      </c>
      <c r="S17" s="55">
        <v>82</v>
      </c>
      <c r="T17" s="55">
        <v>104</v>
      </c>
      <c r="U17" s="55">
        <v>3</v>
      </c>
      <c r="V17" s="55">
        <v>0</v>
      </c>
      <c r="W17" s="55">
        <v>6</v>
      </c>
      <c r="X17" s="55">
        <v>6</v>
      </c>
      <c r="Y17" s="55">
        <v>0</v>
      </c>
      <c r="Z17" s="55">
        <v>27</v>
      </c>
      <c r="AA17" s="55">
        <v>0</v>
      </c>
      <c r="AB17" s="55">
        <v>0</v>
      </c>
      <c r="AC17" s="54">
        <v>1483</v>
      </c>
    </row>
    <row r="18" spans="1:29" ht="18.75" customHeight="1">
      <c r="A18" s="93" t="s">
        <v>233</v>
      </c>
      <c r="B18" s="54">
        <v>99</v>
      </c>
      <c r="C18" s="55">
        <v>5</v>
      </c>
      <c r="D18" s="55">
        <v>8</v>
      </c>
      <c r="E18" s="55">
        <v>4</v>
      </c>
      <c r="F18" s="55">
        <v>1</v>
      </c>
      <c r="G18" s="55">
        <v>93</v>
      </c>
      <c r="H18" s="55">
        <v>22</v>
      </c>
      <c r="I18" s="55">
        <v>0</v>
      </c>
      <c r="J18" s="55">
        <v>78</v>
      </c>
      <c r="K18" s="55">
        <v>20</v>
      </c>
      <c r="L18" s="55">
        <v>4</v>
      </c>
      <c r="M18" s="55">
        <v>5</v>
      </c>
      <c r="N18" s="55">
        <v>14</v>
      </c>
      <c r="O18" s="55">
        <v>2</v>
      </c>
      <c r="P18" s="55">
        <v>1</v>
      </c>
      <c r="Q18" s="55">
        <v>1</v>
      </c>
      <c r="R18" s="55">
        <v>2</v>
      </c>
      <c r="S18" s="55">
        <v>1</v>
      </c>
      <c r="T18" s="55">
        <v>15</v>
      </c>
      <c r="U18" s="55">
        <v>1</v>
      </c>
      <c r="V18" s="55">
        <v>0</v>
      </c>
      <c r="W18" s="55">
        <v>5</v>
      </c>
      <c r="X18" s="55">
        <v>1</v>
      </c>
      <c r="Y18" s="55">
        <v>0</v>
      </c>
      <c r="Z18" s="55">
        <v>15</v>
      </c>
      <c r="AA18" s="55">
        <v>0</v>
      </c>
      <c r="AB18" s="55">
        <v>0</v>
      </c>
      <c r="AC18" s="54">
        <v>397</v>
      </c>
    </row>
    <row r="19" spans="1:29" ht="18.75" customHeight="1">
      <c r="A19" s="93" t="s">
        <v>234</v>
      </c>
      <c r="B19" s="54">
        <v>761</v>
      </c>
      <c r="C19" s="55">
        <v>31</v>
      </c>
      <c r="D19" s="55">
        <v>37</v>
      </c>
      <c r="E19" s="55">
        <v>35</v>
      </c>
      <c r="F19" s="55">
        <v>23</v>
      </c>
      <c r="G19" s="55">
        <v>171</v>
      </c>
      <c r="H19" s="55">
        <v>225</v>
      </c>
      <c r="I19" s="55">
        <v>184</v>
      </c>
      <c r="J19" s="56">
        <v>0</v>
      </c>
      <c r="K19" s="55">
        <v>124</v>
      </c>
      <c r="L19" s="55">
        <v>12</v>
      </c>
      <c r="M19" s="55">
        <v>26</v>
      </c>
      <c r="N19" s="55">
        <v>94</v>
      </c>
      <c r="O19" s="55">
        <v>29</v>
      </c>
      <c r="P19" s="55">
        <v>3</v>
      </c>
      <c r="Q19" s="55">
        <v>13</v>
      </c>
      <c r="R19" s="55">
        <v>5</v>
      </c>
      <c r="S19" s="55">
        <v>28</v>
      </c>
      <c r="T19" s="55">
        <v>115</v>
      </c>
      <c r="U19" s="55">
        <v>1</v>
      </c>
      <c r="V19" s="55">
        <v>1</v>
      </c>
      <c r="W19" s="55">
        <v>5</v>
      </c>
      <c r="X19" s="55">
        <v>3</v>
      </c>
      <c r="Y19" s="55">
        <v>0</v>
      </c>
      <c r="Z19" s="55">
        <v>37</v>
      </c>
      <c r="AA19" s="55">
        <v>1</v>
      </c>
      <c r="AB19" s="55">
        <v>1</v>
      </c>
      <c r="AC19" s="54">
        <v>1965</v>
      </c>
    </row>
    <row r="20" spans="1:29" ht="18.75" customHeight="1">
      <c r="A20" s="93" t="s">
        <v>235</v>
      </c>
      <c r="B20" s="54">
        <v>491</v>
      </c>
      <c r="C20" s="55">
        <v>57</v>
      </c>
      <c r="D20" s="55">
        <v>23</v>
      </c>
      <c r="E20" s="55">
        <v>138</v>
      </c>
      <c r="F20" s="55">
        <v>32</v>
      </c>
      <c r="G20" s="55">
        <v>19</v>
      </c>
      <c r="H20" s="55">
        <v>53</v>
      </c>
      <c r="I20" s="55">
        <v>30</v>
      </c>
      <c r="J20" s="55">
        <v>79</v>
      </c>
      <c r="K20" s="55">
        <v>0</v>
      </c>
      <c r="L20" s="55">
        <v>7</v>
      </c>
      <c r="M20" s="55">
        <v>95</v>
      </c>
      <c r="N20" s="55">
        <v>55</v>
      </c>
      <c r="O20" s="55">
        <v>10</v>
      </c>
      <c r="P20" s="55">
        <v>2</v>
      </c>
      <c r="Q20" s="55">
        <v>12</v>
      </c>
      <c r="R20" s="55">
        <v>6</v>
      </c>
      <c r="S20" s="55">
        <v>8</v>
      </c>
      <c r="T20" s="55">
        <v>14</v>
      </c>
      <c r="U20" s="55">
        <v>0</v>
      </c>
      <c r="V20" s="55">
        <v>2</v>
      </c>
      <c r="W20" s="55">
        <v>8</v>
      </c>
      <c r="X20" s="55">
        <v>1</v>
      </c>
      <c r="Y20" s="55">
        <v>5</v>
      </c>
      <c r="Z20" s="55">
        <v>26</v>
      </c>
      <c r="AA20" s="55">
        <v>0</v>
      </c>
      <c r="AB20" s="55">
        <v>3</v>
      </c>
      <c r="AC20" s="54">
        <v>1176</v>
      </c>
    </row>
    <row r="21" spans="1:29" ht="18.75" customHeight="1">
      <c r="A21" s="93" t="s">
        <v>236</v>
      </c>
      <c r="B21" s="54">
        <v>17</v>
      </c>
      <c r="C21" s="55">
        <v>3</v>
      </c>
      <c r="D21" s="55">
        <v>12</v>
      </c>
      <c r="E21" s="55">
        <v>6</v>
      </c>
      <c r="F21" s="55">
        <v>23</v>
      </c>
      <c r="G21" s="55">
        <v>0</v>
      </c>
      <c r="H21" s="55">
        <v>8</v>
      </c>
      <c r="I21" s="55">
        <v>1</v>
      </c>
      <c r="J21" s="55">
        <v>8</v>
      </c>
      <c r="K21" s="55">
        <v>7</v>
      </c>
      <c r="L21" s="56">
        <v>0</v>
      </c>
      <c r="M21" s="55">
        <v>2</v>
      </c>
      <c r="N21" s="55">
        <v>4</v>
      </c>
      <c r="O21" s="55">
        <v>0</v>
      </c>
      <c r="P21" s="55">
        <v>0</v>
      </c>
      <c r="Q21" s="55">
        <v>0</v>
      </c>
      <c r="R21" s="55">
        <v>0</v>
      </c>
      <c r="S21" s="55">
        <v>1</v>
      </c>
      <c r="T21" s="55">
        <v>2</v>
      </c>
      <c r="U21" s="55">
        <v>0</v>
      </c>
      <c r="V21" s="55">
        <v>0</v>
      </c>
      <c r="W21" s="55">
        <v>1</v>
      </c>
      <c r="X21" s="55">
        <v>0</v>
      </c>
      <c r="Y21" s="55">
        <v>1</v>
      </c>
      <c r="Z21" s="55">
        <v>5</v>
      </c>
      <c r="AA21" s="55">
        <v>5</v>
      </c>
      <c r="AB21" s="55">
        <v>0</v>
      </c>
      <c r="AC21" s="54">
        <v>106</v>
      </c>
    </row>
    <row r="22" spans="1:29" ht="18.75" customHeight="1">
      <c r="A22" s="93" t="s">
        <v>237</v>
      </c>
      <c r="B22" s="54">
        <v>85</v>
      </c>
      <c r="C22" s="55">
        <v>10</v>
      </c>
      <c r="D22" s="55">
        <v>7</v>
      </c>
      <c r="E22" s="55">
        <v>95</v>
      </c>
      <c r="F22" s="55">
        <v>7</v>
      </c>
      <c r="G22" s="55">
        <v>9</v>
      </c>
      <c r="H22" s="55">
        <v>12</v>
      </c>
      <c r="I22" s="55">
        <v>3</v>
      </c>
      <c r="J22" s="55">
        <v>22</v>
      </c>
      <c r="K22" s="55">
        <v>92</v>
      </c>
      <c r="L22" s="55">
        <v>7</v>
      </c>
      <c r="M22" s="55">
        <v>0</v>
      </c>
      <c r="N22" s="55">
        <v>3</v>
      </c>
      <c r="O22" s="55">
        <v>0</v>
      </c>
      <c r="P22" s="55">
        <v>1</v>
      </c>
      <c r="Q22" s="55">
        <v>0</v>
      </c>
      <c r="R22" s="55">
        <v>2</v>
      </c>
      <c r="S22" s="55">
        <v>0</v>
      </c>
      <c r="T22" s="55">
        <v>4</v>
      </c>
      <c r="U22" s="55">
        <v>0</v>
      </c>
      <c r="V22" s="55">
        <v>1</v>
      </c>
      <c r="W22" s="55">
        <v>1</v>
      </c>
      <c r="X22" s="55">
        <v>0</v>
      </c>
      <c r="Y22" s="55">
        <v>0</v>
      </c>
      <c r="Z22" s="55">
        <v>3</v>
      </c>
      <c r="AA22" s="55">
        <v>0</v>
      </c>
      <c r="AB22" s="55">
        <v>1</v>
      </c>
      <c r="AC22" s="54">
        <v>365</v>
      </c>
    </row>
    <row r="23" spans="1:29" ht="18.75" customHeight="1">
      <c r="A23" s="93" t="s">
        <v>238</v>
      </c>
      <c r="B23" s="54">
        <v>291</v>
      </c>
      <c r="C23" s="55">
        <v>8</v>
      </c>
      <c r="D23" s="55">
        <v>11</v>
      </c>
      <c r="E23" s="55">
        <v>16</v>
      </c>
      <c r="F23" s="55">
        <v>6</v>
      </c>
      <c r="G23" s="55">
        <v>28</v>
      </c>
      <c r="H23" s="55">
        <v>79</v>
      </c>
      <c r="I23" s="55">
        <v>5</v>
      </c>
      <c r="J23" s="55">
        <v>59</v>
      </c>
      <c r="K23" s="55">
        <v>50</v>
      </c>
      <c r="L23" s="55">
        <v>2</v>
      </c>
      <c r="M23" s="55">
        <v>9</v>
      </c>
      <c r="N23" s="55">
        <v>0</v>
      </c>
      <c r="O23" s="55">
        <v>33</v>
      </c>
      <c r="P23" s="55">
        <v>2</v>
      </c>
      <c r="Q23" s="55">
        <v>18</v>
      </c>
      <c r="R23" s="55">
        <v>1</v>
      </c>
      <c r="S23" s="55">
        <v>7</v>
      </c>
      <c r="T23" s="55">
        <v>131</v>
      </c>
      <c r="U23" s="55">
        <v>1</v>
      </c>
      <c r="V23" s="55">
        <v>1</v>
      </c>
      <c r="W23" s="55">
        <v>1</v>
      </c>
      <c r="X23" s="55">
        <v>0</v>
      </c>
      <c r="Y23" s="55">
        <v>0</v>
      </c>
      <c r="Z23" s="55">
        <v>12</v>
      </c>
      <c r="AA23" s="55">
        <v>0</v>
      </c>
      <c r="AB23" s="55">
        <v>0</v>
      </c>
      <c r="AC23" s="54">
        <v>771</v>
      </c>
    </row>
    <row r="24" spans="1:29" ht="18.75" customHeight="1">
      <c r="A24" s="179"/>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4"/>
    </row>
    <row r="25" spans="1:29" ht="18.75" customHeight="1">
      <c r="A25" s="180" t="s">
        <v>239</v>
      </c>
      <c r="B25" s="54">
        <v>30</v>
      </c>
      <c r="C25" s="55">
        <v>5</v>
      </c>
      <c r="D25" s="55">
        <v>5</v>
      </c>
      <c r="E25" s="55">
        <v>3</v>
      </c>
      <c r="F25" s="55">
        <v>0</v>
      </c>
      <c r="G25" s="55">
        <v>1</v>
      </c>
      <c r="H25" s="55">
        <v>37</v>
      </c>
      <c r="I25" s="55">
        <v>4</v>
      </c>
      <c r="J25" s="55">
        <v>14</v>
      </c>
      <c r="K25" s="55">
        <v>13</v>
      </c>
      <c r="L25" s="55">
        <v>1</v>
      </c>
      <c r="M25" s="55">
        <v>1</v>
      </c>
      <c r="N25" s="55">
        <v>37</v>
      </c>
      <c r="O25" s="56">
        <v>0</v>
      </c>
      <c r="P25" s="55">
        <v>2</v>
      </c>
      <c r="Q25" s="55">
        <v>27</v>
      </c>
      <c r="R25" s="55">
        <v>0</v>
      </c>
      <c r="S25" s="55">
        <v>31</v>
      </c>
      <c r="T25" s="55">
        <v>13</v>
      </c>
      <c r="U25" s="55">
        <v>0</v>
      </c>
      <c r="V25" s="55">
        <v>0</v>
      </c>
      <c r="W25" s="55">
        <v>0</v>
      </c>
      <c r="X25" s="55">
        <v>0</v>
      </c>
      <c r="Y25" s="55">
        <v>0</v>
      </c>
      <c r="Z25" s="55">
        <v>6</v>
      </c>
      <c r="AA25" s="55">
        <v>0</v>
      </c>
      <c r="AB25" s="55">
        <v>0</v>
      </c>
      <c r="AC25" s="54">
        <v>230</v>
      </c>
    </row>
    <row r="26" spans="1:29" ht="18.75" customHeight="1">
      <c r="A26" s="179"/>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4"/>
    </row>
    <row r="27" spans="1:29" ht="18.75" customHeight="1">
      <c r="A27" s="93" t="s">
        <v>240</v>
      </c>
      <c r="B27" s="54">
        <v>3</v>
      </c>
      <c r="C27" s="55">
        <v>0</v>
      </c>
      <c r="D27" s="55">
        <v>0</v>
      </c>
      <c r="E27" s="55">
        <v>1</v>
      </c>
      <c r="F27" s="55">
        <v>0</v>
      </c>
      <c r="G27" s="55">
        <v>1</v>
      </c>
      <c r="H27" s="55">
        <v>1</v>
      </c>
      <c r="I27" s="55">
        <v>1</v>
      </c>
      <c r="J27" s="55">
        <v>1</v>
      </c>
      <c r="K27" s="55">
        <v>3</v>
      </c>
      <c r="L27" s="55">
        <v>0</v>
      </c>
      <c r="M27" s="55">
        <v>1</v>
      </c>
      <c r="N27" s="55">
        <v>2</v>
      </c>
      <c r="O27" s="55">
        <v>0</v>
      </c>
      <c r="P27" s="56">
        <v>0</v>
      </c>
      <c r="Q27" s="56">
        <v>1</v>
      </c>
      <c r="R27" s="56">
        <v>0</v>
      </c>
      <c r="S27" s="56">
        <v>1</v>
      </c>
      <c r="T27" s="56">
        <v>1</v>
      </c>
      <c r="U27" s="56">
        <v>0</v>
      </c>
      <c r="V27" s="56">
        <v>0</v>
      </c>
      <c r="W27" s="56">
        <v>0</v>
      </c>
      <c r="X27" s="56">
        <v>0</v>
      </c>
      <c r="Y27" s="56">
        <v>0</v>
      </c>
      <c r="Z27" s="56">
        <v>0</v>
      </c>
      <c r="AA27" s="56">
        <v>0</v>
      </c>
      <c r="AB27" s="56">
        <v>0</v>
      </c>
      <c r="AC27" s="54">
        <v>17</v>
      </c>
    </row>
    <row r="28" spans="1:29" ht="18.75" customHeight="1">
      <c r="A28" s="93" t="s">
        <v>60</v>
      </c>
      <c r="B28" s="54">
        <v>27</v>
      </c>
      <c r="C28" s="55">
        <v>1</v>
      </c>
      <c r="D28" s="55">
        <v>1</v>
      </c>
      <c r="E28" s="55">
        <v>0</v>
      </c>
      <c r="F28" s="55">
        <v>0</v>
      </c>
      <c r="G28" s="55">
        <v>4</v>
      </c>
      <c r="H28" s="55">
        <v>6</v>
      </c>
      <c r="I28" s="55">
        <v>1</v>
      </c>
      <c r="J28" s="55">
        <v>8</v>
      </c>
      <c r="K28" s="55">
        <v>2</v>
      </c>
      <c r="L28" s="55">
        <v>1</v>
      </c>
      <c r="M28" s="55">
        <v>0</v>
      </c>
      <c r="N28" s="55">
        <v>2</v>
      </c>
      <c r="O28" s="55">
        <v>8</v>
      </c>
      <c r="P28" s="56">
        <v>1</v>
      </c>
      <c r="Q28" s="56">
        <v>0</v>
      </c>
      <c r="R28" s="56">
        <v>20</v>
      </c>
      <c r="S28" s="56">
        <v>7</v>
      </c>
      <c r="T28" s="56">
        <v>1</v>
      </c>
      <c r="U28" s="56">
        <v>0</v>
      </c>
      <c r="V28" s="56">
        <v>0</v>
      </c>
      <c r="W28" s="56">
        <v>0</v>
      </c>
      <c r="X28" s="56">
        <v>0</v>
      </c>
      <c r="Y28" s="56">
        <v>0</v>
      </c>
      <c r="Z28" s="56">
        <v>2</v>
      </c>
      <c r="AA28" s="56">
        <v>0</v>
      </c>
      <c r="AB28" s="56">
        <v>0</v>
      </c>
      <c r="AC28" s="54">
        <v>92</v>
      </c>
    </row>
    <row r="29" spans="1:29" ht="18.75" customHeight="1">
      <c r="A29" s="93" t="s">
        <v>278</v>
      </c>
      <c r="B29" s="54">
        <v>18</v>
      </c>
      <c r="C29" s="55">
        <v>1</v>
      </c>
      <c r="D29" s="55">
        <v>1</v>
      </c>
      <c r="E29" s="55">
        <v>0</v>
      </c>
      <c r="F29" s="55">
        <v>0</v>
      </c>
      <c r="G29" s="55">
        <v>1</v>
      </c>
      <c r="H29" s="55">
        <v>8</v>
      </c>
      <c r="I29" s="55">
        <v>0</v>
      </c>
      <c r="J29" s="55">
        <v>4</v>
      </c>
      <c r="K29" s="55">
        <v>2</v>
      </c>
      <c r="L29" s="55">
        <v>0</v>
      </c>
      <c r="M29" s="55">
        <v>0</v>
      </c>
      <c r="N29" s="55">
        <v>0</v>
      </c>
      <c r="O29" s="55">
        <v>2</v>
      </c>
      <c r="P29" s="56">
        <v>1</v>
      </c>
      <c r="Q29" s="56">
        <v>19</v>
      </c>
      <c r="R29" s="56">
        <v>0</v>
      </c>
      <c r="S29" s="56">
        <v>1</v>
      </c>
      <c r="T29" s="56">
        <v>1</v>
      </c>
      <c r="U29" s="56">
        <v>0</v>
      </c>
      <c r="V29" s="56">
        <v>0</v>
      </c>
      <c r="W29" s="56">
        <v>0</v>
      </c>
      <c r="X29" s="56">
        <v>0</v>
      </c>
      <c r="Y29" s="56">
        <v>0</v>
      </c>
      <c r="Z29" s="56">
        <v>0</v>
      </c>
      <c r="AA29" s="56">
        <v>0</v>
      </c>
      <c r="AB29" s="56">
        <v>0</v>
      </c>
      <c r="AC29" s="54">
        <v>59</v>
      </c>
    </row>
    <row r="30" spans="1:29" ht="18.75" customHeight="1">
      <c r="A30" s="93" t="s">
        <v>61</v>
      </c>
      <c r="B30" s="54">
        <v>36</v>
      </c>
      <c r="C30" s="55">
        <v>6</v>
      </c>
      <c r="D30" s="55">
        <v>4</v>
      </c>
      <c r="E30" s="55">
        <v>5</v>
      </c>
      <c r="F30" s="55">
        <v>1</v>
      </c>
      <c r="G30" s="55">
        <v>1</v>
      </c>
      <c r="H30" s="55">
        <v>64</v>
      </c>
      <c r="I30" s="55">
        <v>1</v>
      </c>
      <c r="J30" s="55">
        <v>27</v>
      </c>
      <c r="K30" s="55">
        <v>11</v>
      </c>
      <c r="L30" s="55">
        <v>0</v>
      </c>
      <c r="M30" s="55">
        <v>3</v>
      </c>
      <c r="N30" s="55">
        <v>25</v>
      </c>
      <c r="O30" s="55">
        <v>29</v>
      </c>
      <c r="P30" s="56">
        <v>4</v>
      </c>
      <c r="Q30" s="56">
        <v>25</v>
      </c>
      <c r="R30" s="56">
        <v>5</v>
      </c>
      <c r="S30" s="56">
        <v>0</v>
      </c>
      <c r="T30" s="56">
        <v>11</v>
      </c>
      <c r="U30" s="56">
        <v>0</v>
      </c>
      <c r="V30" s="56">
        <v>0</v>
      </c>
      <c r="W30" s="56">
        <v>2</v>
      </c>
      <c r="X30" s="56">
        <v>0</v>
      </c>
      <c r="Y30" s="56">
        <v>1</v>
      </c>
      <c r="Z30" s="56">
        <v>2</v>
      </c>
      <c r="AA30" s="56">
        <v>0</v>
      </c>
      <c r="AB30" s="56">
        <v>0</v>
      </c>
      <c r="AC30" s="54">
        <v>263</v>
      </c>
    </row>
    <row r="31" spans="1:29" ht="18.75" customHeight="1">
      <c r="A31" s="179"/>
      <c r="B31" s="54"/>
      <c r="C31" s="55"/>
      <c r="D31" s="55"/>
      <c r="E31" s="55"/>
      <c r="F31" s="55"/>
      <c r="G31" s="55"/>
      <c r="H31" s="55"/>
      <c r="I31" s="55"/>
      <c r="J31" s="55"/>
      <c r="K31" s="55"/>
      <c r="L31" s="55"/>
      <c r="M31" s="55"/>
      <c r="N31" s="55"/>
      <c r="O31" s="55"/>
      <c r="P31" s="56"/>
      <c r="Q31" s="56"/>
      <c r="R31" s="56"/>
      <c r="S31" s="56"/>
      <c r="T31" s="56"/>
      <c r="U31" s="56"/>
      <c r="V31" s="56"/>
      <c r="W31" s="56"/>
      <c r="X31" s="56"/>
      <c r="Y31" s="56"/>
      <c r="Z31" s="56"/>
      <c r="AA31" s="56"/>
      <c r="AB31" s="56"/>
      <c r="AC31" s="54"/>
    </row>
    <row r="32" spans="1:29" ht="18.75" customHeight="1">
      <c r="A32" s="93" t="s">
        <v>45</v>
      </c>
      <c r="B32" s="54">
        <v>293</v>
      </c>
      <c r="C32" s="55">
        <v>14</v>
      </c>
      <c r="D32" s="55">
        <v>12</v>
      </c>
      <c r="E32" s="55">
        <v>14</v>
      </c>
      <c r="F32" s="55">
        <v>2</v>
      </c>
      <c r="G32" s="55">
        <v>12</v>
      </c>
      <c r="H32" s="55">
        <v>66</v>
      </c>
      <c r="I32" s="55">
        <v>22</v>
      </c>
      <c r="J32" s="55">
        <v>127</v>
      </c>
      <c r="K32" s="55">
        <v>43</v>
      </c>
      <c r="L32" s="55">
        <v>1</v>
      </c>
      <c r="M32" s="55">
        <v>10</v>
      </c>
      <c r="N32" s="55">
        <v>111</v>
      </c>
      <c r="O32" s="55">
        <v>11</v>
      </c>
      <c r="P32" s="56">
        <v>0</v>
      </c>
      <c r="Q32" s="56">
        <v>1</v>
      </c>
      <c r="R32" s="56">
        <v>0</v>
      </c>
      <c r="S32" s="56">
        <v>11</v>
      </c>
      <c r="T32" s="56">
        <v>0</v>
      </c>
      <c r="U32" s="56">
        <v>0</v>
      </c>
      <c r="V32" s="56">
        <v>2</v>
      </c>
      <c r="W32" s="56">
        <v>0</v>
      </c>
      <c r="X32" s="56">
        <v>1</v>
      </c>
      <c r="Y32" s="56">
        <v>0</v>
      </c>
      <c r="Z32" s="56">
        <v>14</v>
      </c>
      <c r="AA32" s="56">
        <v>0</v>
      </c>
      <c r="AB32" s="56">
        <v>0</v>
      </c>
      <c r="AC32" s="54">
        <v>767</v>
      </c>
    </row>
    <row r="33" spans="1:29" ht="18.75" customHeight="1">
      <c r="A33" s="179"/>
      <c r="B33" s="54"/>
      <c r="C33" s="55"/>
      <c r="D33" s="55"/>
      <c r="E33" s="55"/>
      <c r="F33" s="55"/>
      <c r="G33" s="55"/>
      <c r="H33" s="55"/>
      <c r="I33" s="55"/>
      <c r="J33" s="55"/>
      <c r="K33" s="55"/>
      <c r="L33" s="55"/>
      <c r="M33" s="55"/>
      <c r="N33" s="55"/>
      <c r="O33" s="55"/>
      <c r="P33" s="56"/>
      <c r="Q33" s="56"/>
      <c r="R33" s="56"/>
      <c r="S33" s="56"/>
      <c r="T33" s="56"/>
      <c r="U33" s="56"/>
      <c r="V33" s="56"/>
      <c r="W33" s="56"/>
      <c r="X33" s="56"/>
      <c r="Y33" s="56"/>
      <c r="Z33" s="56"/>
      <c r="AA33" s="56"/>
      <c r="AB33" s="56"/>
      <c r="AC33" s="54"/>
    </row>
    <row r="34" spans="1:29" ht="18.75" customHeight="1">
      <c r="A34" s="93" t="s">
        <v>47</v>
      </c>
      <c r="B34" s="54">
        <v>1</v>
      </c>
      <c r="C34" s="55">
        <v>3</v>
      </c>
      <c r="D34" s="55">
        <v>3</v>
      </c>
      <c r="E34" s="55">
        <v>0</v>
      </c>
      <c r="F34" s="55">
        <v>1</v>
      </c>
      <c r="G34" s="55">
        <v>0</v>
      </c>
      <c r="H34" s="55">
        <v>0</v>
      </c>
      <c r="I34" s="55">
        <v>3</v>
      </c>
      <c r="J34" s="55">
        <v>1</v>
      </c>
      <c r="K34" s="55">
        <v>0</v>
      </c>
      <c r="L34" s="55">
        <v>1</v>
      </c>
      <c r="M34" s="55">
        <v>0</v>
      </c>
      <c r="N34" s="55">
        <v>1</v>
      </c>
      <c r="O34" s="55">
        <v>0</v>
      </c>
      <c r="P34" s="56">
        <v>0</v>
      </c>
      <c r="Q34" s="56">
        <v>0</v>
      </c>
      <c r="R34" s="56">
        <v>0</v>
      </c>
      <c r="S34" s="56">
        <v>0</v>
      </c>
      <c r="T34" s="56">
        <v>0</v>
      </c>
      <c r="U34" s="56">
        <v>0</v>
      </c>
      <c r="V34" s="56">
        <v>1</v>
      </c>
      <c r="W34" s="56">
        <v>0</v>
      </c>
      <c r="X34" s="56">
        <v>0</v>
      </c>
      <c r="Y34" s="56">
        <v>0</v>
      </c>
      <c r="Z34" s="56">
        <v>4</v>
      </c>
      <c r="AA34" s="56">
        <v>0</v>
      </c>
      <c r="AB34" s="56">
        <v>0</v>
      </c>
      <c r="AC34" s="54">
        <v>19</v>
      </c>
    </row>
    <row r="35" spans="1:29" ht="18.75" customHeight="1">
      <c r="A35" s="93" t="s">
        <v>48</v>
      </c>
      <c r="B35" s="54">
        <v>7</v>
      </c>
      <c r="C35" s="55">
        <v>26</v>
      </c>
      <c r="D35" s="55">
        <v>27</v>
      </c>
      <c r="E35" s="55">
        <v>3</v>
      </c>
      <c r="F35" s="55">
        <v>7</v>
      </c>
      <c r="G35" s="55">
        <v>0</v>
      </c>
      <c r="H35" s="55">
        <v>0</v>
      </c>
      <c r="I35" s="55">
        <v>0</v>
      </c>
      <c r="J35" s="55">
        <v>0</v>
      </c>
      <c r="K35" s="55">
        <v>0</v>
      </c>
      <c r="L35" s="55">
        <v>1</v>
      </c>
      <c r="M35" s="55">
        <v>1</v>
      </c>
      <c r="N35" s="55">
        <v>1</v>
      </c>
      <c r="O35" s="55">
        <v>2</v>
      </c>
      <c r="P35" s="56">
        <v>0</v>
      </c>
      <c r="Q35" s="56">
        <v>0</v>
      </c>
      <c r="R35" s="56">
        <v>0</v>
      </c>
      <c r="S35" s="56">
        <v>0</v>
      </c>
      <c r="T35" s="56">
        <v>0</v>
      </c>
      <c r="U35" s="56">
        <v>0</v>
      </c>
      <c r="V35" s="56">
        <v>0</v>
      </c>
      <c r="W35" s="56">
        <v>4</v>
      </c>
      <c r="X35" s="56">
        <v>0</v>
      </c>
      <c r="Y35" s="56">
        <v>0</v>
      </c>
      <c r="Z35" s="56">
        <v>11</v>
      </c>
      <c r="AA35" s="56">
        <v>1</v>
      </c>
      <c r="AB35" s="56">
        <v>0</v>
      </c>
      <c r="AC35" s="54">
        <v>91</v>
      </c>
    </row>
    <row r="36" spans="1:29" ht="18.75" customHeight="1">
      <c r="A36" s="93" t="s">
        <v>49</v>
      </c>
      <c r="B36" s="54">
        <v>25</v>
      </c>
      <c r="C36" s="55">
        <v>53</v>
      </c>
      <c r="D36" s="55">
        <v>4</v>
      </c>
      <c r="E36" s="55">
        <v>4</v>
      </c>
      <c r="F36" s="55">
        <v>4</v>
      </c>
      <c r="G36" s="55">
        <v>2</v>
      </c>
      <c r="H36" s="55">
        <v>6</v>
      </c>
      <c r="I36" s="55">
        <v>2</v>
      </c>
      <c r="J36" s="55">
        <v>6</v>
      </c>
      <c r="K36" s="55">
        <v>8</v>
      </c>
      <c r="L36" s="55">
        <v>1</v>
      </c>
      <c r="M36" s="55">
        <v>2</v>
      </c>
      <c r="N36" s="55">
        <v>7</v>
      </c>
      <c r="O36" s="55">
        <v>2</v>
      </c>
      <c r="P36" s="56">
        <v>0</v>
      </c>
      <c r="Q36" s="56">
        <v>0</v>
      </c>
      <c r="R36" s="56">
        <v>1</v>
      </c>
      <c r="S36" s="56">
        <v>2</v>
      </c>
      <c r="T36" s="56">
        <v>0</v>
      </c>
      <c r="U36" s="56">
        <v>1</v>
      </c>
      <c r="V36" s="56">
        <v>0</v>
      </c>
      <c r="W36" s="56">
        <v>0</v>
      </c>
      <c r="X36" s="56">
        <v>16</v>
      </c>
      <c r="Y36" s="56">
        <v>3</v>
      </c>
      <c r="Z36" s="56">
        <v>15</v>
      </c>
      <c r="AA36" s="56">
        <v>0</v>
      </c>
      <c r="AB36" s="56">
        <v>0</v>
      </c>
      <c r="AC36" s="54">
        <v>164</v>
      </c>
    </row>
    <row r="37" spans="1:29" ht="18.75" customHeight="1">
      <c r="A37" s="93" t="s">
        <v>50</v>
      </c>
      <c r="B37" s="54">
        <v>5</v>
      </c>
      <c r="C37" s="55">
        <v>12</v>
      </c>
      <c r="D37" s="55">
        <v>0</v>
      </c>
      <c r="E37" s="55">
        <v>1</v>
      </c>
      <c r="F37" s="55">
        <v>1</v>
      </c>
      <c r="G37" s="55">
        <v>0</v>
      </c>
      <c r="H37" s="55">
        <v>5</v>
      </c>
      <c r="I37" s="55">
        <v>0</v>
      </c>
      <c r="J37" s="55">
        <v>1</v>
      </c>
      <c r="K37" s="55">
        <v>3</v>
      </c>
      <c r="L37" s="55">
        <v>0</v>
      </c>
      <c r="M37" s="55">
        <v>0</v>
      </c>
      <c r="N37" s="55">
        <v>0</v>
      </c>
      <c r="O37" s="55">
        <v>1</v>
      </c>
      <c r="P37" s="56">
        <v>1</v>
      </c>
      <c r="Q37" s="56">
        <v>2</v>
      </c>
      <c r="R37" s="56">
        <v>1</v>
      </c>
      <c r="S37" s="56">
        <v>0</v>
      </c>
      <c r="T37" s="56">
        <v>1</v>
      </c>
      <c r="U37" s="56">
        <v>0</v>
      </c>
      <c r="V37" s="56">
        <v>1</v>
      </c>
      <c r="W37" s="56">
        <v>9</v>
      </c>
      <c r="X37" s="56">
        <v>0</v>
      </c>
      <c r="Y37" s="56">
        <v>1</v>
      </c>
      <c r="Z37" s="56">
        <v>15</v>
      </c>
      <c r="AA37" s="56">
        <v>0</v>
      </c>
      <c r="AB37" s="56">
        <v>0</v>
      </c>
      <c r="AC37" s="54">
        <v>60</v>
      </c>
    </row>
    <row r="38" spans="1:29" ht="18.75" customHeight="1">
      <c r="A38" s="93" t="s">
        <v>51</v>
      </c>
      <c r="B38" s="54">
        <v>6</v>
      </c>
      <c r="C38" s="55">
        <v>15</v>
      </c>
      <c r="D38" s="55">
        <v>8</v>
      </c>
      <c r="E38" s="55">
        <v>0</v>
      </c>
      <c r="F38" s="55">
        <v>0</v>
      </c>
      <c r="G38" s="55">
        <v>0</v>
      </c>
      <c r="H38" s="55">
        <v>1</v>
      </c>
      <c r="I38" s="55">
        <v>0</v>
      </c>
      <c r="J38" s="55">
        <v>4</v>
      </c>
      <c r="K38" s="55">
        <v>0</v>
      </c>
      <c r="L38" s="55">
        <v>0</v>
      </c>
      <c r="M38" s="55">
        <v>0</v>
      </c>
      <c r="N38" s="55">
        <v>0</v>
      </c>
      <c r="O38" s="55">
        <v>0</v>
      </c>
      <c r="P38" s="56">
        <v>0</v>
      </c>
      <c r="Q38" s="56">
        <v>0</v>
      </c>
      <c r="R38" s="56">
        <v>0</v>
      </c>
      <c r="S38" s="56">
        <v>0</v>
      </c>
      <c r="T38" s="56">
        <v>0</v>
      </c>
      <c r="U38" s="56">
        <v>0</v>
      </c>
      <c r="V38" s="56">
        <v>0</v>
      </c>
      <c r="W38" s="56">
        <v>0</v>
      </c>
      <c r="X38" s="56">
        <v>0</v>
      </c>
      <c r="Y38" s="56">
        <v>0</v>
      </c>
      <c r="Z38" s="56">
        <v>18</v>
      </c>
      <c r="AA38" s="56">
        <v>0</v>
      </c>
      <c r="AB38" s="56">
        <v>0</v>
      </c>
      <c r="AC38" s="54">
        <v>52</v>
      </c>
    </row>
    <row r="39" spans="1:29" ht="18.75" customHeight="1">
      <c r="A39" s="180" t="s">
        <v>241</v>
      </c>
      <c r="B39" s="54">
        <v>50</v>
      </c>
      <c r="C39" s="55">
        <v>214</v>
      </c>
      <c r="D39" s="55">
        <v>28</v>
      </c>
      <c r="E39" s="55">
        <v>8</v>
      </c>
      <c r="F39" s="55">
        <v>11</v>
      </c>
      <c r="G39" s="55">
        <v>5</v>
      </c>
      <c r="H39" s="55">
        <v>12</v>
      </c>
      <c r="I39" s="55">
        <v>8</v>
      </c>
      <c r="J39" s="55">
        <v>25</v>
      </c>
      <c r="K39" s="55">
        <v>21</v>
      </c>
      <c r="L39" s="55">
        <v>5</v>
      </c>
      <c r="M39" s="55">
        <v>8</v>
      </c>
      <c r="N39" s="55">
        <v>8</v>
      </c>
      <c r="O39" s="55">
        <v>3</v>
      </c>
      <c r="P39" s="56">
        <v>0</v>
      </c>
      <c r="Q39" s="56">
        <v>0</v>
      </c>
      <c r="R39" s="56">
        <v>0</v>
      </c>
      <c r="S39" s="56">
        <v>4</v>
      </c>
      <c r="T39" s="56">
        <v>13</v>
      </c>
      <c r="U39" s="56">
        <v>3</v>
      </c>
      <c r="V39" s="56">
        <v>15</v>
      </c>
      <c r="W39" s="56">
        <v>42</v>
      </c>
      <c r="X39" s="56">
        <v>14</v>
      </c>
      <c r="Y39" s="56">
        <v>19</v>
      </c>
      <c r="Z39" s="56">
        <v>0</v>
      </c>
      <c r="AA39" s="56">
        <v>0</v>
      </c>
      <c r="AB39" s="56">
        <v>0</v>
      </c>
      <c r="AC39" s="54">
        <v>516</v>
      </c>
    </row>
    <row r="40" spans="1:29" ht="18.75" customHeight="1">
      <c r="A40" s="93"/>
      <c r="B40" s="54"/>
      <c r="C40" s="55"/>
      <c r="D40" s="55"/>
      <c r="E40" s="55"/>
      <c r="F40" s="55"/>
      <c r="G40" s="55"/>
      <c r="H40" s="55"/>
      <c r="I40" s="55"/>
      <c r="J40" s="55"/>
      <c r="K40" s="55"/>
      <c r="L40" s="55"/>
      <c r="M40" s="55"/>
      <c r="N40" s="55"/>
      <c r="O40" s="55"/>
      <c r="P40" s="56"/>
      <c r="Q40" s="56"/>
      <c r="R40" s="56"/>
      <c r="S40" s="56"/>
      <c r="T40" s="56"/>
      <c r="U40" s="56"/>
      <c r="V40" s="56"/>
      <c r="W40" s="56"/>
      <c r="X40" s="56"/>
      <c r="Y40" s="56"/>
      <c r="Z40" s="56"/>
      <c r="AA40" s="56"/>
      <c r="AB40" s="56"/>
      <c r="AC40" s="54"/>
    </row>
    <row r="41" spans="1:29" ht="18.75" customHeight="1">
      <c r="A41" s="93" t="s">
        <v>53</v>
      </c>
      <c r="B41" s="54">
        <v>2</v>
      </c>
      <c r="C41" s="55">
        <v>1</v>
      </c>
      <c r="D41" s="55">
        <v>0</v>
      </c>
      <c r="E41" s="55">
        <v>1</v>
      </c>
      <c r="F41" s="55">
        <v>1</v>
      </c>
      <c r="G41" s="55">
        <v>0</v>
      </c>
      <c r="H41" s="55">
        <v>2</v>
      </c>
      <c r="I41" s="55">
        <v>1</v>
      </c>
      <c r="J41" s="55">
        <v>1</v>
      </c>
      <c r="K41" s="55">
        <v>0</v>
      </c>
      <c r="L41" s="55">
        <v>2</v>
      </c>
      <c r="M41" s="55">
        <v>0</v>
      </c>
      <c r="N41" s="55">
        <v>0</v>
      </c>
      <c r="O41" s="55">
        <v>0</v>
      </c>
      <c r="P41" s="56">
        <v>0</v>
      </c>
      <c r="Q41" s="56">
        <v>0</v>
      </c>
      <c r="R41" s="56">
        <v>0</v>
      </c>
      <c r="S41" s="56">
        <v>0</v>
      </c>
      <c r="T41" s="56">
        <v>0</v>
      </c>
      <c r="U41" s="56">
        <v>0</v>
      </c>
      <c r="V41" s="56">
        <v>0</v>
      </c>
      <c r="W41" s="56">
        <v>1</v>
      </c>
      <c r="X41" s="56">
        <v>0</v>
      </c>
      <c r="Y41" s="56">
        <v>0</v>
      </c>
      <c r="Z41" s="56">
        <v>0</v>
      </c>
      <c r="AA41" s="56">
        <v>0</v>
      </c>
      <c r="AB41" s="56">
        <v>6</v>
      </c>
      <c r="AC41" s="54">
        <v>18</v>
      </c>
    </row>
    <row r="42" spans="1:29" ht="18.75" customHeight="1">
      <c r="A42" s="93" t="s">
        <v>54</v>
      </c>
      <c r="B42" s="54">
        <v>1</v>
      </c>
      <c r="C42" s="55">
        <v>2</v>
      </c>
      <c r="D42" s="55">
        <v>0</v>
      </c>
      <c r="E42" s="55">
        <v>1</v>
      </c>
      <c r="F42" s="55">
        <v>0</v>
      </c>
      <c r="G42" s="55">
        <v>0</v>
      </c>
      <c r="H42" s="55">
        <v>0</v>
      </c>
      <c r="I42" s="55">
        <v>0</v>
      </c>
      <c r="J42" s="55">
        <v>2</v>
      </c>
      <c r="K42" s="55">
        <v>0</v>
      </c>
      <c r="L42" s="55">
        <v>0</v>
      </c>
      <c r="M42" s="55">
        <v>2</v>
      </c>
      <c r="N42" s="55">
        <v>0</v>
      </c>
      <c r="O42" s="55">
        <v>0</v>
      </c>
      <c r="P42" s="56">
        <v>0</v>
      </c>
      <c r="Q42" s="56">
        <v>1</v>
      </c>
      <c r="R42" s="56">
        <v>0</v>
      </c>
      <c r="S42" s="56">
        <v>0</v>
      </c>
      <c r="T42" s="56">
        <v>0</v>
      </c>
      <c r="U42" s="56">
        <v>0</v>
      </c>
      <c r="V42" s="56">
        <v>0</v>
      </c>
      <c r="W42" s="56">
        <v>0</v>
      </c>
      <c r="X42" s="56">
        <v>0</v>
      </c>
      <c r="Y42" s="56">
        <v>0</v>
      </c>
      <c r="Z42" s="56">
        <v>1</v>
      </c>
      <c r="AA42" s="56">
        <v>0</v>
      </c>
      <c r="AB42" s="56">
        <v>0</v>
      </c>
      <c r="AC42" s="54">
        <v>10</v>
      </c>
    </row>
    <row r="43" spans="1:29" ht="18.75" customHeight="1">
      <c r="A43" s="181"/>
      <c r="B43" s="54"/>
      <c r="C43" s="55"/>
      <c r="D43" s="55"/>
      <c r="E43" s="55"/>
      <c r="F43" s="55"/>
      <c r="G43" s="55"/>
      <c r="H43" s="55"/>
      <c r="I43" s="55"/>
      <c r="J43" s="55"/>
      <c r="K43" s="55"/>
      <c r="L43" s="55"/>
      <c r="M43" s="55"/>
      <c r="N43" s="55"/>
      <c r="O43" s="55"/>
      <c r="P43" s="56"/>
      <c r="Q43" s="56"/>
      <c r="R43" s="56"/>
      <c r="S43" s="56"/>
      <c r="T43" s="56"/>
      <c r="U43" s="56"/>
      <c r="V43" s="56"/>
      <c r="W43" s="56"/>
      <c r="X43" s="56"/>
      <c r="Y43" s="56"/>
      <c r="Z43" s="56"/>
      <c r="AA43" s="56"/>
      <c r="AB43" s="56"/>
      <c r="AC43" s="54"/>
    </row>
    <row r="44" spans="1:29" ht="18.75" customHeight="1">
      <c r="A44" s="184" t="s">
        <v>242</v>
      </c>
      <c r="B44" s="57">
        <v>2996</v>
      </c>
      <c r="C44" s="58">
        <v>736</v>
      </c>
      <c r="D44" s="58">
        <v>402</v>
      </c>
      <c r="E44" s="58">
        <v>564</v>
      </c>
      <c r="F44" s="58">
        <v>289</v>
      </c>
      <c r="G44" s="58">
        <v>598</v>
      </c>
      <c r="H44" s="58">
        <v>1016</v>
      </c>
      <c r="I44" s="58">
        <v>553</v>
      </c>
      <c r="J44" s="58">
        <v>1709</v>
      </c>
      <c r="K44" s="58">
        <v>1283</v>
      </c>
      <c r="L44" s="58">
        <v>138</v>
      </c>
      <c r="M44" s="58">
        <v>481</v>
      </c>
      <c r="N44" s="58">
        <v>777</v>
      </c>
      <c r="O44" s="58">
        <v>251</v>
      </c>
      <c r="P44" s="59">
        <v>26</v>
      </c>
      <c r="Q44" s="59">
        <v>194</v>
      </c>
      <c r="R44" s="59">
        <v>83</v>
      </c>
      <c r="S44" s="59">
        <v>273</v>
      </c>
      <c r="T44" s="59">
        <v>686</v>
      </c>
      <c r="U44" s="59">
        <v>34</v>
      </c>
      <c r="V44" s="59">
        <v>84</v>
      </c>
      <c r="W44" s="59">
        <v>190</v>
      </c>
      <c r="X44" s="59">
        <v>83</v>
      </c>
      <c r="Y44" s="59">
        <v>43</v>
      </c>
      <c r="Z44" s="59">
        <v>541</v>
      </c>
      <c r="AA44" s="59">
        <v>18</v>
      </c>
      <c r="AB44" s="59">
        <v>15</v>
      </c>
      <c r="AC44" s="57">
        <v>14063</v>
      </c>
    </row>
    <row r="45" ht="12">
      <c r="A45" s="2" t="s">
        <v>383</v>
      </c>
    </row>
    <row r="46" spans="2:29" ht="12">
      <c r="B46" s="60"/>
      <c r="I46" s="61"/>
      <c r="J46" s="61"/>
      <c r="K46" s="61"/>
      <c r="L46" s="61"/>
      <c r="M46" s="61"/>
      <c r="AC46" s="61"/>
    </row>
    <row r="47" ht="12">
      <c r="AC47" s="61"/>
    </row>
  </sheetData>
  <sheetProtection/>
  <mergeCells count="5">
    <mergeCell ref="A2:AC2"/>
    <mergeCell ref="L4:L8"/>
    <mergeCell ref="S4:S8"/>
    <mergeCell ref="X4:X8"/>
    <mergeCell ref="AB4:AB8"/>
  </mergeCells>
  <printOptions horizontalCentered="1" verticalCentered="1"/>
  <pageMargins left="0.4724409448818898" right="0.3937007874015748" top="0.7874015748031497" bottom="0.7874015748031497" header="0.1968503937007874" footer="0.1968503937007874"/>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tabColor rgb="FFFF0000"/>
  </sheetPr>
  <dimension ref="A2:AC58"/>
  <sheetViews>
    <sheetView showGridLines="0" zoomScale="80" zoomScaleNormal="80" zoomScaleSheetLayoutView="75" workbookViewId="0" topLeftCell="A4">
      <selection activeCell="A2" sqref="A2:AC58"/>
    </sheetView>
  </sheetViews>
  <sheetFormatPr defaultColWidth="9" defaultRowHeight="15"/>
  <cols>
    <col min="1" max="1" width="9.19921875" style="36" customWidth="1"/>
    <col min="2" max="28" width="6.19921875" style="47" customWidth="1"/>
    <col min="29" max="29" width="7.69921875" style="47" customWidth="1"/>
    <col min="30" max="30" width="9" style="185" customWidth="1"/>
    <col min="31" max="16384" width="9" style="36" customWidth="1"/>
  </cols>
  <sheetData>
    <row r="2" spans="1:29" ht="18" customHeight="1">
      <c r="A2" s="431" t="s">
        <v>261</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row>
    <row r="3" spans="1:29" ht="17.2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43" t="s">
        <v>299</v>
      </c>
    </row>
    <row r="4" spans="1:29" ht="13.5" customHeight="1">
      <c r="A4" s="187" t="s">
        <v>316</v>
      </c>
      <c r="B4" s="190" t="s">
        <v>199</v>
      </c>
      <c r="C4" s="38" t="s">
        <v>243</v>
      </c>
      <c r="D4" s="38" t="s">
        <v>200</v>
      </c>
      <c r="E4" s="38" t="s">
        <v>201</v>
      </c>
      <c r="F4" s="38" t="s">
        <v>202</v>
      </c>
      <c r="G4" s="38" t="s">
        <v>203</v>
      </c>
      <c r="H4" s="38" t="s">
        <v>244</v>
      </c>
      <c r="I4" s="38" t="s">
        <v>245</v>
      </c>
      <c r="J4" s="38" t="s">
        <v>246</v>
      </c>
      <c r="K4" s="38" t="s">
        <v>247</v>
      </c>
      <c r="L4" s="429" t="s">
        <v>230</v>
      </c>
      <c r="M4" s="38" t="s">
        <v>246</v>
      </c>
      <c r="N4" s="38" t="s">
        <v>262</v>
      </c>
      <c r="O4" s="38" t="s">
        <v>224</v>
      </c>
      <c r="P4" s="38" t="s">
        <v>267</v>
      </c>
      <c r="Q4" s="38" t="s">
        <v>268</v>
      </c>
      <c r="R4" s="38" t="s">
        <v>269</v>
      </c>
      <c r="S4" s="429" t="s">
        <v>339</v>
      </c>
      <c r="T4" s="38" t="s">
        <v>204</v>
      </c>
      <c r="U4" s="38" t="s">
        <v>205</v>
      </c>
      <c r="V4" s="38" t="s">
        <v>206</v>
      </c>
      <c r="W4" s="38" t="s">
        <v>207</v>
      </c>
      <c r="X4" s="429" t="s">
        <v>277</v>
      </c>
      <c r="Y4" s="38" t="s">
        <v>208</v>
      </c>
      <c r="Z4" s="38" t="s">
        <v>243</v>
      </c>
      <c r="AA4" s="38" t="s">
        <v>209</v>
      </c>
      <c r="AB4" s="429" t="s">
        <v>231</v>
      </c>
      <c r="AC4" s="190" t="s">
        <v>263</v>
      </c>
    </row>
    <row r="5" spans="1:29" ht="12">
      <c r="A5" s="185"/>
      <c r="B5" s="191"/>
      <c r="C5" s="39" t="s">
        <v>248</v>
      </c>
      <c r="D5" s="39"/>
      <c r="E5" s="39"/>
      <c r="F5" s="39"/>
      <c r="G5" s="39"/>
      <c r="H5" s="39" t="s">
        <v>210</v>
      </c>
      <c r="I5" s="39"/>
      <c r="J5" s="39"/>
      <c r="K5" s="39"/>
      <c r="L5" s="430"/>
      <c r="M5" s="39"/>
      <c r="N5" s="39"/>
      <c r="O5" s="39" t="s">
        <v>249</v>
      </c>
      <c r="P5" s="39"/>
      <c r="Q5" s="39"/>
      <c r="R5" s="39"/>
      <c r="S5" s="430"/>
      <c r="T5" s="39"/>
      <c r="U5" s="39"/>
      <c r="V5" s="39"/>
      <c r="W5" s="39"/>
      <c r="X5" s="430"/>
      <c r="Y5" s="39"/>
      <c r="Z5" s="39" t="s">
        <v>248</v>
      </c>
      <c r="AA5" s="39"/>
      <c r="AB5" s="430"/>
      <c r="AC5" s="191"/>
    </row>
    <row r="6" spans="1:29" ht="12">
      <c r="A6" s="185"/>
      <c r="B6" s="191" t="s">
        <v>211</v>
      </c>
      <c r="C6" s="39" t="s">
        <v>250</v>
      </c>
      <c r="D6" s="39" t="s">
        <v>212</v>
      </c>
      <c r="E6" s="39" t="s">
        <v>213</v>
      </c>
      <c r="F6" s="39" t="s">
        <v>214</v>
      </c>
      <c r="G6" s="39" t="s">
        <v>215</v>
      </c>
      <c r="H6" s="39" t="s">
        <v>216</v>
      </c>
      <c r="I6" s="39" t="s">
        <v>251</v>
      </c>
      <c r="J6" s="39" t="s">
        <v>252</v>
      </c>
      <c r="K6" s="39" t="s">
        <v>253</v>
      </c>
      <c r="L6" s="430"/>
      <c r="M6" s="39" t="s">
        <v>254</v>
      </c>
      <c r="N6" s="39" t="s">
        <v>264</v>
      </c>
      <c r="O6" s="39" t="s">
        <v>255</v>
      </c>
      <c r="P6" s="39" t="s">
        <v>249</v>
      </c>
      <c r="Q6" s="39" t="s">
        <v>270</v>
      </c>
      <c r="R6" s="39" t="s">
        <v>271</v>
      </c>
      <c r="S6" s="430"/>
      <c r="T6" s="39" t="s">
        <v>217</v>
      </c>
      <c r="U6" s="39" t="s">
        <v>218</v>
      </c>
      <c r="V6" s="39" t="s">
        <v>219</v>
      </c>
      <c r="W6" s="39" t="s">
        <v>220</v>
      </c>
      <c r="X6" s="430"/>
      <c r="Y6" s="39" t="s">
        <v>221</v>
      </c>
      <c r="Z6" s="39" t="s">
        <v>256</v>
      </c>
      <c r="AA6" s="39" t="s">
        <v>222</v>
      </c>
      <c r="AB6" s="430"/>
      <c r="AC6" s="191"/>
    </row>
    <row r="7" spans="1:29" ht="12">
      <c r="A7" s="185"/>
      <c r="B7" s="191"/>
      <c r="C7" s="39" t="s">
        <v>257</v>
      </c>
      <c r="D7" s="39"/>
      <c r="E7" s="39"/>
      <c r="F7" s="39"/>
      <c r="G7" s="39"/>
      <c r="H7" s="39" t="s">
        <v>223</v>
      </c>
      <c r="I7" s="39"/>
      <c r="J7" s="39"/>
      <c r="K7" s="39"/>
      <c r="L7" s="430"/>
      <c r="M7" s="39"/>
      <c r="N7" s="39"/>
      <c r="O7" s="39" t="s">
        <v>258</v>
      </c>
      <c r="P7" s="39"/>
      <c r="Q7" s="39"/>
      <c r="R7" s="39"/>
      <c r="S7" s="430"/>
      <c r="T7" s="39"/>
      <c r="U7" s="39"/>
      <c r="V7" s="39"/>
      <c r="W7" s="39"/>
      <c r="X7" s="430"/>
      <c r="Y7" s="39"/>
      <c r="Z7" s="39" t="s">
        <v>2</v>
      </c>
      <c r="AA7" s="39"/>
      <c r="AB7" s="430"/>
      <c r="AC7" s="191"/>
    </row>
    <row r="8" spans="1:29" ht="12">
      <c r="A8" s="185"/>
      <c r="B8" s="191" t="s">
        <v>224</v>
      </c>
      <c r="C8" s="39" t="s">
        <v>224</v>
      </c>
      <c r="D8" s="39" t="s">
        <v>224</v>
      </c>
      <c r="E8" s="39" t="s">
        <v>224</v>
      </c>
      <c r="F8" s="39" t="s">
        <v>224</v>
      </c>
      <c r="G8" s="39" t="s">
        <v>224</v>
      </c>
      <c r="H8" s="39" t="s">
        <v>225</v>
      </c>
      <c r="I8" s="39" t="s">
        <v>259</v>
      </c>
      <c r="J8" s="39" t="s">
        <v>259</v>
      </c>
      <c r="K8" s="39" t="s">
        <v>259</v>
      </c>
      <c r="L8" s="430"/>
      <c r="M8" s="39" t="s">
        <v>224</v>
      </c>
      <c r="N8" s="39" t="s">
        <v>265</v>
      </c>
      <c r="O8" s="39" t="s">
        <v>226</v>
      </c>
      <c r="P8" s="39" t="s">
        <v>226</v>
      </c>
      <c r="Q8" s="39" t="s">
        <v>226</v>
      </c>
      <c r="R8" s="39" t="s">
        <v>226</v>
      </c>
      <c r="S8" s="430"/>
      <c r="T8" s="39" t="s">
        <v>226</v>
      </c>
      <c r="U8" s="39" t="s">
        <v>227</v>
      </c>
      <c r="V8" s="39" t="s">
        <v>226</v>
      </c>
      <c r="W8" s="39" t="s">
        <v>227</v>
      </c>
      <c r="X8" s="430"/>
      <c r="Y8" s="39" t="s">
        <v>227</v>
      </c>
      <c r="Z8" s="39" t="s">
        <v>226</v>
      </c>
      <c r="AA8" s="39" t="s">
        <v>227</v>
      </c>
      <c r="AB8" s="430"/>
      <c r="AC8" s="191" t="s">
        <v>266</v>
      </c>
    </row>
    <row r="9" spans="1:29" ht="12">
      <c r="A9" s="188" t="s">
        <v>315</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row>
    <row r="10" spans="1:29" ht="12">
      <c r="A10" s="186" t="s">
        <v>279</v>
      </c>
      <c r="B10" s="193">
        <v>5950</v>
      </c>
      <c r="C10" s="44">
        <v>927</v>
      </c>
      <c r="D10" s="44">
        <v>1035</v>
      </c>
      <c r="E10" s="44">
        <v>473</v>
      </c>
      <c r="F10" s="44">
        <v>482</v>
      </c>
      <c r="G10" s="44">
        <v>671</v>
      </c>
      <c r="H10" s="44">
        <v>901</v>
      </c>
      <c r="I10" s="44">
        <v>1335</v>
      </c>
      <c r="J10" s="44">
        <v>1758</v>
      </c>
      <c r="K10" s="44">
        <v>1010</v>
      </c>
      <c r="L10" s="44">
        <v>581</v>
      </c>
      <c r="M10" s="44">
        <v>399</v>
      </c>
      <c r="N10" s="44">
        <v>1040</v>
      </c>
      <c r="O10" s="44">
        <v>131</v>
      </c>
      <c r="P10" s="44">
        <v>32</v>
      </c>
      <c r="Q10" s="44">
        <v>142</v>
      </c>
      <c r="R10" s="44">
        <v>88</v>
      </c>
      <c r="S10" s="44">
        <v>168</v>
      </c>
      <c r="T10" s="44">
        <v>637</v>
      </c>
      <c r="U10" s="44">
        <v>22</v>
      </c>
      <c r="V10" s="44">
        <v>37</v>
      </c>
      <c r="W10" s="44">
        <v>464</v>
      </c>
      <c r="X10" s="44">
        <v>179</v>
      </c>
      <c r="Y10" s="44">
        <v>85</v>
      </c>
      <c r="Z10" s="44">
        <v>893</v>
      </c>
      <c r="AA10" s="44">
        <v>15</v>
      </c>
      <c r="AB10" s="44">
        <v>29</v>
      </c>
      <c r="AC10" s="193">
        <v>19484</v>
      </c>
    </row>
    <row r="11" spans="1:29" ht="12">
      <c r="A11" s="186"/>
      <c r="B11" s="194"/>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194"/>
    </row>
    <row r="12" spans="1:29" ht="12">
      <c r="A12" s="186" t="s">
        <v>260</v>
      </c>
      <c r="B12" s="194">
        <v>89</v>
      </c>
      <c r="C12" s="45">
        <v>26</v>
      </c>
      <c r="D12" s="45">
        <v>25</v>
      </c>
      <c r="E12" s="45">
        <v>4</v>
      </c>
      <c r="F12" s="45">
        <v>7</v>
      </c>
      <c r="G12" s="45">
        <v>4</v>
      </c>
      <c r="H12" s="45">
        <v>8</v>
      </c>
      <c r="I12" s="45">
        <v>23</v>
      </c>
      <c r="J12" s="45">
        <v>26</v>
      </c>
      <c r="K12" s="45">
        <v>11</v>
      </c>
      <c r="L12" s="45">
        <v>10</v>
      </c>
      <c r="M12" s="45">
        <v>1</v>
      </c>
      <c r="N12" s="45">
        <v>18</v>
      </c>
      <c r="O12" s="45">
        <v>1</v>
      </c>
      <c r="P12" s="45">
        <v>1</v>
      </c>
      <c r="Q12" s="45">
        <v>2</v>
      </c>
      <c r="R12" s="45">
        <v>1</v>
      </c>
      <c r="S12" s="45">
        <v>2</v>
      </c>
      <c r="T12" s="45">
        <v>6</v>
      </c>
      <c r="U12" s="45">
        <v>0</v>
      </c>
      <c r="V12" s="45">
        <v>0</v>
      </c>
      <c r="W12" s="45">
        <v>14</v>
      </c>
      <c r="X12" s="45">
        <v>1</v>
      </c>
      <c r="Y12" s="45">
        <v>0</v>
      </c>
      <c r="Z12" s="45">
        <v>16</v>
      </c>
      <c r="AA12" s="45">
        <v>0</v>
      </c>
      <c r="AB12" s="45">
        <v>0</v>
      </c>
      <c r="AC12" s="194">
        <v>296</v>
      </c>
    </row>
    <row r="13" spans="1:29" ht="12">
      <c r="A13" s="186" t="s">
        <v>144</v>
      </c>
      <c r="B13" s="194">
        <v>26</v>
      </c>
      <c r="C13" s="45">
        <v>3</v>
      </c>
      <c r="D13" s="45">
        <v>5</v>
      </c>
      <c r="E13" s="45">
        <v>4</v>
      </c>
      <c r="F13" s="45">
        <v>1</v>
      </c>
      <c r="G13" s="45">
        <v>1</v>
      </c>
      <c r="H13" s="45">
        <v>1</v>
      </c>
      <c r="I13" s="45">
        <v>6</v>
      </c>
      <c r="J13" s="45">
        <v>4</v>
      </c>
      <c r="K13" s="45">
        <v>1</v>
      </c>
      <c r="L13" s="45">
        <v>3</v>
      </c>
      <c r="M13" s="45">
        <v>0</v>
      </c>
      <c r="N13" s="45">
        <v>7</v>
      </c>
      <c r="O13" s="45">
        <v>1</v>
      </c>
      <c r="P13" s="45">
        <v>0</v>
      </c>
      <c r="Q13" s="45">
        <v>2</v>
      </c>
      <c r="R13" s="45">
        <v>0</v>
      </c>
      <c r="S13" s="45">
        <v>2</v>
      </c>
      <c r="T13" s="45">
        <v>4</v>
      </c>
      <c r="U13" s="45">
        <v>0</v>
      </c>
      <c r="V13" s="45">
        <v>0</v>
      </c>
      <c r="W13" s="45">
        <v>0</v>
      </c>
      <c r="X13" s="45">
        <v>0</v>
      </c>
      <c r="Y13" s="45">
        <v>0</v>
      </c>
      <c r="Z13" s="45">
        <v>10</v>
      </c>
      <c r="AA13" s="45">
        <v>0</v>
      </c>
      <c r="AB13" s="45">
        <v>0</v>
      </c>
      <c r="AC13" s="194">
        <v>81</v>
      </c>
    </row>
    <row r="14" spans="1:29" ht="12">
      <c r="A14" s="186" t="s">
        <v>145</v>
      </c>
      <c r="B14" s="194">
        <v>34</v>
      </c>
      <c r="C14" s="45">
        <v>11</v>
      </c>
      <c r="D14" s="45">
        <v>23</v>
      </c>
      <c r="E14" s="45">
        <v>0</v>
      </c>
      <c r="F14" s="45">
        <v>3</v>
      </c>
      <c r="G14" s="45">
        <v>5</v>
      </c>
      <c r="H14" s="45">
        <v>0</v>
      </c>
      <c r="I14" s="45">
        <v>4</v>
      </c>
      <c r="J14" s="45">
        <v>16</v>
      </c>
      <c r="K14" s="45">
        <v>3</v>
      </c>
      <c r="L14" s="45">
        <v>1</v>
      </c>
      <c r="M14" s="45">
        <v>2</v>
      </c>
      <c r="N14" s="45">
        <v>9</v>
      </c>
      <c r="O14" s="45">
        <v>0</v>
      </c>
      <c r="P14" s="45">
        <v>0</v>
      </c>
      <c r="Q14" s="45">
        <v>0</v>
      </c>
      <c r="R14" s="45">
        <v>0</v>
      </c>
      <c r="S14" s="45">
        <v>0</v>
      </c>
      <c r="T14" s="45">
        <v>9</v>
      </c>
      <c r="U14" s="45">
        <v>0</v>
      </c>
      <c r="V14" s="45">
        <v>0</v>
      </c>
      <c r="W14" s="45">
        <v>1</v>
      </c>
      <c r="X14" s="45">
        <v>0</v>
      </c>
      <c r="Y14" s="45">
        <v>0</v>
      </c>
      <c r="Z14" s="45">
        <v>9</v>
      </c>
      <c r="AA14" s="45">
        <v>0</v>
      </c>
      <c r="AB14" s="45">
        <v>0</v>
      </c>
      <c r="AC14" s="194">
        <v>130</v>
      </c>
    </row>
    <row r="15" spans="1:29" ht="12">
      <c r="A15" s="186" t="s">
        <v>146</v>
      </c>
      <c r="B15" s="194">
        <v>72</v>
      </c>
      <c r="C15" s="45">
        <v>13</v>
      </c>
      <c r="D15" s="45">
        <v>16</v>
      </c>
      <c r="E15" s="45">
        <v>2</v>
      </c>
      <c r="F15" s="45">
        <v>4</v>
      </c>
      <c r="G15" s="45">
        <v>6</v>
      </c>
      <c r="H15" s="45">
        <v>5</v>
      </c>
      <c r="I15" s="45">
        <v>13</v>
      </c>
      <c r="J15" s="45">
        <v>18</v>
      </c>
      <c r="K15" s="45">
        <v>12</v>
      </c>
      <c r="L15" s="45">
        <v>2</v>
      </c>
      <c r="M15" s="45">
        <v>1</v>
      </c>
      <c r="N15" s="45">
        <v>13</v>
      </c>
      <c r="O15" s="45">
        <v>3</v>
      </c>
      <c r="P15" s="45">
        <v>0</v>
      </c>
      <c r="Q15" s="45">
        <v>0</v>
      </c>
      <c r="R15" s="45">
        <v>0</v>
      </c>
      <c r="S15" s="45">
        <v>4</v>
      </c>
      <c r="T15" s="45">
        <v>14</v>
      </c>
      <c r="U15" s="45">
        <v>0</v>
      </c>
      <c r="V15" s="45">
        <v>0</v>
      </c>
      <c r="W15" s="45">
        <v>3</v>
      </c>
      <c r="X15" s="45">
        <v>1</v>
      </c>
      <c r="Y15" s="45">
        <v>0</v>
      </c>
      <c r="Z15" s="45">
        <v>14</v>
      </c>
      <c r="AA15" s="45">
        <v>0</v>
      </c>
      <c r="AB15" s="45">
        <v>0</v>
      </c>
      <c r="AC15" s="194">
        <v>216</v>
      </c>
    </row>
    <row r="16" spans="1:29" ht="12">
      <c r="A16" s="186" t="s">
        <v>147</v>
      </c>
      <c r="B16" s="194">
        <v>31</v>
      </c>
      <c r="C16" s="45">
        <v>3</v>
      </c>
      <c r="D16" s="45">
        <v>7</v>
      </c>
      <c r="E16" s="45">
        <v>2</v>
      </c>
      <c r="F16" s="45">
        <v>1</v>
      </c>
      <c r="G16" s="45">
        <v>3</v>
      </c>
      <c r="H16" s="45">
        <v>1</v>
      </c>
      <c r="I16" s="45">
        <v>1</v>
      </c>
      <c r="J16" s="45">
        <v>4</v>
      </c>
      <c r="K16" s="45">
        <v>2</v>
      </c>
      <c r="L16" s="45">
        <v>0</v>
      </c>
      <c r="M16" s="45">
        <v>1</v>
      </c>
      <c r="N16" s="45">
        <v>3</v>
      </c>
      <c r="O16" s="45">
        <v>0</v>
      </c>
      <c r="P16" s="45">
        <v>0</v>
      </c>
      <c r="Q16" s="45">
        <v>0</v>
      </c>
      <c r="R16" s="45">
        <v>0</v>
      </c>
      <c r="S16" s="45">
        <v>0</v>
      </c>
      <c r="T16" s="45">
        <v>0</v>
      </c>
      <c r="U16" s="45">
        <v>0</v>
      </c>
      <c r="V16" s="45">
        <v>0</v>
      </c>
      <c r="W16" s="45">
        <v>0</v>
      </c>
      <c r="X16" s="45">
        <v>0</v>
      </c>
      <c r="Y16" s="45">
        <v>0</v>
      </c>
      <c r="Z16" s="45">
        <v>4</v>
      </c>
      <c r="AA16" s="45">
        <v>0</v>
      </c>
      <c r="AB16" s="45">
        <v>0</v>
      </c>
      <c r="AC16" s="194">
        <v>63</v>
      </c>
    </row>
    <row r="17" spans="1:29" ht="12">
      <c r="A17" s="186" t="s">
        <v>148</v>
      </c>
      <c r="B17" s="194">
        <v>28</v>
      </c>
      <c r="C17" s="45">
        <v>3</v>
      </c>
      <c r="D17" s="45">
        <v>13</v>
      </c>
      <c r="E17" s="45">
        <v>4</v>
      </c>
      <c r="F17" s="45">
        <v>0</v>
      </c>
      <c r="G17" s="45">
        <v>4</v>
      </c>
      <c r="H17" s="45">
        <v>3</v>
      </c>
      <c r="I17" s="45">
        <v>0</v>
      </c>
      <c r="J17" s="45">
        <v>5</v>
      </c>
      <c r="K17" s="45">
        <v>5</v>
      </c>
      <c r="L17" s="45">
        <v>5</v>
      </c>
      <c r="M17" s="45">
        <v>0</v>
      </c>
      <c r="N17" s="45">
        <v>4</v>
      </c>
      <c r="O17" s="45">
        <v>0</v>
      </c>
      <c r="P17" s="45">
        <v>0</v>
      </c>
      <c r="Q17" s="45">
        <v>0</v>
      </c>
      <c r="R17" s="45">
        <v>0</v>
      </c>
      <c r="S17" s="45">
        <v>0</v>
      </c>
      <c r="T17" s="45">
        <v>1</v>
      </c>
      <c r="U17" s="45">
        <v>0</v>
      </c>
      <c r="V17" s="45">
        <v>0</v>
      </c>
      <c r="W17" s="45">
        <v>3</v>
      </c>
      <c r="X17" s="45">
        <v>0</v>
      </c>
      <c r="Y17" s="45">
        <v>0</v>
      </c>
      <c r="Z17" s="45">
        <v>1</v>
      </c>
      <c r="AA17" s="45">
        <v>0</v>
      </c>
      <c r="AB17" s="45">
        <v>0</v>
      </c>
      <c r="AC17" s="194">
        <v>79</v>
      </c>
    </row>
    <row r="18" spans="1:29" ht="12">
      <c r="A18" s="186" t="s">
        <v>149</v>
      </c>
      <c r="B18" s="194">
        <v>49</v>
      </c>
      <c r="C18" s="45">
        <v>25</v>
      </c>
      <c r="D18" s="45">
        <v>18</v>
      </c>
      <c r="E18" s="45">
        <v>1</v>
      </c>
      <c r="F18" s="45">
        <v>3</v>
      </c>
      <c r="G18" s="45">
        <v>7</v>
      </c>
      <c r="H18" s="45">
        <v>10</v>
      </c>
      <c r="I18" s="45">
        <v>3</v>
      </c>
      <c r="J18" s="45">
        <v>6</v>
      </c>
      <c r="K18" s="45">
        <v>9</v>
      </c>
      <c r="L18" s="45">
        <v>3</v>
      </c>
      <c r="M18" s="45">
        <v>2</v>
      </c>
      <c r="N18" s="45">
        <v>16</v>
      </c>
      <c r="O18" s="45">
        <v>0</v>
      </c>
      <c r="P18" s="45">
        <v>0</v>
      </c>
      <c r="Q18" s="45">
        <v>4</v>
      </c>
      <c r="R18" s="45">
        <v>0</v>
      </c>
      <c r="S18" s="45">
        <v>0</v>
      </c>
      <c r="T18" s="45">
        <v>4</v>
      </c>
      <c r="U18" s="45">
        <v>0</v>
      </c>
      <c r="V18" s="45">
        <v>0</v>
      </c>
      <c r="W18" s="45">
        <v>3</v>
      </c>
      <c r="X18" s="45">
        <v>0</v>
      </c>
      <c r="Y18" s="45">
        <v>2</v>
      </c>
      <c r="Z18" s="45">
        <v>7</v>
      </c>
      <c r="AA18" s="45">
        <v>0</v>
      </c>
      <c r="AB18" s="45">
        <v>0</v>
      </c>
      <c r="AC18" s="194">
        <v>172</v>
      </c>
    </row>
    <row r="19" spans="1:29" ht="12">
      <c r="A19" s="186" t="s">
        <v>151</v>
      </c>
      <c r="B19" s="194">
        <v>95</v>
      </c>
      <c r="C19" s="45">
        <v>36</v>
      </c>
      <c r="D19" s="45">
        <v>19</v>
      </c>
      <c r="E19" s="45">
        <v>11</v>
      </c>
      <c r="F19" s="45">
        <v>4</v>
      </c>
      <c r="G19" s="45">
        <v>14</v>
      </c>
      <c r="H19" s="45">
        <v>15</v>
      </c>
      <c r="I19" s="45">
        <v>19</v>
      </c>
      <c r="J19" s="45">
        <v>46</v>
      </c>
      <c r="K19" s="45">
        <v>26</v>
      </c>
      <c r="L19" s="45">
        <v>7</v>
      </c>
      <c r="M19" s="45">
        <v>2</v>
      </c>
      <c r="N19" s="45">
        <v>20</v>
      </c>
      <c r="O19" s="45">
        <v>1</v>
      </c>
      <c r="P19" s="45">
        <v>7</v>
      </c>
      <c r="Q19" s="45">
        <v>1</v>
      </c>
      <c r="R19" s="45">
        <v>2</v>
      </c>
      <c r="S19" s="45">
        <v>1</v>
      </c>
      <c r="T19" s="45">
        <v>11</v>
      </c>
      <c r="U19" s="45">
        <v>0</v>
      </c>
      <c r="V19" s="45">
        <v>0</v>
      </c>
      <c r="W19" s="45">
        <v>12</v>
      </c>
      <c r="X19" s="45">
        <v>4</v>
      </c>
      <c r="Y19" s="45">
        <v>0</v>
      </c>
      <c r="Z19" s="45">
        <v>13</v>
      </c>
      <c r="AA19" s="45">
        <v>0</v>
      </c>
      <c r="AB19" s="45">
        <v>0</v>
      </c>
      <c r="AC19" s="194">
        <v>366</v>
      </c>
    </row>
    <row r="20" spans="1:29" ht="12">
      <c r="A20" s="186" t="s">
        <v>152</v>
      </c>
      <c r="B20" s="194">
        <v>60</v>
      </c>
      <c r="C20" s="45">
        <v>12</v>
      </c>
      <c r="D20" s="45">
        <v>6</v>
      </c>
      <c r="E20" s="45">
        <v>2</v>
      </c>
      <c r="F20" s="45">
        <v>1</v>
      </c>
      <c r="G20" s="45">
        <v>7</v>
      </c>
      <c r="H20" s="45">
        <v>13</v>
      </c>
      <c r="I20" s="45">
        <v>5</v>
      </c>
      <c r="J20" s="45">
        <v>21</v>
      </c>
      <c r="K20" s="45">
        <v>12</v>
      </c>
      <c r="L20" s="45">
        <v>8</v>
      </c>
      <c r="M20" s="45">
        <v>4</v>
      </c>
      <c r="N20" s="45">
        <v>10</v>
      </c>
      <c r="O20" s="45">
        <v>1</v>
      </c>
      <c r="P20" s="45">
        <v>0</v>
      </c>
      <c r="Q20" s="45">
        <v>0</v>
      </c>
      <c r="R20" s="45">
        <v>1</v>
      </c>
      <c r="S20" s="45">
        <v>3</v>
      </c>
      <c r="T20" s="45">
        <v>9</v>
      </c>
      <c r="U20" s="45">
        <v>0</v>
      </c>
      <c r="V20" s="45">
        <v>1</v>
      </c>
      <c r="W20" s="45">
        <v>7</v>
      </c>
      <c r="X20" s="45">
        <v>0</v>
      </c>
      <c r="Y20" s="45">
        <v>0</v>
      </c>
      <c r="Z20" s="45">
        <v>13</v>
      </c>
      <c r="AA20" s="45">
        <v>0</v>
      </c>
      <c r="AB20" s="45">
        <v>0</v>
      </c>
      <c r="AC20" s="194">
        <v>196</v>
      </c>
    </row>
    <row r="21" spans="1:29" ht="12">
      <c r="A21" s="186" t="s">
        <v>153</v>
      </c>
      <c r="B21" s="194">
        <v>75</v>
      </c>
      <c r="C21" s="45">
        <v>10</v>
      </c>
      <c r="D21" s="45">
        <v>16</v>
      </c>
      <c r="E21" s="45">
        <v>2</v>
      </c>
      <c r="F21" s="45">
        <v>3</v>
      </c>
      <c r="G21" s="45">
        <v>14</v>
      </c>
      <c r="H21" s="45">
        <v>13</v>
      </c>
      <c r="I21" s="45">
        <v>15</v>
      </c>
      <c r="J21" s="45">
        <v>23</v>
      </c>
      <c r="K21" s="45">
        <v>23</v>
      </c>
      <c r="L21" s="45">
        <v>4</v>
      </c>
      <c r="M21" s="45">
        <v>7</v>
      </c>
      <c r="N21" s="45">
        <v>19</v>
      </c>
      <c r="O21" s="45">
        <v>0</v>
      </c>
      <c r="P21" s="45">
        <v>2</v>
      </c>
      <c r="Q21" s="45">
        <v>7</v>
      </c>
      <c r="R21" s="45">
        <v>1</v>
      </c>
      <c r="S21" s="45">
        <v>2</v>
      </c>
      <c r="T21" s="45">
        <v>10</v>
      </c>
      <c r="U21" s="45">
        <v>1</v>
      </c>
      <c r="V21" s="45">
        <v>0</v>
      </c>
      <c r="W21" s="45">
        <v>1</v>
      </c>
      <c r="X21" s="45">
        <v>0</v>
      </c>
      <c r="Y21" s="45">
        <v>1</v>
      </c>
      <c r="Z21" s="45">
        <v>24</v>
      </c>
      <c r="AA21" s="45">
        <v>1</v>
      </c>
      <c r="AB21" s="45">
        <v>0</v>
      </c>
      <c r="AC21" s="194">
        <v>274</v>
      </c>
    </row>
    <row r="22" spans="1:29" ht="12">
      <c r="A22" s="186" t="s">
        <v>154</v>
      </c>
      <c r="B22" s="194">
        <v>333</v>
      </c>
      <c r="C22" s="45">
        <v>59</v>
      </c>
      <c r="D22" s="45">
        <v>32</v>
      </c>
      <c r="E22" s="45">
        <v>34</v>
      </c>
      <c r="F22" s="45">
        <v>18</v>
      </c>
      <c r="G22" s="45">
        <v>54</v>
      </c>
      <c r="H22" s="45">
        <v>52</v>
      </c>
      <c r="I22" s="45">
        <v>62</v>
      </c>
      <c r="J22" s="45">
        <v>148</v>
      </c>
      <c r="K22" s="45">
        <v>73</v>
      </c>
      <c r="L22" s="45">
        <v>29</v>
      </c>
      <c r="M22" s="45">
        <v>37</v>
      </c>
      <c r="N22" s="45">
        <v>51</v>
      </c>
      <c r="O22" s="45">
        <v>9</v>
      </c>
      <c r="P22" s="45">
        <v>0</v>
      </c>
      <c r="Q22" s="45">
        <v>8</v>
      </c>
      <c r="R22" s="45">
        <v>1</v>
      </c>
      <c r="S22" s="45">
        <v>9</v>
      </c>
      <c r="T22" s="45">
        <v>35</v>
      </c>
      <c r="U22" s="45">
        <v>0</v>
      </c>
      <c r="V22" s="45">
        <v>2</v>
      </c>
      <c r="W22" s="45">
        <v>22</v>
      </c>
      <c r="X22" s="45">
        <v>8</v>
      </c>
      <c r="Y22" s="45">
        <v>3</v>
      </c>
      <c r="Z22" s="45">
        <v>51</v>
      </c>
      <c r="AA22" s="45">
        <v>0</v>
      </c>
      <c r="AB22" s="45">
        <v>10</v>
      </c>
      <c r="AC22" s="194">
        <v>1140</v>
      </c>
    </row>
    <row r="23" spans="1:29" ht="12">
      <c r="A23" s="186" t="s">
        <v>155</v>
      </c>
      <c r="B23" s="194">
        <v>306</v>
      </c>
      <c r="C23" s="45">
        <v>60</v>
      </c>
      <c r="D23" s="45">
        <v>80</v>
      </c>
      <c r="E23" s="45">
        <v>32</v>
      </c>
      <c r="F23" s="45">
        <v>19</v>
      </c>
      <c r="G23" s="45">
        <v>43</v>
      </c>
      <c r="H23" s="45">
        <v>61</v>
      </c>
      <c r="I23" s="45">
        <v>112</v>
      </c>
      <c r="J23" s="45">
        <v>93</v>
      </c>
      <c r="K23" s="45">
        <v>73</v>
      </c>
      <c r="L23" s="45">
        <v>39</v>
      </c>
      <c r="M23" s="45">
        <v>27</v>
      </c>
      <c r="N23" s="45">
        <v>55</v>
      </c>
      <c r="O23" s="45">
        <v>18</v>
      </c>
      <c r="P23" s="45">
        <v>4</v>
      </c>
      <c r="Q23" s="45">
        <v>10</v>
      </c>
      <c r="R23" s="45">
        <v>4</v>
      </c>
      <c r="S23" s="45">
        <v>13</v>
      </c>
      <c r="T23" s="45">
        <v>34</v>
      </c>
      <c r="U23" s="45">
        <v>0</v>
      </c>
      <c r="V23" s="45">
        <v>4</v>
      </c>
      <c r="W23" s="45">
        <v>10</v>
      </c>
      <c r="X23" s="45">
        <v>10</v>
      </c>
      <c r="Y23" s="45">
        <v>4</v>
      </c>
      <c r="Z23" s="45">
        <v>55</v>
      </c>
      <c r="AA23" s="45">
        <v>3</v>
      </c>
      <c r="AB23" s="45">
        <v>0</v>
      </c>
      <c r="AC23" s="194">
        <v>1169</v>
      </c>
    </row>
    <row r="24" spans="1:29" ht="12">
      <c r="A24" s="186" t="s">
        <v>156</v>
      </c>
      <c r="B24" s="194">
        <v>1192</v>
      </c>
      <c r="C24" s="45">
        <v>183</v>
      </c>
      <c r="D24" s="45">
        <v>131</v>
      </c>
      <c r="E24" s="45">
        <v>138</v>
      </c>
      <c r="F24" s="45">
        <v>139</v>
      </c>
      <c r="G24" s="45">
        <v>131</v>
      </c>
      <c r="H24" s="45">
        <v>197</v>
      </c>
      <c r="I24" s="45">
        <v>395</v>
      </c>
      <c r="J24" s="45">
        <v>353</v>
      </c>
      <c r="K24" s="45">
        <v>216</v>
      </c>
      <c r="L24" s="45">
        <v>153</v>
      </c>
      <c r="M24" s="45">
        <v>126</v>
      </c>
      <c r="N24" s="45">
        <v>101</v>
      </c>
      <c r="O24" s="45">
        <v>36</v>
      </c>
      <c r="P24" s="45">
        <v>3</v>
      </c>
      <c r="Q24" s="45">
        <v>26</v>
      </c>
      <c r="R24" s="45">
        <v>10</v>
      </c>
      <c r="S24" s="45">
        <v>45</v>
      </c>
      <c r="T24" s="45">
        <v>112</v>
      </c>
      <c r="U24" s="45">
        <v>14</v>
      </c>
      <c r="V24" s="45">
        <v>9</v>
      </c>
      <c r="W24" s="45">
        <v>75</v>
      </c>
      <c r="X24" s="45">
        <v>54</v>
      </c>
      <c r="Y24" s="45">
        <v>35</v>
      </c>
      <c r="Z24" s="45">
        <v>216</v>
      </c>
      <c r="AA24" s="45">
        <v>5</v>
      </c>
      <c r="AB24" s="45">
        <v>9</v>
      </c>
      <c r="AC24" s="194">
        <v>4104</v>
      </c>
    </row>
    <row r="25" spans="1:29" ht="12">
      <c r="A25" s="186" t="s">
        <v>157</v>
      </c>
      <c r="B25" s="194">
        <v>552</v>
      </c>
      <c r="C25" s="45">
        <v>121</v>
      </c>
      <c r="D25" s="45">
        <v>83</v>
      </c>
      <c r="E25" s="45">
        <v>86</v>
      </c>
      <c r="F25" s="45">
        <v>73</v>
      </c>
      <c r="G25" s="45">
        <v>68</v>
      </c>
      <c r="H25" s="45">
        <v>93</v>
      </c>
      <c r="I25" s="45">
        <v>191</v>
      </c>
      <c r="J25" s="45">
        <v>216</v>
      </c>
      <c r="K25" s="45">
        <v>103</v>
      </c>
      <c r="L25" s="45">
        <v>118</v>
      </c>
      <c r="M25" s="45">
        <v>74</v>
      </c>
      <c r="N25" s="45">
        <v>89</v>
      </c>
      <c r="O25" s="45">
        <v>17</v>
      </c>
      <c r="P25" s="45">
        <v>1</v>
      </c>
      <c r="Q25" s="45">
        <v>13</v>
      </c>
      <c r="R25" s="45">
        <v>5</v>
      </c>
      <c r="S25" s="45">
        <v>22</v>
      </c>
      <c r="T25" s="45">
        <v>54</v>
      </c>
      <c r="U25" s="45">
        <v>6</v>
      </c>
      <c r="V25" s="45">
        <v>5</v>
      </c>
      <c r="W25" s="45">
        <v>83</v>
      </c>
      <c r="X25" s="45">
        <v>33</v>
      </c>
      <c r="Y25" s="45">
        <v>17</v>
      </c>
      <c r="Z25" s="45">
        <v>94</v>
      </c>
      <c r="AA25" s="45">
        <v>4</v>
      </c>
      <c r="AB25" s="45">
        <v>7</v>
      </c>
      <c r="AC25" s="194">
        <v>2228</v>
      </c>
    </row>
    <row r="26" spans="1:29" ht="12">
      <c r="A26" s="186" t="s">
        <v>159</v>
      </c>
      <c r="B26" s="194">
        <v>84</v>
      </c>
      <c r="C26" s="45">
        <v>10</v>
      </c>
      <c r="D26" s="45">
        <v>9</v>
      </c>
      <c r="E26" s="45">
        <v>4</v>
      </c>
      <c r="F26" s="45">
        <v>4</v>
      </c>
      <c r="G26" s="45">
        <v>4</v>
      </c>
      <c r="H26" s="45">
        <v>10</v>
      </c>
      <c r="I26" s="45">
        <v>17</v>
      </c>
      <c r="J26" s="45">
        <v>22</v>
      </c>
      <c r="K26" s="45">
        <v>14</v>
      </c>
      <c r="L26" s="45">
        <v>2</v>
      </c>
      <c r="M26" s="45">
        <v>1</v>
      </c>
      <c r="N26" s="45">
        <v>11</v>
      </c>
      <c r="O26" s="45">
        <v>1</v>
      </c>
      <c r="P26" s="45">
        <v>0</v>
      </c>
      <c r="Q26" s="45">
        <v>0</v>
      </c>
      <c r="R26" s="45">
        <v>0</v>
      </c>
      <c r="S26" s="45">
        <v>1</v>
      </c>
      <c r="T26" s="45">
        <v>5</v>
      </c>
      <c r="U26" s="45">
        <v>0</v>
      </c>
      <c r="V26" s="45">
        <v>0</v>
      </c>
      <c r="W26" s="45">
        <v>1</v>
      </c>
      <c r="X26" s="45">
        <v>0</v>
      </c>
      <c r="Y26" s="45">
        <v>0</v>
      </c>
      <c r="Z26" s="45">
        <v>6</v>
      </c>
      <c r="AA26" s="45">
        <v>0</v>
      </c>
      <c r="AB26" s="45">
        <v>0</v>
      </c>
      <c r="AC26" s="194">
        <v>206</v>
      </c>
    </row>
    <row r="27" spans="1:29" ht="12">
      <c r="A27" s="186" t="s">
        <v>160</v>
      </c>
      <c r="B27" s="194">
        <v>33</v>
      </c>
      <c r="C27" s="45">
        <v>4</v>
      </c>
      <c r="D27" s="45">
        <v>8</v>
      </c>
      <c r="E27" s="45">
        <v>0</v>
      </c>
      <c r="F27" s="45">
        <v>3</v>
      </c>
      <c r="G27" s="45">
        <v>3</v>
      </c>
      <c r="H27" s="45">
        <v>4</v>
      </c>
      <c r="I27" s="45">
        <v>3</v>
      </c>
      <c r="J27" s="45">
        <v>12</v>
      </c>
      <c r="K27" s="45">
        <v>1</v>
      </c>
      <c r="L27" s="45">
        <v>2</v>
      </c>
      <c r="M27" s="45">
        <v>0</v>
      </c>
      <c r="N27" s="45">
        <v>8</v>
      </c>
      <c r="O27" s="45">
        <v>0</v>
      </c>
      <c r="P27" s="45">
        <v>0</v>
      </c>
      <c r="Q27" s="45">
        <v>0</v>
      </c>
      <c r="R27" s="45">
        <v>0</v>
      </c>
      <c r="S27" s="45">
        <v>1</v>
      </c>
      <c r="T27" s="45">
        <v>9</v>
      </c>
      <c r="U27" s="45">
        <v>0</v>
      </c>
      <c r="V27" s="45">
        <v>0</v>
      </c>
      <c r="W27" s="45">
        <v>0</v>
      </c>
      <c r="X27" s="45">
        <v>2</v>
      </c>
      <c r="Y27" s="45">
        <v>0</v>
      </c>
      <c r="Z27" s="45">
        <v>2</v>
      </c>
      <c r="AA27" s="45">
        <v>0</v>
      </c>
      <c r="AB27" s="45">
        <v>1</v>
      </c>
      <c r="AC27" s="194">
        <v>96</v>
      </c>
    </row>
    <row r="28" spans="1:29" ht="12">
      <c r="A28" s="186" t="s">
        <v>161</v>
      </c>
      <c r="B28" s="194">
        <v>32</v>
      </c>
      <c r="C28" s="45">
        <v>7</v>
      </c>
      <c r="D28" s="45">
        <v>10</v>
      </c>
      <c r="E28" s="45">
        <v>0</v>
      </c>
      <c r="F28" s="45">
        <v>2</v>
      </c>
      <c r="G28" s="45">
        <v>6</v>
      </c>
      <c r="H28" s="45">
        <v>6</v>
      </c>
      <c r="I28" s="45">
        <v>4</v>
      </c>
      <c r="J28" s="45">
        <v>13</v>
      </c>
      <c r="K28" s="45">
        <v>4</v>
      </c>
      <c r="L28" s="45">
        <v>2</v>
      </c>
      <c r="M28" s="45">
        <v>4</v>
      </c>
      <c r="N28" s="45">
        <v>5</v>
      </c>
      <c r="O28" s="45">
        <v>0</v>
      </c>
      <c r="P28" s="45">
        <v>0</v>
      </c>
      <c r="Q28" s="45">
        <v>1</v>
      </c>
      <c r="R28" s="45">
        <v>1</v>
      </c>
      <c r="S28" s="45">
        <v>0</v>
      </c>
      <c r="T28" s="45">
        <v>5</v>
      </c>
      <c r="U28" s="45">
        <v>0</v>
      </c>
      <c r="V28" s="45">
        <v>0</v>
      </c>
      <c r="W28" s="45">
        <v>1</v>
      </c>
      <c r="X28" s="45">
        <v>0</v>
      </c>
      <c r="Y28" s="45">
        <v>0</v>
      </c>
      <c r="Z28" s="45">
        <v>7</v>
      </c>
      <c r="AA28" s="45">
        <v>0</v>
      </c>
      <c r="AB28" s="45">
        <v>0</v>
      </c>
      <c r="AC28" s="194">
        <v>110</v>
      </c>
    </row>
    <row r="29" spans="1:29" ht="12">
      <c r="A29" s="186" t="s">
        <v>162</v>
      </c>
      <c r="B29" s="194">
        <v>17</v>
      </c>
      <c r="C29" s="45">
        <v>1</v>
      </c>
      <c r="D29" s="45">
        <v>6</v>
      </c>
      <c r="E29" s="45">
        <v>0</v>
      </c>
      <c r="F29" s="45">
        <v>0</v>
      </c>
      <c r="G29" s="45">
        <v>5</v>
      </c>
      <c r="H29" s="45">
        <v>2</v>
      </c>
      <c r="I29" s="45">
        <v>2</v>
      </c>
      <c r="J29" s="45">
        <v>2</v>
      </c>
      <c r="K29" s="45">
        <v>2</v>
      </c>
      <c r="L29" s="45">
        <v>0</v>
      </c>
      <c r="M29" s="45">
        <v>0</v>
      </c>
      <c r="N29" s="45">
        <v>6</v>
      </c>
      <c r="O29" s="45">
        <v>0</v>
      </c>
      <c r="P29" s="45">
        <v>0</v>
      </c>
      <c r="Q29" s="45">
        <v>0</v>
      </c>
      <c r="R29" s="45">
        <v>0</v>
      </c>
      <c r="S29" s="45">
        <v>0</v>
      </c>
      <c r="T29" s="45">
        <v>2</v>
      </c>
      <c r="U29" s="45">
        <v>0</v>
      </c>
      <c r="V29" s="45">
        <v>0</v>
      </c>
      <c r="W29" s="45">
        <v>0</v>
      </c>
      <c r="X29" s="45">
        <v>1</v>
      </c>
      <c r="Y29" s="45">
        <v>0</v>
      </c>
      <c r="Z29" s="45">
        <v>4</v>
      </c>
      <c r="AA29" s="45">
        <v>0</v>
      </c>
      <c r="AB29" s="45">
        <v>0</v>
      </c>
      <c r="AC29" s="194">
        <v>50</v>
      </c>
    </row>
    <row r="30" spans="1:29" ht="12">
      <c r="A30" s="186" t="s">
        <v>163</v>
      </c>
      <c r="B30" s="194">
        <v>322</v>
      </c>
      <c r="C30" s="45">
        <v>38</v>
      </c>
      <c r="D30" s="45">
        <v>33</v>
      </c>
      <c r="E30" s="45">
        <v>18</v>
      </c>
      <c r="F30" s="45">
        <v>15</v>
      </c>
      <c r="G30" s="45">
        <v>37</v>
      </c>
      <c r="H30" s="45">
        <v>62</v>
      </c>
      <c r="I30" s="45">
        <v>77</v>
      </c>
      <c r="J30" s="45">
        <v>143</v>
      </c>
      <c r="K30" s="45">
        <v>50</v>
      </c>
      <c r="L30" s="45">
        <v>18</v>
      </c>
      <c r="M30" s="45">
        <v>14</v>
      </c>
      <c r="N30" s="45">
        <v>47</v>
      </c>
      <c r="O30" s="45">
        <v>5</v>
      </c>
      <c r="P30" s="45">
        <v>5</v>
      </c>
      <c r="Q30" s="45">
        <v>4</v>
      </c>
      <c r="R30" s="45">
        <v>3</v>
      </c>
      <c r="S30" s="45">
        <v>11</v>
      </c>
      <c r="T30" s="45">
        <v>27</v>
      </c>
      <c r="U30" s="45">
        <v>0</v>
      </c>
      <c r="V30" s="45">
        <v>2</v>
      </c>
      <c r="W30" s="45">
        <v>14</v>
      </c>
      <c r="X30" s="45">
        <v>2</v>
      </c>
      <c r="Y30" s="45">
        <v>6</v>
      </c>
      <c r="Z30" s="45">
        <v>18</v>
      </c>
      <c r="AA30" s="45">
        <v>0</v>
      </c>
      <c r="AB30" s="45">
        <v>0</v>
      </c>
      <c r="AC30" s="194">
        <v>971</v>
      </c>
    </row>
    <row r="31" spans="1:29" ht="12">
      <c r="A31" s="186" t="s">
        <v>164</v>
      </c>
      <c r="B31" s="194">
        <v>58</v>
      </c>
      <c r="C31" s="45">
        <v>8</v>
      </c>
      <c r="D31" s="45">
        <v>20</v>
      </c>
      <c r="E31" s="45">
        <v>1</v>
      </c>
      <c r="F31" s="45">
        <v>1</v>
      </c>
      <c r="G31" s="45">
        <v>12</v>
      </c>
      <c r="H31" s="45">
        <v>9</v>
      </c>
      <c r="I31" s="45">
        <v>14</v>
      </c>
      <c r="J31" s="45">
        <v>16</v>
      </c>
      <c r="K31" s="45">
        <v>7</v>
      </c>
      <c r="L31" s="45">
        <v>2</v>
      </c>
      <c r="M31" s="45">
        <v>3</v>
      </c>
      <c r="N31" s="45">
        <v>9</v>
      </c>
      <c r="O31" s="45">
        <v>3</v>
      </c>
      <c r="P31" s="45">
        <v>0</v>
      </c>
      <c r="Q31" s="45">
        <v>2</v>
      </c>
      <c r="R31" s="45">
        <v>0</v>
      </c>
      <c r="S31" s="45">
        <v>0</v>
      </c>
      <c r="T31" s="45">
        <v>8</v>
      </c>
      <c r="U31" s="45">
        <v>0</v>
      </c>
      <c r="V31" s="45">
        <v>1</v>
      </c>
      <c r="W31" s="45">
        <v>4</v>
      </c>
      <c r="X31" s="45">
        <v>1</v>
      </c>
      <c r="Y31" s="45">
        <v>0</v>
      </c>
      <c r="Z31" s="45">
        <v>15</v>
      </c>
      <c r="AA31" s="45">
        <v>0</v>
      </c>
      <c r="AB31" s="45">
        <v>0</v>
      </c>
      <c r="AC31" s="194">
        <v>194</v>
      </c>
    </row>
    <row r="32" spans="1:29" ht="12">
      <c r="A32" s="186" t="s">
        <v>165</v>
      </c>
      <c r="B32" s="194">
        <v>330</v>
      </c>
      <c r="C32" s="45">
        <v>70</v>
      </c>
      <c r="D32" s="45">
        <v>52</v>
      </c>
      <c r="E32" s="45">
        <v>23</v>
      </c>
      <c r="F32" s="45">
        <v>19</v>
      </c>
      <c r="G32" s="45">
        <v>30</v>
      </c>
      <c r="H32" s="45">
        <v>54</v>
      </c>
      <c r="I32" s="45">
        <v>46</v>
      </c>
      <c r="J32" s="45">
        <v>113</v>
      </c>
      <c r="K32" s="45">
        <v>63</v>
      </c>
      <c r="L32" s="45">
        <v>14</v>
      </c>
      <c r="M32" s="45">
        <v>19</v>
      </c>
      <c r="N32" s="45">
        <v>58</v>
      </c>
      <c r="O32" s="45">
        <v>9</v>
      </c>
      <c r="P32" s="45">
        <v>1</v>
      </c>
      <c r="Q32" s="45">
        <v>11</v>
      </c>
      <c r="R32" s="45">
        <v>40</v>
      </c>
      <c r="S32" s="45">
        <v>12</v>
      </c>
      <c r="T32" s="45">
        <v>47</v>
      </c>
      <c r="U32" s="45">
        <v>0</v>
      </c>
      <c r="V32" s="45">
        <v>7</v>
      </c>
      <c r="W32" s="45">
        <v>63</v>
      </c>
      <c r="X32" s="45">
        <v>16</v>
      </c>
      <c r="Y32" s="45">
        <v>5</v>
      </c>
      <c r="Z32" s="45">
        <v>66</v>
      </c>
      <c r="AA32" s="45">
        <v>0</v>
      </c>
      <c r="AB32" s="45">
        <v>1</v>
      </c>
      <c r="AC32" s="194">
        <v>1169</v>
      </c>
    </row>
    <row r="33" spans="1:29" ht="12">
      <c r="A33" s="186" t="s">
        <v>166</v>
      </c>
      <c r="B33" s="194">
        <v>156</v>
      </c>
      <c r="C33" s="45">
        <v>38</v>
      </c>
      <c r="D33" s="45">
        <v>52</v>
      </c>
      <c r="E33" s="45">
        <v>13</v>
      </c>
      <c r="F33" s="45">
        <v>2</v>
      </c>
      <c r="G33" s="45">
        <v>26</v>
      </c>
      <c r="H33" s="45">
        <v>22</v>
      </c>
      <c r="I33" s="45">
        <v>46</v>
      </c>
      <c r="J33" s="45">
        <v>69</v>
      </c>
      <c r="K33" s="45">
        <v>34</v>
      </c>
      <c r="L33" s="45">
        <v>15</v>
      </c>
      <c r="M33" s="45">
        <v>4</v>
      </c>
      <c r="N33" s="45">
        <v>39</v>
      </c>
      <c r="O33" s="45">
        <v>4</v>
      </c>
      <c r="P33" s="45">
        <v>1</v>
      </c>
      <c r="Q33" s="45">
        <v>5</v>
      </c>
      <c r="R33" s="45">
        <v>11</v>
      </c>
      <c r="S33" s="45">
        <v>7</v>
      </c>
      <c r="T33" s="45">
        <v>16</v>
      </c>
      <c r="U33" s="45">
        <v>0</v>
      </c>
      <c r="V33" s="45">
        <v>3</v>
      </c>
      <c r="W33" s="45">
        <v>16</v>
      </c>
      <c r="X33" s="45">
        <v>8</v>
      </c>
      <c r="Y33" s="45">
        <v>1</v>
      </c>
      <c r="Z33" s="45">
        <v>24</v>
      </c>
      <c r="AA33" s="45">
        <v>0</v>
      </c>
      <c r="AB33" s="45">
        <v>0</v>
      </c>
      <c r="AC33" s="194">
        <v>612</v>
      </c>
    </row>
    <row r="34" spans="1:29" ht="12">
      <c r="A34" s="186" t="s">
        <v>168</v>
      </c>
      <c r="B34" s="194">
        <v>46</v>
      </c>
      <c r="C34" s="45">
        <v>7</v>
      </c>
      <c r="D34" s="45">
        <v>14</v>
      </c>
      <c r="E34" s="45">
        <v>5</v>
      </c>
      <c r="F34" s="45">
        <v>3</v>
      </c>
      <c r="G34" s="45">
        <v>6</v>
      </c>
      <c r="H34" s="45">
        <v>2</v>
      </c>
      <c r="I34" s="45">
        <v>18</v>
      </c>
      <c r="J34" s="45">
        <v>17</v>
      </c>
      <c r="K34" s="45">
        <v>2</v>
      </c>
      <c r="L34" s="45">
        <v>4</v>
      </c>
      <c r="M34" s="45">
        <v>6</v>
      </c>
      <c r="N34" s="45">
        <v>8</v>
      </c>
      <c r="O34" s="45">
        <v>1</v>
      </c>
      <c r="P34" s="45">
        <v>0</v>
      </c>
      <c r="Q34" s="45">
        <v>0</v>
      </c>
      <c r="R34" s="45">
        <v>0</v>
      </c>
      <c r="S34" s="45">
        <v>0</v>
      </c>
      <c r="T34" s="45">
        <v>3</v>
      </c>
      <c r="U34" s="45">
        <v>0</v>
      </c>
      <c r="V34" s="45">
        <v>0</v>
      </c>
      <c r="W34" s="45">
        <v>1</v>
      </c>
      <c r="X34" s="45">
        <v>0</v>
      </c>
      <c r="Y34" s="45">
        <v>0</v>
      </c>
      <c r="Z34" s="45">
        <v>8</v>
      </c>
      <c r="AA34" s="45">
        <v>0</v>
      </c>
      <c r="AB34" s="45">
        <v>0</v>
      </c>
      <c r="AC34" s="194">
        <v>151</v>
      </c>
    </row>
    <row r="35" spans="1:29" ht="12">
      <c r="A35" s="186" t="s">
        <v>169</v>
      </c>
      <c r="B35" s="194">
        <v>17</v>
      </c>
      <c r="C35" s="45">
        <v>1</v>
      </c>
      <c r="D35" s="45">
        <v>0</v>
      </c>
      <c r="E35" s="45">
        <v>3</v>
      </c>
      <c r="F35" s="45">
        <v>1</v>
      </c>
      <c r="G35" s="45">
        <v>6</v>
      </c>
      <c r="H35" s="45">
        <v>2</v>
      </c>
      <c r="I35" s="45">
        <v>4</v>
      </c>
      <c r="J35" s="45">
        <v>9</v>
      </c>
      <c r="K35" s="45">
        <v>10</v>
      </c>
      <c r="L35" s="45">
        <v>1</v>
      </c>
      <c r="M35" s="45">
        <v>0</v>
      </c>
      <c r="N35" s="45">
        <v>5</v>
      </c>
      <c r="O35" s="45">
        <v>0</v>
      </c>
      <c r="P35" s="45">
        <v>0</v>
      </c>
      <c r="Q35" s="45">
        <v>0</v>
      </c>
      <c r="R35" s="45">
        <v>0</v>
      </c>
      <c r="S35" s="45">
        <v>0</v>
      </c>
      <c r="T35" s="45">
        <v>5</v>
      </c>
      <c r="U35" s="45">
        <v>0</v>
      </c>
      <c r="V35" s="45">
        <v>0</v>
      </c>
      <c r="W35" s="45">
        <v>1</v>
      </c>
      <c r="X35" s="45">
        <v>1</v>
      </c>
      <c r="Y35" s="45">
        <v>0</v>
      </c>
      <c r="Z35" s="45">
        <v>7</v>
      </c>
      <c r="AA35" s="45">
        <v>0</v>
      </c>
      <c r="AB35" s="45">
        <v>0</v>
      </c>
      <c r="AC35" s="194">
        <v>73</v>
      </c>
    </row>
    <row r="36" spans="1:29" ht="12">
      <c r="A36" s="186" t="s">
        <v>170</v>
      </c>
      <c r="B36" s="194">
        <v>37</v>
      </c>
      <c r="C36" s="45">
        <v>16</v>
      </c>
      <c r="D36" s="45">
        <v>6</v>
      </c>
      <c r="E36" s="45">
        <v>8</v>
      </c>
      <c r="F36" s="45">
        <v>1</v>
      </c>
      <c r="G36" s="45">
        <v>6</v>
      </c>
      <c r="H36" s="45">
        <v>4</v>
      </c>
      <c r="I36" s="45">
        <v>13</v>
      </c>
      <c r="J36" s="45">
        <v>23</v>
      </c>
      <c r="K36" s="45">
        <v>7</v>
      </c>
      <c r="L36" s="45">
        <v>8</v>
      </c>
      <c r="M36" s="45">
        <v>6</v>
      </c>
      <c r="N36" s="45">
        <v>3</v>
      </c>
      <c r="O36" s="45">
        <v>0</v>
      </c>
      <c r="P36" s="45">
        <v>0</v>
      </c>
      <c r="Q36" s="45">
        <v>0</v>
      </c>
      <c r="R36" s="45">
        <v>4</v>
      </c>
      <c r="S36" s="45">
        <v>1</v>
      </c>
      <c r="T36" s="45">
        <v>6</v>
      </c>
      <c r="U36" s="45">
        <v>0</v>
      </c>
      <c r="V36" s="45">
        <v>0</v>
      </c>
      <c r="W36" s="45">
        <v>3</v>
      </c>
      <c r="X36" s="45">
        <v>1</v>
      </c>
      <c r="Y36" s="45">
        <v>2</v>
      </c>
      <c r="Z36" s="45">
        <v>6</v>
      </c>
      <c r="AA36" s="45">
        <v>0</v>
      </c>
      <c r="AB36" s="45">
        <v>0</v>
      </c>
      <c r="AC36" s="194">
        <v>161</v>
      </c>
    </row>
    <row r="37" spans="1:29" ht="12">
      <c r="A37" s="186" t="s">
        <v>171</v>
      </c>
      <c r="B37" s="194">
        <v>126</v>
      </c>
      <c r="C37" s="45">
        <v>17</v>
      </c>
      <c r="D37" s="45">
        <v>19</v>
      </c>
      <c r="E37" s="45">
        <v>10</v>
      </c>
      <c r="F37" s="45">
        <v>4</v>
      </c>
      <c r="G37" s="45">
        <v>9</v>
      </c>
      <c r="H37" s="45">
        <v>23</v>
      </c>
      <c r="I37" s="45">
        <v>22</v>
      </c>
      <c r="J37" s="45">
        <v>45</v>
      </c>
      <c r="K37" s="45">
        <v>19</v>
      </c>
      <c r="L37" s="45">
        <v>5</v>
      </c>
      <c r="M37" s="45">
        <v>7</v>
      </c>
      <c r="N37" s="45">
        <v>20</v>
      </c>
      <c r="O37" s="45">
        <v>2</v>
      </c>
      <c r="P37" s="45">
        <v>0</v>
      </c>
      <c r="Q37" s="45">
        <v>0</v>
      </c>
      <c r="R37" s="45">
        <v>0</v>
      </c>
      <c r="S37" s="45">
        <v>3</v>
      </c>
      <c r="T37" s="45">
        <v>12</v>
      </c>
      <c r="U37" s="45">
        <v>0</v>
      </c>
      <c r="V37" s="45">
        <v>0</v>
      </c>
      <c r="W37" s="45">
        <v>5</v>
      </c>
      <c r="X37" s="45">
        <v>2</v>
      </c>
      <c r="Y37" s="45">
        <v>0</v>
      </c>
      <c r="Z37" s="45">
        <v>26</v>
      </c>
      <c r="AA37" s="45">
        <v>0</v>
      </c>
      <c r="AB37" s="45">
        <v>0</v>
      </c>
      <c r="AC37" s="194">
        <v>376</v>
      </c>
    </row>
    <row r="38" spans="1:29" ht="12">
      <c r="A38" s="186" t="s">
        <v>172</v>
      </c>
      <c r="B38" s="194">
        <v>72</v>
      </c>
      <c r="C38" s="45">
        <v>9</v>
      </c>
      <c r="D38" s="45">
        <v>7</v>
      </c>
      <c r="E38" s="45">
        <v>7</v>
      </c>
      <c r="F38" s="45">
        <v>1</v>
      </c>
      <c r="G38" s="45">
        <v>16</v>
      </c>
      <c r="H38" s="45">
        <v>4</v>
      </c>
      <c r="I38" s="45">
        <v>15</v>
      </c>
      <c r="J38" s="45">
        <v>27</v>
      </c>
      <c r="K38" s="45">
        <v>10</v>
      </c>
      <c r="L38" s="45">
        <v>10</v>
      </c>
      <c r="M38" s="45">
        <v>2</v>
      </c>
      <c r="N38" s="45">
        <v>16</v>
      </c>
      <c r="O38" s="45">
        <v>0</v>
      </c>
      <c r="P38" s="45">
        <v>0</v>
      </c>
      <c r="Q38" s="45">
        <v>1</v>
      </c>
      <c r="R38" s="45">
        <v>1</v>
      </c>
      <c r="S38" s="45">
        <v>0</v>
      </c>
      <c r="T38" s="45">
        <v>7</v>
      </c>
      <c r="U38" s="45">
        <v>0</v>
      </c>
      <c r="V38" s="45">
        <v>0</v>
      </c>
      <c r="W38" s="45">
        <v>5</v>
      </c>
      <c r="X38" s="45">
        <v>0</v>
      </c>
      <c r="Y38" s="45">
        <v>1</v>
      </c>
      <c r="Z38" s="45">
        <v>17</v>
      </c>
      <c r="AA38" s="45">
        <v>0</v>
      </c>
      <c r="AB38" s="45">
        <v>0</v>
      </c>
      <c r="AC38" s="194">
        <v>228</v>
      </c>
    </row>
    <row r="39" spans="1:29" ht="12">
      <c r="A39" s="186" t="s">
        <v>173</v>
      </c>
      <c r="B39" s="194">
        <v>14</v>
      </c>
      <c r="C39" s="45">
        <v>1</v>
      </c>
      <c r="D39" s="45">
        <v>2</v>
      </c>
      <c r="E39" s="45">
        <v>1</v>
      </c>
      <c r="F39" s="45">
        <v>0</v>
      </c>
      <c r="G39" s="45">
        <v>5</v>
      </c>
      <c r="H39" s="45">
        <v>2</v>
      </c>
      <c r="I39" s="45">
        <v>5</v>
      </c>
      <c r="J39" s="45">
        <v>2</v>
      </c>
      <c r="K39" s="45">
        <v>0</v>
      </c>
      <c r="L39" s="45">
        <v>0</v>
      </c>
      <c r="M39" s="45">
        <v>0</v>
      </c>
      <c r="N39" s="45">
        <v>1</v>
      </c>
      <c r="O39" s="45">
        <v>0</v>
      </c>
      <c r="P39" s="45">
        <v>0</v>
      </c>
      <c r="Q39" s="45">
        <v>0</v>
      </c>
      <c r="R39" s="45">
        <v>0</v>
      </c>
      <c r="S39" s="45">
        <v>0</v>
      </c>
      <c r="T39" s="45">
        <v>1</v>
      </c>
      <c r="U39" s="45">
        <v>0</v>
      </c>
      <c r="V39" s="45">
        <v>0</v>
      </c>
      <c r="W39" s="45">
        <v>4</v>
      </c>
      <c r="X39" s="45">
        <v>1</v>
      </c>
      <c r="Y39" s="45">
        <v>1</v>
      </c>
      <c r="Z39" s="45">
        <v>0</v>
      </c>
      <c r="AA39" s="45">
        <v>0</v>
      </c>
      <c r="AB39" s="45">
        <v>0</v>
      </c>
      <c r="AC39" s="194">
        <v>40</v>
      </c>
    </row>
    <row r="40" spans="1:29" ht="12">
      <c r="A40" s="186" t="s">
        <v>174</v>
      </c>
      <c r="B40" s="194">
        <v>16</v>
      </c>
      <c r="C40" s="45">
        <v>3</v>
      </c>
      <c r="D40" s="45">
        <v>1</v>
      </c>
      <c r="E40" s="45">
        <v>0</v>
      </c>
      <c r="F40" s="45">
        <v>0</v>
      </c>
      <c r="G40" s="45">
        <v>1</v>
      </c>
      <c r="H40" s="45">
        <v>6</v>
      </c>
      <c r="I40" s="45">
        <v>6</v>
      </c>
      <c r="J40" s="45">
        <v>2</v>
      </c>
      <c r="K40" s="45">
        <v>2</v>
      </c>
      <c r="L40" s="45">
        <v>0</v>
      </c>
      <c r="M40" s="45">
        <v>1</v>
      </c>
      <c r="N40" s="45">
        <v>1</v>
      </c>
      <c r="O40" s="45">
        <v>0</v>
      </c>
      <c r="P40" s="45">
        <v>0</v>
      </c>
      <c r="Q40" s="45">
        <v>0</v>
      </c>
      <c r="R40" s="45">
        <v>0</v>
      </c>
      <c r="S40" s="45">
        <v>0</v>
      </c>
      <c r="T40" s="45">
        <v>2</v>
      </c>
      <c r="U40" s="45">
        <v>0</v>
      </c>
      <c r="V40" s="45">
        <v>0</v>
      </c>
      <c r="W40" s="45">
        <v>2</v>
      </c>
      <c r="X40" s="45">
        <v>2</v>
      </c>
      <c r="Y40" s="45">
        <v>0</v>
      </c>
      <c r="Z40" s="45">
        <v>0</v>
      </c>
      <c r="AA40" s="45">
        <v>0</v>
      </c>
      <c r="AB40" s="45">
        <v>1</v>
      </c>
      <c r="AC40" s="194">
        <v>46</v>
      </c>
    </row>
    <row r="41" spans="1:29" ht="12">
      <c r="A41" s="186" t="s">
        <v>176</v>
      </c>
      <c r="B41" s="194">
        <v>4</v>
      </c>
      <c r="C41" s="45">
        <v>1</v>
      </c>
      <c r="D41" s="45">
        <v>0</v>
      </c>
      <c r="E41" s="45">
        <v>0</v>
      </c>
      <c r="F41" s="45">
        <v>0</v>
      </c>
      <c r="G41" s="45">
        <v>0</v>
      </c>
      <c r="H41" s="45">
        <v>0</v>
      </c>
      <c r="I41" s="45">
        <v>1</v>
      </c>
      <c r="J41" s="45">
        <v>2</v>
      </c>
      <c r="K41" s="45">
        <v>2</v>
      </c>
      <c r="L41" s="45">
        <v>0</v>
      </c>
      <c r="M41" s="45">
        <v>0</v>
      </c>
      <c r="N41" s="45">
        <v>1</v>
      </c>
      <c r="O41" s="45">
        <v>2</v>
      </c>
      <c r="P41" s="45">
        <v>0</v>
      </c>
      <c r="Q41" s="45">
        <v>0</v>
      </c>
      <c r="R41" s="45">
        <v>0</v>
      </c>
      <c r="S41" s="45">
        <v>0</v>
      </c>
      <c r="T41" s="45">
        <v>0</v>
      </c>
      <c r="U41" s="45">
        <v>0</v>
      </c>
      <c r="V41" s="45">
        <v>0</v>
      </c>
      <c r="W41" s="45">
        <v>1</v>
      </c>
      <c r="X41" s="45">
        <v>0</v>
      </c>
      <c r="Y41" s="45">
        <v>0</v>
      </c>
      <c r="Z41" s="45">
        <v>1</v>
      </c>
      <c r="AA41" s="45">
        <v>0</v>
      </c>
      <c r="AB41" s="45">
        <v>0</v>
      </c>
      <c r="AC41" s="194">
        <v>15</v>
      </c>
    </row>
    <row r="42" spans="1:29" ht="12">
      <c r="A42" s="186" t="s">
        <v>177</v>
      </c>
      <c r="B42" s="194">
        <v>14</v>
      </c>
      <c r="C42" s="45">
        <v>6</v>
      </c>
      <c r="D42" s="45">
        <v>5</v>
      </c>
      <c r="E42" s="45">
        <v>1</v>
      </c>
      <c r="F42" s="45">
        <v>0</v>
      </c>
      <c r="G42" s="45">
        <v>0</v>
      </c>
      <c r="H42" s="45">
        <v>0</v>
      </c>
      <c r="I42" s="45">
        <v>2</v>
      </c>
      <c r="J42" s="45">
        <v>0</v>
      </c>
      <c r="K42" s="45">
        <v>0</v>
      </c>
      <c r="L42" s="45">
        <v>0</v>
      </c>
      <c r="M42" s="45">
        <v>1</v>
      </c>
      <c r="N42" s="45">
        <v>4</v>
      </c>
      <c r="O42" s="45">
        <v>0</v>
      </c>
      <c r="P42" s="45">
        <v>0</v>
      </c>
      <c r="Q42" s="45">
        <v>0</v>
      </c>
      <c r="R42" s="45">
        <v>0</v>
      </c>
      <c r="S42" s="45">
        <v>0</v>
      </c>
      <c r="T42" s="45">
        <v>3</v>
      </c>
      <c r="U42" s="45">
        <v>0</v>
      </c>
      <c r="V42" s="45">
        <v>0</v>
      </c>
      <c r="W42" s="45">
        <v>0</v>
      </c>
      <c r="X42" s="45">
        <v>0</v>
      </c>
      <c r="Y42" s="45">
        <v>0</v>
      </c>
      <c r="Z42" s="45">
        <v>0</v>
      </c>
      <c r="AA42" s="45">
        <v>0</v>
      </c>
      <c r="AB42" s="45">
        <v>0</v>
      </c>
      <c r="AC42" s="194">
        <v>36</v>
      </c>
    </row>
    <row r="43" spans="1:29" ht="12">
      <c r="A43" s="186" t="s">
        <v>178</v>
      </c>
      <c r="B43" s="194">
        <v>29</v>
      </c>
      <c r="C43" s="45">
        <v>8</v>
      </c>
      <c r="D43" s="45">
        <v>2</v>
      </c>
      <c r="E43" s="45">
        <v>1</v>
      </c>
      <c r="F43" s="45">
        <v>0</v>
      </c>
      <c r="G43" s="45">
        <v>7</v>
      </c>
      <c r="H43" s="45">
        <v>0</v>
      </c>
      <c r="I43" s="45">
        <v>3</v>
      </c>
      <c r="J43" s="45">
        <v>6</v>
      </c>
      <c r="K43" s="45">
        <v>1</v>
      </c>
      <c r="L43" s="45">
        <v>0</v>
      </c>
      <c r="M43" s="45">
        <v>1</v>
      </c>
      <c r="N43" s="45">
        <v>6</v>
      </c>
      <c r="O43" s="45">
        <v>0</v>
      </c>
      <c r="P43" s="45">
        <v>0</v>
      </c>
      <c r="Q43" s="45">
        <v>0</v>
      </c>
      <c r="R43" s="45">
        <v>0</v>
      </c>
      <c r="S43" s="45">
        <v>0</v>
      </c>
      <c r="T43" s="45">
        <v>4</v>
      </c>
      <c r="U43" s="45">
        <v>0</v>
      </c>
      <c r="V43" s="45">
        <v>0</v>
      </c>
      <c r="W43" s="45">
        <v>4</v>
      </c>
      <c r="X43" s="45">
        <v>1</v>
      </c>
      <c r="Y43" s="45">
        <v>0</v>
      </c>
      <c r="Z43" s="45">
        <v>9</v>
      </c>
      <c r="AA43" s="45">
        <v>0</v>
      </c>
      <c r="AB43" s="45">
        <v>0</v>
      </c>
      <c r="AC43" s="194">
        <v>82</v>
      </c>
    </row>
    <row r="44" spans="1:29" ht="12">
      <c r="A44" s="186" t="s">
        <v>179</v>
      </c>
      <c r="B44" s="194">
        <v>44</v>
      </c>
      <c r="C44" s="45">
        <v>3</v>
      </c>
      <c r="D44" s="45">
        <v>2</v>
      </c>
      <c r="E44" s="45">
        <v>2</v>
      </c>
      <c r="F44" s="45">
        <v>5</v>
      </c>
      <c r="G44" s="45">
        <v>8</v>
      </c>
      <c r="H44" s="45">
        <v>36</v>
      </c>
      <c r="I44" s="45">
        <v>6</v>
      </c>
      <c r="J44" s="45">
        <v>11</v>
      </c>
      <c r="K44" s="45">
        <v>12</v>
      </c>
      <c r="L44" s="45">
        <v>4</v>
      </c>
      <c r="M44" s="45">
        <v>1</v>
      </c>
      <c r="N44" s="45">
        <v>8</v>
      </c>
      <c r="O44" s="45">
        <v>0</v>
      </c>
      <c r="P44" s="45">
        <v>0</v>
      </c>
      <c r="Q44" s="45">
        <v>0</v>
      </c>
      <c r="R44" s="45">
        <v>0</v>
      </c>
      <c r="S44" s="45">
        <v>0</v>
      </c>
      <c r="T44" s="45">
        <v>5</v>
      </c>
      <c r="U44" s="45">
        <v>0</v>
      </c>
      <c r="V44" s="45">
        <v>0</v>
      </c>
      <c r="W44" s="45">
        <v>4</v>
      </c>
      <c r="X44" s="45">
        <v>2</v>
      </c>
      <c r="Y44" s="45">
        <v>0</v>
      </c>
      <c r="Z44" s="45">
        <v>6</v>
      </c>
      <c r="AA44" s="45">
        <v>1</v>
      </c>
      <c r="AB44" s="45">
        <v>0</v>
      </c>
      <c r="AC44" s="194">
        <v>160</v>
      </c>
    </row>
    <row r="45" spans="1:29" ht="12">
      <c r="A45" s="186" t="s">
        <v>180</v>
      </c>
      <c r="B45" s="194">
        <v>22</v>
      </c>
      <c r="C45" s="45">
        <v>3</v>
      </c>
      <c r="D45" s="45">
        <v>5</v>
      </c>
      <c r="E45" s="45">
        <v>3</v>
      </c>
      <c r="F45" s="45">
        <v>0</v>
      </c>
      <c r="G45" s="45">
        <v>2</v>
      </c>
      <c r="H45" s="45">
        <v>4</v>
      </c>
      <c r="I45" s="45">
        <v>4</v>
      </c>
      <c r="J45" s="45">
        <v>1</v>
      </c>
      <c r="K45" s="45">
        <v>1</v>
      </c>
      <c r="L45" s="45">
        <v>2</v>
      </c>
      <c r="M45" s="45">
        <v>0</v>
      </c>
      <c r="N45" s="45">
        <v>3</v>
      </c>
      <c r="O45" s="45">
        <v>0</v>
      </c>
      <c r="P45" s="45">
        <v>0</v>
      </c>
      <c r="Q45" s="45">
        <v>0</v>
      </c>
      <c r="R45" s="45">
        <v>0</v>
      </c>
      <c r="S45" s="45">
        <v>0</v>
      </c>
      <c r="T45" s="45">
        <v>6</v>
      </c>
      <c r="U45" s="45">
        <v>0</v>
      </c>
      <c r="V45" s="45">
        <v>0</v>
      </c>
      <c r="W45" s="45">
        <v>3</v>
      </c>
      <c r="X45" s="45">
        <v>2</v>
      </c>
      <c r="Y45" s="45">
        <v>1</v>
      </c>
      <c r="Z45" s="45">
        <v>2</v>
      </c>
      <c r="AA45" s="45">
        <v>0</v>
      </c>
      <c r="AB45" s="45">
        <v>0</v>
      </c>
      <c r="AC45" s="194">
        <v>64</v>
      </c>
    </row>
    <row r="46" spans="1:29" ht="12">
      <c r="A46" s="186" t="s">
        <v>182</v>
      </c>
      <c r="B46" s="194">
        <v>12</v>
      </c>
      <c r="C46" s="45">
        <v>2</v>
      </c>
      <c r="D46" s="45">
        <v>5</v>
      </c>
      <c r="E46" s="45">
        <v>2</v>
      </c>
      <c r="F46" s="45">
        <v>0</v>
      </c>
      <c r="G46" s="45">
        <v>1</v>
      </c>
      <c r="H46" s="45">
        <v>1</v>
      </c>
      <c r="I46" s="45">
        <v>3</v>
      </c>
      <c r="J46" s="45">
        <v>1</v>
      </c>
      <c r="K46" s="45">
        <v>5</v>
      </c>
      <c r="L46" s="45">
        <v>1</v>
      </c>
      <c r="M46" s="45">
        <v>0</v>
      </c>
      <c r="N46" s="45">
        <v>2</v>
      </c>
      <c r="O46" s="45">
        <v>1</v>
      </c>
      <c r="P46" s="45">
        <v>0</v>
      </c>
      <c r="Q46" s="45">
        <v>1</v>
      </c>
      <c r="R46" s="45">
        <v>0</v>
      </c>
      <c r="S46" s="45">
        <v>0</v>
      </c>
      <c r="T46" s="45">
        <v>3</v>
      </c>
      <c r="U46" s="45">
        <v>0</v>
      </c>
      <c r="V46" s="45">
        <v>0</v>
      </c>
      <c r="W46" s="45">
        <v>0</v>
      </c>
      <c r="X46" s="45">
        <v>0</v>
      </c>
      <c r="Y46" s="45">
        <v>0</v>
      </c>
      <c r="Z46" s="45">
        <v>4</v>
      </c>
      <c r="AA46" s="45">
        <v>0</v>
      </c>
      <c r="AB46" s="45">
        <v>0</v>
      </c>
      <c r="AC46" s="194">
        <v>44</v>
      </c>
    </row>
    <row r="47" spans="1:29" ht="12">
      <c r="A47" s="186" t="s">
        <v>183</v>
      </c>
      <c r="B47" s="194">
        <v>12</v>
      </c>
      <c r="C47" s="45">
        <v>1</v>
      </c>
      <c r="D47" s="45">
        <v>4</v>
      </c>
      <c r="E47" s="45">
        <v>0</v>
      </c>
      <c r="F47" s="45">
        <v>1</v>
      </c>
      <c r="G47" s="45">
        <v>0</v>
      </c>
      <c r="H47" s="45">
        <v>1</v>
      </c>
      <c r="I47" s="45">
        <v>4</v>
      </c>
      <c r="J47" s="45">
        <v>2</v>
      </c>
      <c r="K47" s="45">
        <v>2</v>
      </c>
      <c r="L47" s="45">
        <v>0</v>
      </c>
      <c r="M47" s="45">
        <v>0</v>
      </c>
      <c r="N47" s="45">
        <v>3</v>
      </c>
      <c r="O47" s="45">
        <v>0</v>
      </c>
      <c r="P47" s="45">
        <v>0</v>
      </c>
      <c r="Q47" s="45">
        <v>1</v>
      </c>
      <c r="R47" s="45">
        <v>0</v>
      </c>
      <c r="S47" s="45">
        <v>0</v>
      </c>
      <c r="T47" s="45">
        <v>0</v>
      </c>
      <c r="U47" s="45">
        <v>0</v>
      </c>
      <c r="V47" s="45">
        <v>0</v>
      </c>
      <c r="W47" s="45">
        <v>3</v>
      </c>
      <c r="X47" s="45">
        <v>0</v>
      </c>
      <c r="Y47" s="45">
        <v>0</v>
      </c>
      <c r="Z47" s="45">
        <v>1</v>
      </c>
      <c r="AA47" s="45">
        <v>0</v>
      </c>
      <c r="AB47" s="45">
        <v>0</v>
      </c>
      <c r="AC47" s="194">
        <v>35</v>
      </c>
    </row>
    <row r="48" spans="1:29" ht="12">
      <c r="A48" s="186" t="s">
        <v>184</v>
      </c>
      <c r="B48" s="194">
        <v>19</v>
      </c>
      <c r="C48" s="45">
        <v>2</v>
      </c>
      <c r="D48" s="45">
        <v>10</v>
      </c>
      <c r="E48" s="45">
        <v>0</v>
      </c>
      <c r="F48" s="45">
        <v>0</v>
      </c>
      <c r="G48" s="45">
        <v>1</v>
      </c>
      <c r="H48" s="45">
        <v>2</v>
      </c>
      <c r="I48" s="45">
        <v>4</v>
      </c>
      <c r="J48" s="45">
        <v>6</v>
      </c>
      <c r="K48" s="45">
        <v>10</v>
      </c>
      <c r="L48" s="45">
        <v>3</v>
      </c>
      <c r="M48" s="45">
        <v>0</v>
      </c>
      <c r="N48" s="45">
        <v>6</v>
      </c>
      <c r="O48" s="45">
        <v>0</v>
      </c>
      <c r="P48" s="45">
        <v>0</v>
      </c>
      <c r="Q48" s="45">
        <v>0</v>
      </c>
      <c r="R48" s="45">
        <v>0</v>
      </c>
      <c r="S48" s="45">
        <v>2</v>
      </c>
      <c r="T48" s="45">
        <v>8</v>
      </c>
      <c r="U48" s="45">
        <v>0</v>
      </c>
      <c r="V48" s="45">
        <v>0</v>
      </c>
      <c r="W48" s="45">
        <v>1</v>
      </c>
      <c r="X48" s="45">
        <v>0</v>
      </c>
      <c r="Y48" s="45">
        <v>0</v>
      </c>
      <c r="Z48" s="45">
        <v>1</v>
      </c>
      <c r="AA48" s="45">
        <v>0</v>
      </c>
      <c r="AB48" s="45">
        <v>0</v>
      </c>
      <c r="AC48" s="194">
        <v>75</v>
      </c>
    </row>
    <row r="49" spans="1:29" ht="12">
      <c r="A49" s="186" t="s">
        <v>185</v>
      </c>
      <c r="B49" s="194">
        <v>11</v>
      </c>
      <c r="C49" s="45">
        <v>0</v>
      </c>
      <c r="D49" s="45">
        <v>6</v>
      </c>
      <c r="E49" s="45">
        <v>4</v>
      </c>
      <c r="F49" s="45">
        <v>0</v>
      </c>
      <c r="G49" s="45">
        <v>1</v>
      </c>
      <c r="H49" s="45">
        <v>3</v>
      </c>
      <c r="I49" s="45">
        <v>3</v>
      </c>
      <c r="J49" s="45">
        <v>4</v>
      </c>
      <c r="K49" s="45">
        <v>2</v>
      </c>
      <c r="L49" s="45">
        <v>0</v>
      </c>
      <c r="M49" s="45">
        <v>0</v>
      </c>
      <c r="N49" s="45">
        <v>1</v>
      </c>
      <c r="O49" s="45">
        <v>0</v>
      </c>
      <c r="P49" s="45">
        <v>0</v>
      </c>
      <c r="Q49" s="45">
        <v>0</v>
      </c>
      <c r="R49" s="45">
        <v>0</v>
      </c>
      <c r="S49" s="45">
        <v>0</v>
      </c>
      <c r="T49" s="45">
        <v>5</v>
      </c>
      <c r="U49" s="45">
        <v>0</v>
      </c>
      <c r="V49" s="45">
        <v>0</v>
      </c>
      <c r="W49" s="45">
        <v>0</v>
      </c>
      <c r="X49" s="45">
        <v>0</v>
      </c>
      <c r="Y49" s="45">
        <v>0</v>
      </c>
      <c r="Z49" s="45">
        <v>3</v>
      </c>
      <c r="AA49" s="45">
        <v>0</v>
      </c>
      <c r="AB49" s="45">
        <v>0</v>
      </c>
      <c r="AC49" s="194">
        <v>43</v>
      </c>
    </row>
    <row r="50" spans="1:29" ht="12">
      <c r="A50" s="186" t="s">
        <v>187</v>
      </c>
      <c r="B50" s="194">
        <v>55</v>
      </c>
      <c r="C50" s="45">
        <v>11</v>
      </c>
      <c r="D50" s="45">
        <v>6</v>
      </c>
      <c r="E50" s="45">
        <v>6</v>
      </c>
      <c r="F50" s="45">
        <v>4</v>
      </c>
      <c r="G50" s="45">
        <v>3</v>
      </c>
      <c r="H50" s="45">
        <v>9</v>
      </c>
      <c r="I50" s="45">
        <v>10</v>
      </c>
      <c r="J50" s="45">
        <v>20</v>
      </c>
      <c r="K50" s="45">
        <v>6</v>
      </c>
      <c r="L50" s="45">
        <v>14</v>
      </c>
      <c r="M50" s="45">
        <v>2</v>
      </c>
      <c r="N50" s="45">
        <v>19</v>
      </c>
      <c r="O50" s="45">
        <v>0</v>
      </c>
      <c r="P50" s="45">
        <v>0</v>
      </c>
      <c r="Q50" s="45">
        <v>1</v>
      </c>
      <c r="R50" s="45">
        <v>0</v>
      </c>
      <c r="S50" s="45">
        <v>3</v>
      </c>
      <c r="T50" s="45">
        <v>17</v>
      </c>
      <c r="U50" s="45">
        <v>0</v>
      </c>
      <c r="V50" s="45">
        <v>1</v>
      </c>
      <c r="W50" s="45">
        <v>12</v>
      </c>
      <c r="X50" s="45">
        <v>0</v>
      </c>
      <c r="Y50" s="45">
        <v>0</v>
      </c>
      <c r="Z50" s="45">
        <v>13</v>
      </c>
      <c r="AA50" s="45">
        <v>0</v>
      </c>
      <c r="AB50" s="45">
        <v>0</v>
      </c>
      <c r="AC50" s="194">
        <v>212</v>
      </c>
    </row>
    <row r="51" spans="1:29" ht="12">
      <c r="A51" s="186" t="s">
        <v>188</v>
      </c>
      <c r="B51" s="194">
        <v>6</v>
      </c>
      <c r="C51" s="45">
        <v>1</v>
      </c>
      <c r="D51" s="45">
        <v>1</v>
      </c>
      <c r="E51" s="45">
        <v>0</v>
      </c>
      <c r="F51" s="45">
        <v>0</v>
      </c>
      <c r="G51" s="45">
        <v>0</v>
      </c>
      <c r="H51" s="45">
        <v>2</v>
      </c>
      <c r="I51" s="45">
        <v>4</v>
      </c>
      <c r="J51" s="45">
        <v>2</v>
      </c>
      <c r="K51" s="45">
        <v>3</v>
      </c>
      <c r="L51" s="45">
        <v>1</v>
      </c>
      <c r="M51" s="45">
        <v>1</v>
      </c>
      <c r="N51" s="45">
        <v>2</v>
      </c>
      <c r="O51" s="45">
        <v>0</v>
      </c>
      <c r="P51" s="45">
        <v>0</v>
      </c>
      <c r="Q51" s="45">
        <v>0</v>
      </c>
      <c r="R51" s="45">
        <v>0</v>
      </c>
      <c r="S51" s="45">
        <v>0</v>
      </c>
      <c r="T51" s="45">
        <v>1</v>
      </c>
      <c r="U51" s="45">
        <v>0</v>
      </c>
      <c r="V51" s="45">
        <v>0</v>
      </c>
      <c r="W51" s="45">
        <v>0</v>
      </c>
      <c r="X51" s="45">
        <v>0</v>
      </c>
      <c r="Y51" s="45">
        <v>0</v>
      </c>
      <c r="Z51" s="45">
        <v>4</v>
      </c>
      <c r="AA51" s="45">
        <v>0</v>
      </c>
      <c r="AB51" s="45">
        <v>0</v>
      </c>
      <c r="AC51" s="194">
        <v>28</v>
      </c>
    </row>
    <row r="52" spans="1:29" ht="12">
      <c r="A52" s="186" t="s">
        <v>189</v>
      </c>
      <c r="B52" s="194">
        <v>27</v>
      </c>
      <c r="C52" s="45">
        <v>1</v>
      </c>
      <c r="D52" s="45">
        <v>6</v>
      </c>
      <c r="E52" s="45">
        <v>3</v>
      </c>
      <c r="F52" s="45">
        <v>0</v>
      </c>
      <c r="G52" s="45">
        <v>0</v>
      </c>
      <c r="H52" s="45">
        <v>2</v>
      </c>
      <c r="I52" s="45">
        <v>3</v>
      </c>
      <c r="J52" s="45">
        <v>2</v>
      </c>
      <c r="K52" s="45">
        <v>10</v>
      </c>
      <c r="L52" s="45">
        <v>0</v>
      </c>
      <c r="M52" s="45">
        <v>0</v>
      </c>
      <c r="N52" s="45">
        <v>0</v>
      </c>
      <c r="O52" s="45">
        <v>0</v>
      </c>
      <c r="P52" s="45">
        <v>0</v>
      </c>
      <c r="Q52" s="45">
        <v>0</v>
      </c>
      <c r="R52" s="45">
        <v>0</v>
      </c>
      <c r="S52" s="45">
        <v>0</v>
      </c>
      <c r="T52" s="45">
        <v>1</v>
      </c>
      <c r="U52" s="45">
        <v>0</v>
      </c>
      <c r="V52" s="45">
        <v>0</v>
      </c>
      <c r="W52" s="45">
        <v>6</v>
      </c>
      <c r="X52" s="45">
        <v>0</v>
      </c>
      <c r="Y52" s="45">
        <v>0</v>
      </c>
      <c r="Z52" s="45">
        <v>2</v>
      </c>
      <c r="AA52" s="45">
        <v>1</v>
      </c>
      <c r="AB52" s="45">
        <v>0</v>
      </c>
      <c r="AC52" s="194">
        <v>64</v>
      </c>
    </row>
    <row r="53" spans="1:29" ht="12">
      <c r="A53" s="186" t="s">
        <v>190</v>
      </c>
      <c r="B53" s="194">
        <v>26</v>
      </c>
      <c r="C53" s="45">
        <v>4</v>
      </c>
      <c r="D53" s="45">
        <v>3</v>
      </c>
      <c r="E53" s="45">
        <v>1</v>
      </c>
      <c r="F53" s="45">
        <v>1</v>
      </c>
      <c r="G53" s="45">
        <v>18</v>
      </c>
      <c r="H53" s="45">
        <v>3</v>
      </c>
      <c r="I53" s="45">
        <v>4</v>
      </c>
      <c r="J53" s="45">
        <v>14</v>
      </c>
      <c r="K53" s="45">
        <v>5</v>
      </c>
      <c r="L53" s="45">
        <v>0</v>
      </c>
      <c r="M53" s="45">
        <v>0</v>
      </c>
      <c r="N53" s="45">
        <v>4</v>
      </c>
      <c r="O53" s="45">
        <v>0</v>
      </c>
      <c r="P53" s="45">
        <v>0</v>
      </c>
      <c r="Q53" s="45">
        <v>0</v>
      </c>
      <c r="R53" s="45">
        <v>0</v>
      </c>
      <c r="S53" s="45">
        <v>0</v>
      </c>
      <c r="T53" s="45">
        <v>2</v>
      </c>
      <c r="U53" s="45">
        <v>0</v>
      </c>
      <c r="V53" s="45">
        <v>0</v>
      </c>
      <c r="W53" s="45">
        <v>1</v>
      </c>
      <c r="X53" s="45">
        <v>0</v>
      </c>
      <c r="Y53" s="45">
        <v>0</v>
      </c>
      <c r="Z53" s="45">
        <v>3</v>
      </c>
      <c r="AA53" s="45">
        <v>0</v>
      </c>
      <c r="AB53" s="45">
        <v>0</v>
      </c>
      <c r="AC53" s="194">
        <v>89</v>
      </c>
    </row>
    <row r="54" spans="1:29" ht="12">
      <c r="A54" s="186" t="s">
        <v>191</v>
      </c>
      <c r="B54" s="194">
        <v>12</v>
      </c>
      <c r="C54" s="45">
        <v>1</v>
      </c>
      <c r="D54" s="45">
        <v>2</v>
      </c>
      <c r="E54" s="45">
        <v>0</v>
      </c>
      <c r="F54" s="45">
        <v>0</v>
      </c>
      <c r="G54" s="45">
        <v>4</v>
      </c>
      <c r="H54" s="45">
        <v>2</v>
      </c>
      <c r="I54" s="45">
        <v>0</v>
      </c>
      <c r="J54" s="45">
        <v>1</v>
      </c>
      <c r="K54" s="45">
        <v>2</v>
      </c>
      <c r="L54" s="45">
        <v>3</v>
      </c>
      <c r="M54" s="45">
        <v>0</v>
      </c>
      <c r="N54" s="45">
        <v>0</v>
      </c>
      <c r="O54" s="45">
        <v>0</v>
      </c>
      <c r="P54" s="45">
        <v>0</v>
      </c>
      <c r="Q54" s="45">
        <v>1</v>
      </c>
      <c r="R54" s="45">
        <v>0</v>
      </c>
      <c r="S54" s="45">
        <v>0</v>
      </c>
      <c r="T54" s="45">
        <v>2</v>
      </c>
      <c r="U54" s="45">
        <v>0</v>
      </c>
      <c r="V54" s="45">
        <v>0</v>
      </c>
      <c r="W54" s="45">
        <v>6</v>
      </c>
      <c r="X54" s="45">
        <v>1</v>
      </c>
      <c r="Y54" s="45">
        <v>0</v>
      </c>
      <c r="Z54" s="45">
        <v>0</v>
      </c>
      <c r="AA54" s="45">
        <v>0</v>
      </c>
      <c r="AB54" s="45">
        <v>0</v>
      </c>
      <c r="AC54" s="194">
        <v>37</v>
      </c>
    </row>
    <row r="55" spans="1:29" ht="12">
      <c r="A55" s="186" t="s">
        <v>192</v>
      </c>
      <c r="B55" s="194">
        <v>11</v>
      </c>
      <c r="C55" s="45">
        <v>2</v>
      </c>
      <c r="D55" s="45">
        <v>4</v>
      </c>
      <c r="E55" s="45">
        <v>0</v>
      </c>
      <c r="F55" s="45">
        <v>1</v>
      </c>
      <c r="G55" s="45">
        <v>0</v>
      </c>
      <c r="H55" s="45">
        <v>0</v>
      </c>
      <c r="I55" s="45">
        <v>4</v>
      </c>
      <c r="J55" s="45">
        <v>2</v>
      </c>
      <c r="K55" s="45">
        <v>0</v>
      </c>
      <c r="L55" s="45">
        <v>2</v>
      </c>
      <c r="M55" s="45">
        <v>0</v>
      </c>
      <c r="N55" s="45">
        <v>2</v>
      </c>
      <c r="O55" s="45">
        <v>0</v>
      </c>
      <c r="P55" s="45">
        <v>0</v>
      </c>
      <c r="Q55" s="45">
        <v>0</v>
      </c>
      <c r="R55" s="45">
        <v>0</v>
      </c>
      <c r="S55" s="45">
        <v>0</v>
      </c>
      <c r="T55" s="45">
        <v>2</v>
      </c>
      <c r="U55" s="45">
        <v>1</v>
      </c>
      <c r="V55" s="45">
        <v>0</v>
      </c>
      <c r="W55" s="45">
        <v>5</v>
      </c>
      <c r="X55" s="45">
        <v>0</v>
      </c>
      <c r="Y55" s="45">
        <v>0</v>
      </c>
      <c r="Z55" s="45">
        <v>3</v>
      </c>
      <c r="AA55" s="45">
        <v>0</v>
      </c>
      <c r="AB55" s="45">
        <v>0</v>
      </c>
      <c r="AC55" s="194">
        <v>39</v>
      </c>
    </row>
    <row r="56" spans="1:29" ht="12">
      <c r="A56" s="186" t="s">
        <v>193</v>
      </c>
      <c r="B56" s="194">
        <v>25</v>
      </c>
      <c r="C56" s="45">
        <v>1</v>
      </c>
      <c r="D56" s="45">
        <v>11</v>
      </c>
      <c r="E56" s="45">
        <v>1</v>
      </c>
      <c r="F56" s="45">
        <v>2</v>
      </c>
      <c r="G56" s="45">
        <v>1</v>
      </c>
      <c r="H56" s="45">
        <v>2</v>
      </c>
      <c r="I56" s="45">
        <v>1</v>
      </c>
      <c r="J56" s="45">
        <v>4</v>
      </c>
      <c r="K56" s="45">
        <v>3</v>
      </c>
      <c r="L56" s="45">
        <v>4</v>
      </c>
      <c r="M56" s="45">
        <v>0</v>
      </c>
      <c r="N56" s="45">
        <v>3</v>
      </c>
      <c r="O56" s="45">
        <v>0</v>
      </c>
      <c r="P56" s="45">
        <v>0</v>
      </c>
      <c r="Q56" s="45">
        <v>0</v>
      </c>
      <c r="R56" s="45">
        <v>0</v>
      </c>
      <c r="S56" s="45">
        <v>1</v>
      </c>
      <c r="T56" s="45">
        <v>0</v>
      </c>
      <c r="U56" s="45">
        <v>0</v>
      </c>
      <c r="V56" s="45">
        <v>0</v>
      </c>
      <c r="W56" s="45">
        <v>3</v>
      </c>
      <c r="X56" s="45">
        <v>1</v>
      </c>
      <c r="Y56" s="45">
        <v>0</v>
      </c>
      <c r="Z56" s="45">
        <v>6</v>
      </c>
      <c r="AA56" s="45">
        <v>0</v>
      </c>
      <c r="AB56" s="45">
        <v>0</v>
      </c>
      <c r="AC56" s="194">
        <v>69</v>
      </c>
    </row>
    <row r="57" spans="1:29" ht="12">
      <c r="A57" s="186" t="s">
        <v>194</v>
      </c>
      <c r="B57" s="194">
        <v>42</v>
      </c>
      <c r="C57" s="45">
        <v>5</v>
      </c>
      <c r="D57" s="45">
        <v>8</v>
      </c>
      <c r="E57" s="45">
        <v>5</v>
      </c>
      <c r="F57" s="45">
        <v>2</v>
      </c>
      <c r="G57" s="45">
        <v>4</v>
      </c>
      <c r="H57" s="45">
        <v>4</v>
      </c>
      <c r="I57" s="45">
        <v>11</v>
      </c>
      <c r="J57" s="45">
        <v>5</v>
      </c>
      <c r="K57" s="45">
        <v>3</v>
      </c>
      <c r="L57" s="45">
        <v>5</v>
      </c>
      <c r="M57" s="45">
        <v>0</v>
      </c>
      <c r="N57" s="45">
        <v>4</v>
      </c>
      <c r="O57" s="45">
        <v>0</v>
      </c>
      <c r="P57" s="45">
        <v>1</v>
      </c>
      <c r="Q57" s="45">
        <v>3</v>
      </c>
      <c r="R57" s="45">
        <v>0</v>
      </c>
      <c r="S57" s="45">
        <v>2</v>
      </c>
      <c r="T57" s="45">
        <v>6</v>
      </c>
      <c r="U57" s="45">
        <v>0</v>
      </c>
      <c r="V57" s="45">
        <v>0</v>
      </c>
      <c r="W57" s="45">
        <v>1</v>
      </c>
      <c r="X57" s="45">
        <v>1</v>
      </c>
      <c r="Y57" s="45">
        <v>1</v>
      </c>
      <c r="Z57" s="45">
        <v>7</v>
      </c>
      <c r="AA57" s="45">
        <v>0</v>
      </c>
      <c r="AB57" s="45">
        <v>0</v>
      </c>
      <c r="AC57" s="194">
        <v>120</v>
      </c>
    </row>
    <row r="58" spans="1:29" ht="12">
      <c r="A58" s="189" t="s">
        <v>195</v>
      </c>
      <c r="B58" s="195">
        <v>1277</v>
      </c>
      <c r="C58" s="46">
        <v>80</v>
      </c>
      <c r="D58" s="46">
        <v>242</v>
      </c>
      <c r="E58" s="46">
        <v>29</v>
      </c>
      <c r="F58" s="46">
        <v>134</v>
      </c>
      <c r="G58" s="46">
        <v>88</v>
      </c>
      <c r="H58" s="46">
        <v>146</v>
      </c>
      <c r="I58" s="46">
        <v>127</v>
      </c>
      <c r="J58" s="46">
        <v>181</v>
      </c>
      <c r="K58" s="46">
        <v>149</v>
      </c>
      <c r="L58" s="46">
        <v>77</v>
      </c>
      <c r="M58" s="46">
        <v>42</v>
      </c>
      <c r="N58" s="46">
        <v>320</v>
      </c>
      <c r="O58" s="46">
        <v>16</v>
      </c>
      <c r="P58" s="46">
        <v>6</v>
      </c>
      <c r="Q58" s="46">
        <v>38</v>
      </c>
      <c r="R58" s="46">
        <v>3</v>
      </c>
      <c r="S58" s="46">
        <v>21</v>
      </c>
      <c r="T58" s="46">
        <v>114</v>
      </c>
      <c r="U58" s="46">
        <v>0</v>
      </c>
      <c r="V58" s="46">
        <v>2</v>
      </c>
      <c r="W58" s="46">
        <v>60</v>
      </c>
      <c r="X58" s="46">
        <v>23</v>
      </c>
      <c r="Y58" s="46">
        <v>5</v>
      </c>
      <c r="Z58" s="46">
        <v>95</v>
      </c>
      <c r="AA58" s="46">
        <v>0</v>
      </c>
      <c r="AB58" s="46">
        <v>0</v>
      </c>
      <c r="AC58" s="195">
        <v>3275</v>
      </c>
    </row>
  </sheetData>
  <sheetProtection/>
  <mergeCells count="5">
    <mergeCell ref="A2:AC2"/>
    <mergeCell ref="L4:L8"/>
    <mergeCell ref="AB4:AB8"/>
    <mergeCell ref="S4:S8"/>
    <mergeCell ref="X4:X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tabColor rgb="FFFF0000"/>
  </sheetPr>
  <dimension ref="A2:AR58"/>
  <sheetViews>
    <sheetView showGridLines="0" zoomScale="60" zoomScaleNormal="60" zoomScaleSheetLayoutView="75" workbookViewId="0" topLeftCell="A1">
      <selection activeCell="A2" sqref="A2:AC58"/>
    </sheetView>
  </sheetViews>
  <sheetFormatPr defaultColWidth="9" defaultRowHeight="15"/>
  <cols>
    <col min="1" max="1" width="9" style="36" customWidth="1"/>
    <col min="2" max="28" width="6.3984375" style="36" customWidth="1"/>
    <col min="29" max="29" width="6.8984375" style="36" customWidth="1"/>
    <col min="30" max="16384" width="9" style="36" customWidth="1"/>
  </cols>
  <sheetData>
    <row r="2" spans="1:44" ht="12">
      <c r="A2" s="431" t="s">
        <v>272</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35"/>
      <c r="AE2" s="35"/>
      <c r="AF2" s="35"/>
      <c r="AG2" s="35"/>
      <c r="AH2" s="35"/>
      <c r="AI2" s="35"/>
      <c r="AJ2" s="35"/>
      <c r="AK2" s="35"/>
      <c r="AL2" s="35"/>
      <c r="AM2" s="35"/>
      <c r="AN2" s="35"/>
      <c r="AO2" s="35"/>
      <c r="AP2" s="35"/>
      <c r="AQ2" s="35"/>
      <c r="AR2" s="35"/>
    </row>
    <row r="3" spans="29:31" ht="15" customHeight="1">
      <c r="AC3" s="37" t="s">
        <v>299</v>
      </c>
      <c r="AD3" s="185"/>
      <c r="AE3" s="185"/>
    </row>
    <row r="4" spans="1:31" ht="13.5" customHeight="1">
      <c r="A4" s="187" t="s">
        <v>317</v>
      </c>
      <c r="B4" s="190" t="s">
        <v>199</v>
      </c>
      <c r="C4" s="38" t="s">
        <v>243</v>
      </c>
      <c r="D4" s="38" t="s">
        <v>200</v>
      </c>
      <c r="E4" s="38" t="s">
        <v>201</v>
      </c>
      <c r="F4" s="38" t="s">
        <v>202</v>
      </c>
      <c r="G4" s="38" t="s">
        <v>203</v>
      </c>
      <c r="H4" s="38" t="s">
        <v>244</v>
      </c>
      <c r="I4" s="38" t="s">
        <v>245</v>
      </c>
      <c r="J4" s="38" t="s">
        <v>246</v>
      </c>
      <c r="K4" s="38" t="s">
        <v>247</v>
      </c>
      <c r="L4" s="429" t="s">
        <v>230</v>
      </c>
      <c r="M4" s="38" t="s">
        <v>246</v>
      </c>
      <c r="N4" s="38" t="s">
        <v>262</v>
      </c>
      <c r="O4" s="38" t="s">
        <v>224</v>
      </c>
      <c r="P4" s="38" t="s">
        <v>267</v>
      </c>
      <c r="Q4" s="38" t="s">
        <v>268</v>
      </c>
      <c r="R4" s="38" t="s">
        <v>269</v>
      </c>
      <c r="S4" s="429" t="s">
        <v>339</v>
      </c>
      <c r="T4" s="38" t="s">
        <v>204</v>
      </c>
      <c r="U4" s="38" t="s">
        <v>205</v>
      </c>
      <c r="V4" s="38" t="s">
        <v>206</v>
      </c>
      <c r="W4" s="38" t="s">
        <v>207</v>
      </c>
      <c r="X4" s="429" t="s">
        <v>277</v>
      </c>
      <c r="Y4" s="38" t="s">
        <v>208</v>
      </c>
      <c r="Z4" s="38" t="s">
        <v>243</v>
      </c>
      <c r="AA4" s="38" t="s">
        <v>209</v>
      </c>
      <c r="AB4" s="429" t="s">
        <v>231</v>
      </c>
      <c r="AC4" s="190" t="s">
        <v>263</v>
      </c>
      <c r="AD4" s="185"/>
      <c r="AE4" s="185"/>
    </row>
    <row r="5" spans="1:31" ht="12">
      <c r="A5" s="185"/>
      <c r="B5" s="191"/>
      <c r="C5" s="39" t="s">
        <v>248</v>
      </c>
      <c r="D5" s="39"/>
      <c r="E5" s="39"/>
      <c r="F5" s="39"/>
      <c r="G5" s="39"/>
      <c r="H5" s="39" t="s">
        <v>210</v>
      </c>
      <c r="I5" s="39"/>
      <c r="J5" s="39"/>
      <c r="K5" s="39"/>
      <c r="L5" s="430"/>
      <c r="M5" s="39"/>
      <c r="N5" s="39"/>
      <c r="O5" s="39" t="s">
        <v>249</v>
      </c>
      <c r="P5" s="39"/>
      <c r="Q5" s="39"/>
      <c r="R5" s="39"/>
      <c r="S5" s="430"/>
      <c r="T5" s="39"/>
      <c r="U5" s="39"/>
      <c r="V5" s="39"/>
      <c r="W5" s="39"/>
      <c r="X5" s="430"/>
      <c r="Y5" s="39"/>
      <c r="Z5" s="39" t="s">
        <v>248</v>
      </c>
      <c r="AA5" s="39"/>
      <c r="AB5" s="430"/>
      <c r="AC5" s="191"/>
      <c r="AD5" s="185"/>
      <c r="AE5" s="185"/>
    </row>
    <row r="6" spans="1:31" ht="12">
      <c r="A6" s="185"/>
      <c r="B6" s="191" t="s">
        <v>211</v>
      </c>
      <c r="C6" s="39" t="s">
        <v>250</v>
      </c>
      <c r="D6" s="39" t="s">
        <v>212</v>
      </c>
      <c r="E6" s="39" t="s">
        <v>213</v>
      </c>
      <c r="F6" s="39" t="s">
        <v>214</v>
      </c>
      <c r="G6" s="39" t="s">
        <v>215</v>
      </c>
      <c r="H6" s="39" t="s">
        <v>216</v>
      </c>
      <c r="I6" s="39" t="s">
        <v>251</v>
      </c>
      <c r="J6" s="39" t="s">
        <v>252</v>
      </c>
      <c r="K6" s="39" t="s">
        <v>253</v>
      </c>
      <c r="L6" s="430"/>
      <c r="M6" s="39" t="s">
        <v>254</v>
      </c>
      <c r="N6" s="39" t="s">
        <v>264</v>
      </c>
      <c r="O6" s="39" t="s">
        <v>255</v>
      </c>
      <c r="P6" s="39" t="s">
        <v>249</v>
      </c>
      <c r="Q6" s="39" t="s">
        <v>270</v>
      </c>
      <c r="R6" s="39" t="s">
        <v>271</v>
      </c>
      <c r="S6" s="430"/>
      <c r="T6" s="39" t="s">
        <v>217</v>
      </c>
      <c r="U6" s="39" t="s">
        <v>218</v>
      </c>
      <c r="V6" s="39" t="s">
        <v>219</v>
      </c>
      <c r="W6" s="39" t="s">
        <v>220</v>
      </c>
      <c r="X6" s="430"/>
      <c r="Y6" s="39" t="s">
        <v>221</v>
      </c>
      <c r="Z6" s="39" t="s">
        <v>256</v>
      </c>
      <c r="AA6" s="39" t="s">
        <v>222</v>
      </c>
      <c r="AB6" s="430"/>
      <c r="AC6" s="191"/>
      <c r="AD6" s="185"/>
      <c r="AE6" s="185"/>
    </row>
    <row r="7" spans="1:31" ht="12">
      <c r="A7" s="185"/>
      <c r="B7" s="191"/>
      <c r="C7" s="39" t="s">
        <v>257</v>
      </c>
      <c r="D7" s="39"/>
      <c r="E7" s="39"/>
      <c r="F7" s="39"/>
      <c r="G7" s="39"/>
      <c r="H7" s="39" t="s">
        <v>223</v>
      </c>
      <c r="I7" s="39"/>
      <c r="J7" s="39"/>
      <c r="K7" s="39"/>
      <c r="L7" s="430"/>
      <c r="M7" s="39"/>
      <c r="N7" s="39"/>
      <c r="O7" s="39" t="s">
        <v>258</v>
      </c>
      <c r="P7" s="39"/>
      <c r="Q7" s="39"/>
      <c r="R7" s="39"/>
      <c r="S7" s="430"/>
      <c r="T7" s="39"/>
      <c r="U7" s="39"/>
      <c r="V7" s="39"/>
      <c r="W7" s="39"/>
      <c r="X7" s="430"/>
      <c r="Y7" s="39"/>
      <c r="Z7" s="39" t="s">
        <v>2</v>
      </c>
      <c r="AA7" s="39"/>
      <c r="AB7" s="430"/>
      <c r="AC7" s="191"/>
      <c r="AD7" s="185"/>
      <c r="AE7" s="185"/>
    </row>
    <row r="8" spans="1:31" ht="12">
      <c r="A8" s="185"/>
      <c r="B8" s="191" t="s">
        <v>224</v>
      </c>
      <c r="C8" s="39" t="s">
        <v>224</v>
      </c>
      <c r="D8" s="39" t="s">
        <v>224</v>
      </c>
      <c r="E8" s="39" t="s">
        <v>224</v>
      </c>
      <c r="F8" s="39" t="s">
        <v>224</v>
      </c>
      <c r="G8" s="39" t="s">
        <v>224</v>
      </c>
      <c r="H8" s="39" t="s">
        <v>225</v>
      </c>
      <c r="I8" s="39" t="s">
        <v>259</v>
      </c>
      <c r="J8" s="39" t="s">
        <v>259</v>
      </c>
      <c r="K8" s="39" t="s">
        <v>259</v>
      </c>
      <c r="L8" s="430"/>
      <c r="M8" s="39" t="s">
        <v>224</v>
      </c>
      <c r="N8" s="39" t="s">
        <v>265</v>
      </c>
      <c r="O8" s="39" t="s">
        <v>226</v>
      </c>
      <c r="P8" s="39" t="s">
        <v>226</v>
      </c>
      <c r="Q8" s="39" t="s">
        <v>226</v>
      </c>
      <c r="R8" s="39" t="s">
        <v>226</v>
      </c>
      <c r="S8" s="430"/>
      <c r="T8" s="39" t="s">
        <v>226</v>
      </c>
      <c r="U8" s="39" t="s">
        <v>227</v>
      </c>
      <c r="V8" s="39" t="s">
        <v>226</v>
      </c>
      <c r="W8" s="39" t="s">
        <v>227</v>
      </c>
      <c r="X8" s="430"/>
      <c r="Y8" s="39" t="s">
        <v>227</v>
      </c>
      <c r="Z8" s="39" t="s">
        <v>226</v>
      </c>
      <c r="AA8" s="39" t="s">
        <v>227</v>
      </c>
      <c r="AB8" s="430"/>
      <c r="AC8" s="191" t="s">
        <v>266</v>
      </c>
      <c r="AD8" s="185"/>
      <c r="AE8" s="185"/>
    </row>
    <row r="9" spans="1:31" ht="12">
      <c r="A9" s="188" t="s">
        <v>318</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c r="AD9" s="185"/>
      <c r="AE9" s="185"/>
    </row>
    <row r="10" spans="1:31" ht="12">
      <c r="A10" s="186" t="s">
        <v>279</v>
      </c>
      <c r="B10" s="196">
        <v>4705</v>
      </c>
      <c r="C10" s="41">
        <v>925</v>
      </c>
      <c r="D10" s="41">
        <v>1082</v>
      </c>
      <c r="E10" s="41">
        <v>365</v>
      </c>
      <c r="F10" s="41">
        <v>477</v>
      </c>
      <c r="G10" s="41">
        <v>551</v>
      </c>
      <c r="H10" s="41">
        <v>946</v>
      </c>
      <c r="I10" s="41">
        <v>1003</v>
      </c>
      <c r="J10" s="41">
        <v>1493</v>
      </c>
      <c r="K10" s="41">
        <v>1025</v>
      </c>
      <c r="L10" s="41">
        <v>607</v>
      </c>
      <c r="M10" s="41">
        <v>383</v>
      </c>
      <c r="N10" s="41">
        <v>857</v>
      </c>
      <c r="O10" s="41">
        <v>138</v>
      </c>
      <c r="P10" s="41">
        <v>37</v>
      </c>
      <c r="Q10" s="41">
        <v>108</v>
      </c>
      <c r="R10" s="41">
        <v>114</v>
      </c>
      <c r="S10" s="41">
        <v>130</v>
      </c>
      <c r="T10" s="41">
        <v>600</v>
      </c>
      <c r="U10" s="41">
        <v>35</v>
      </c>
      <c r="V10" s="41">
        <v>43</v>
      </c>
      <c r="W10" s="41">
        <v>426</v>
      </c>
      <c r="X10" s="41">
        <v>175</v>
      </c>
      <c r="Y10" s="41">
        <v>63</v>
      </c>
      <c r="Z10" s="41">
        <v>720</v>
      </c>
      <c r="AA10" s="41">
        <v>35</v>
      </c>
      <c r="AB10" s="41">
        <v>21</v>
      </c>
      <c r="AC10" s="196">
        <v>17064</v>
      </c>
      <c r="AD10" s="198"/>
      <c r="AE10" s="185"/>
    </row>
    <row r="11" spans="1:31" ht="12">
      <c r="A11" s="186"/>
      <c r="B11" s="196"/>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196"/>
      <c r="AD11" s="185"/>
      <c r="AE11" s="185"/>
    </row>
    <row r="12" spans="1:31" ht="12">
      <c r="A12" s="186" t="s">
        <v>260</v>
      </c>
      <c r="B12" s="196">
        <v>69</v>
      </c>
      <c r="C12" s="41">
        <v>13</v>
      </c>
      <c r="D12" s="41">
        <v>16</v>
      </c>
      <c r="E12" s="41">
        <v>3</v>
      </c>
      <c r="F12" s="41">
        <v>2</v>
      </c>
      <c r="G12" s="41">
        <v>5</v>
      </c>
      <c r="H12" s="41">
        <v>8</v>
      </c>
      <c r="I12" s="41">
        <v>13</v>
      </c>
      <c r="J12" s="41">
        <v>24</v>
      </c>
      <c r="K12" s="41">
        <v>19</v>
      </c>
      <c r="L12" s="41">
        <v>11</v>
      </c>
      <c r="M12" s="41">
        <v>7</v>
      </c>
      <c r="N12" s="41">
        <v>12</v>
      </c>
      <c r="O12" s="41">
        <v>0</v>
      </c>
      <c r="P12" s="41">
        <v>1</v>
      </c>
      <c r="Q12" s="41">
        <v>1</v>
      </c>
      <c r="R12" s="41">
        <v>1</v>
      </c>
      <c r="S12" s="41">
        <v>3</v>
      </c>
      <c r="T12" s="41">
        <v>3</v>
      </c>
      <c r="U12" s="41">
        <v>1</v>
      </c>
      <c r="V12" s="41">
        <v>1</v>
      </c>
      <c r="W12" s="41">
        <v>11</v>
      </c>
      <c r="X12" s="41">
        <v>1</v>
      </c>
      <c r="Y12" s="41">
        <v>3</v>
      </c>
      <c r="Z12" s="41">
        <v>23</v>
      </c>
      <c r="AA12" s="41">
        <v>0</v>
      </c>
      <c r="AB12" s="41">
        <v>0</v>
      </c>
      <c r="AC12" s="196">
        <v>251</v>
      </c>
      <c r="AD12" s="185"/>
      <c r="AE12" s="185"/>
    </row>
    <row r="13" spans="1:31" ht="12">
      <c r="A13" s="186" t="s">
        <v>144</v>
      </c>
      <c r="B13" s="196">
        <v>8</v>
      </c>
      <c r="C13" s="41">
        <v>3</v>
      </c>
      <c r="D13" s="41">
        <v>1</v>
      </c>
      <c r="E13" s="41">
        <v>2</v>
      </c>
      <c r="F13" s="41">
        <v>2</v>
      </c>
      <c r="G13" s="41">
        <v>3</v>
      </c>
      <c r="H13" s="41">
        <v>0</v>
      </c>
      <c r="I13" s="41">
        <v>4</v>
      </c>
      <c r="J13" s="41">
        <v>3</v>
      </c>
      <c r="K13" s="41">
        <v>3</v>
      </c>
      <c r="L13" s="41">
        <v>7</v>
      </c>
      <c r="M13" s="41">
        <v>1</v>
      </c>
      <c r="N13" s="41">
        <v>1</v>
      </c>
      <c r="O13" s="41">
        <v>0</v>
      </c>
      <c r="P13" s="41">
        <v>0</v>
      </c>
      <c r="Q13" s="41">
        <v>0</v>
      </c>
      <c r="R13" s="41">
        <v>0</v>
      </c>
      <c r="S13" s="41">
        <v>0</v>
      </c>
      <c r="T13" s="41">
        <v>1</v>
      </c>
      <c r="U13" s="41">
        <v>0</v>
      </c>
      <c r="V13" s="41">
        <v>1</v>
      </c>
      <c r="W13" s="41">
        <v>0</v>
      </c>
      <c r="X13" s="41">
        <v>1</v>
      </c>
      <c r="Y13" s="41">
        <v>0</v>
      </c>
      <c r="Z13" s="41">
        <v>6</v>
      </c>
      <c r="AA13" s="41">
        <v>0</v>
      </c>
      <c r="AB13" s="41">
        <v>0</v>
      </c>
      <c r="AC13" s="196">
        <v>47</v>
      </c>
      <c r="AD13" s="185"/>
      <c r="AE13" s="185"/>
    </row>
    <row r="14" spans="1:31" ht="12">
      <c r="A14" s="186" t="s">
        <v>145</v>
      </c>
      <c r="B14" s="196">
        <v>37</v>
      </c>
      <c r="C14" s="41">
        <v>4</v>
      </c>
      <c r="D14" s="41">
        <v>16</v>
      </c>
      <c r="E14" s="41">
        <v>1</v>
      </c>
      <c r="F14" s="41">
        <v>1</v>
      </c>
      <c r="G14" s="41">
        <v>21</v>
      </c>
      <c r="H14" s="41">
        <v>0</v>
      </c>
      <c r="I14" s="41">
        <v>6</v>
      </c>
      <c r="J14" s="41">
        <v>11</v>
      </c>
      <c r="K14" s="41">
        <v>4</v>
      </c>
      <c r="L14" s="41">
        <v>0</v>
      </c>
      <c r="M14" s="41">
        <v>2</v>
      </c>
      <c r="N14" s="41">
        <v>3</v>
      </c>
      <c r="O14" s="41">
        <v>1</v>
      </c>
      <c r="P14" s="41">
        <v>1</v>
      </c>
      <c r="Q14" s="41">
        <v>0</v>
      </c>
      <c r="R14" s="41">
        <v>0</v>
      </c>
      <c r="S14" s="41">
        <v>0</v>
      </c>
      <c r="T14" s="41">
        <v>0</v>
      </c>
      <c r="U14" s="41">
        <v>0</v>
      </c>
      <c r="V14" s="41">
        <v>0</v>
      </c>
      <c r="W14" s="41">
        <v>0</v>
      </c>
      <c r="X14" s="41">
        <v>0</v>
      </c>
      <c r="Y14" s="41">
        <v>0</v>
      </c>
      <c r="Z14" s="41">
        <v>1</v>
      </c>
      <c r="AA14" s="41">
        <v>0</v>
      </c>
      <c r="AB14" s="41">
        <v>0</v>
      </c>
      <c r="AC14" s="196">
        <v>109</v>
      </c>
      <c r="AD14" s="185"/>
      <c r="AE14" s="185"/>
    </row>
    <row r="15" spans="1:31" ht="12">
      <c r="A15" s="186" t="s">
        <v>146</v>
      </c>
      <c r="B15" s="196">
        <v>42</v>
      </c>
      <c r="C15" s="41">
        <v>8</v>
      </c>
      <c r="D15" s="41">
        <v>5</v>
      </c>
      <c r="E15" s="41">
        <v>2</v>
      </c>
      <c r="F15" s="41">
        <v>2</v>
      </c>
      <c r="G15" s="41">
        <v>1</v>
      </c>
      <c r="H15" s="41">
        <v>11</v>
      </c>
      <c r="I15" s="41">
        <v>10</v>
      </c>
      <c r="J15" s="41">
        <v>17</v>
      </c>
      <c r="K15" s="41">
        <v>3</v>
      </c>
      <c r="L15" s="41">
        <v>2</v>
      </c>
      <c r="M15" s="41">
        <v>1</v>
      </c>
      <c r="N15" s="41">
        <v>6</v>
      </c>
      <c r="O15" s="41">
        <v>0</v>
      </c>
      <c r="P15" s="41">
        <v>0</v>
      </c>
      <c r="Q15" s="41">
        <v>2</v>
      </c>
      <c r="R15" s="41">
        <v>0</v>
      </c>
      <c r="S15" s="41">
        <v>0</v>
      </c>
      <c r="T15" s="41">
        <v>1</v>
      </c>
      <c r="U15" s="41">
        <v>0</v>
      </c>
      <c r="V15" s="41">
        <v>0</v>
      </c>
      <c r="W15" s="41">
        <v>5</v>
      </c>
      <c r="X15" s="41">
        <v>0</v>
      </c>
      <c r="Y15" s="41">
        <v>0</v>
      </c>
      <c r="Z15" s="41">
        <v>10</v>
      </c>
      <c r="AA15" s="41">
        <v>0</v>
      </c>
      <c r="AB15" s="41">
        <v>0</v>
      </c>
      <c r="AC15" s="196">
        <v>128</v>
      </c>
      <c r="AD15" s="185"/>
      <c r="AE15" s="185"/>
    </row>
    <row r="16" spans="1:31" ht="12">
      <c r="A16" s="186" t="s">
        <v>147</v>
      </c>
      <c r="B16" s="196">
        <v>30</v>
      </c>
      <c r="C16" s="41">
        <v>3</v>
      </c>
      <c r="D16" s="41">
        <v>6</v>
      </c>
      <c r="E16" s="41">
        <v>0</v>
      </c>
      <c r="F16" s="41">
        <v>0</v>
      </c>
      <c r="G16" s="41">
        <v>0</v>
      </c>
      <c r="H16" s="41">
        <v>6</v>
      </c>
      <c r="I16" s="41">
        <v>2</v>
      </c>
      <c r="J16" s="41">
        <v>2</v>
      </c>
      <c r="K16" s="41">
        <v>2</v>
      </c>
      <c r="L16" s="41">
        <v>0</v>
      </c>
      <c r="M16" s="41">
        <v>0</v>
      </c>
      <c r="N16" s="41">
        <v>3</v>
      </c>
      <c r="O16" s="41">
        <v>0</v>
      </c>
      <c r="P16" s="41">
        <v>0</v>
      </c>
      <c r="Q16" s="41">
        <v>1</v>
      </c>
      <c r="R16" s="41">
        <v>0</v>
      </c>
      <c r="S16" s="41">
        <v>0</v>
      </c>
      <c r="T16" s="41">
        <v>5</v>
      </c>
      <c r="U16" s="41">
        <v>0</v>
      </c>
      <c r="V16" s="41">
        <v>1</v>
      </c>
      <c r="W16" s="41">
        <v>0</v>
      </c>
      <c r="X16" s="41">
        <v>0</v>
      </c>
      <c r="Y16" s="41">
        <v>0</v>
      </c>
      <c r="Z16" s="41">
        <v>0</v>
      </c>
      <c r="AA16" s="41">
        <v>0</v>
      </c>
      <c r="AB16" s="41">
        <v>0</v>
      </c>
      <c r="AC16" s="196">
        <v>61</v>
      </c>
      <c r="AD16" s="185"/>
      <c r="AE16" s="185"/>
    </row>
    <row r="17" spans="1:31" ht="12">
      <c r="A17" s="186" t="s">
        <v>148</v>
      </c>
      <c r="B17" s="196">
        <v>23</v>
      </c>
      <c r="C17" s="41">
        <v>2</v>
      </c>
      <c r="D17" s="41">
        <v>5</v>
      </c>
      <c r="E17" s="41">
        <v>0</v>
      </c>
      <c r="F17" s="41">
        <v>0</v>
      </c>
      <c r="G17" s="41">
        <v>2</v>
      </c>
      <c r="H17" s="41">
        <v>0</v>
      </c>
      <c r="I17" s="41">
        <v>3</v>
      </c>
      <c r="J17" s="41">
        <v>5</v>
      </c>
      <c r="K17" s="41">
        <v>3</v>
      </c>
      <c r="L17" s="41">
        <v>0</v>
      </c>
      <c r="M17" s="41">
        <v>2</v>
      </c>
      <c r="N17" s="41">
        <v>4</v>
      </c>
      <c r="O17" s="41">
        <v>0</v>
      </c>
      <c r="P17" s="41">
        <v>0</v>
      </c>
      <c r="Q17" s="41">
        <v>0</v>
      </c>
      <c r="R17" s="41">
        <v>0</v>
      </c>
      <c r="S17" s="41">
        <v>0</v>
      </c>
      <c r="T17" s="41">
        <v>1</v>
      </c>
      <c r="U17" s="41">
        <v>0</v>
      </c>
      <c r="V17" s="41">
        <v>0</v>
      </c>
      <c r="W17" s="41">
        <v>5</v>
      </c>
      <c r="X17" s="41">
        <v>0</v>
      </c>
      <c r="Y17" s="41">
        <v>1</v>
      </c>
      <c r="Z17" s="41">
        <v>2</v>
      </c>
      <c r="AA17" s="41">
        <v>0</v>
      </c>
      <c r="AB17" s="41">
        <v>0</v>
      </c>
      <c r="AC17" s="196">
        <v>58</v>
      </c>
      <c r="AD17" s="185"/>
      <c r="AE17" s="185"/>
    </row>
    <row r="18" spans="1:31" ht="12">
      <c r="A18" s="186" t="s">
        <v>149</v>
      </c>
      <c r="B18" s="196">
        <v>30</v>
      </c>
      <c r="C18" s="41">
        <v>9</v>
      </c>
      <c r="D18" s="41">
        <v>11</v>
      </c>
      <c r="E18" s="41">
        <v>2</v>
      </c>
      <c r="F18" s="41">
        <v>1</v>
      </c>
      <c r="G18" s="41">
        <v>8</v>
      </c>
      <c r="H18" s="41">
        <v>7</v>
      </c>
      <c r="I18" s="41">
        <v>3</v>
      </c>
      <c r="J18" s="41">
        <v>5</v>
      </c>
      <c r="K18" s="41">
        <v>6</v>
      </c>
      <c r="L18" s="41">
        <v>4</v>
      </c>
      <c r="M18" s="41">
        <v>6</v>
      </c>
      <c r="N18" s="41">
        <v>3</v>
      </c>
      <c r="O18" s="41">
        <v>0</v>
      </c>
      <c r="P18" s="41">
        <v>0</v>
      </c>
      <c r="Q18" s="41">
        <v>0</v>
      </c>
      <c r="R18" s="41">
        <v>0</v>
      </c>
      <c r="S18" s="41">
        <v>1</v>
      </c>
      <c r="T18" s="41">
        <v>7</v>
      </c>
      <c r="U18" s="41">
        <v>1</v>
      </c>
      <c r="V18" s="41">
        <v>0</v>
      </c>
      <c r="W18" s="41">
        <v>0</v>
      </c>
      <c r="X18" s="41">
        <v>2</v>
      </c>
      <c r="Y18" s="41">
        <v>0</v>
      </c>
      <c r="Z18" s="41">
        <v>6</v>
      </c>
      <c r="AA18" s="41">
        <v>0</v>
      </c>
      <c r="AB18" s="41">
        <v>0</v>
      </c>
      <c r="AC18" s="196">
        <v>112</v>
      </c>
      <c r="AD18" s="185"/>
      <c r="AE18" s="185"/>
    </row>
    <row r="19" spans="1:31" ht="12">
      <c r="A19" s="186" t="s">
        <v>151</v>
      </c>
      <c r="B19" s="196">
        <v>94</v>
      </c>
      <c r="C19" s="41">
        <v>19</v>
      </c>
      <c r="D19" s="41">
        <v>16</v>
      </c>
      <c r="E19" s="41">
        <v>11</v>
      </c>
      <c r="F19" s="41">
        <v>4</v>
      </c>
      <c r="G19" s="41">
        <v>12</v>
      </c>
      <c r="H19" s="41">
        <v>18</v>
      </c>
      <c r="I19" s="41">
        <v>15</v>
      </c>
      <c r="J19" s="41">
        <v>38</v>
      </c>
      <c r="K19" s="41">
        <v>18</v>
      </c>
      <c r="L19" s="41">
        <v>6</v>
      </c>
      <c r="M19" s="41">
        <v>12</v>
      </c>
      <c r="N19" s="41">
        <v>18</v>
      </c>
      <c r="O19" s="41">
        <v>2</v>
      </c>
      <c r="P19" s="41">
        <v>0</v>
      </c>
      <c r="Q19" s="41">
        <v>0</v>
      </c>
      <c r="R19" s="41">
        <v>0</v>
      </c>
      <c r="S19" s="41">
        <v>1</v>
      </c>
      <c r="T19" s="41">
        <v>18</v>
      </c>
      <c r="U19" s="41">
        <v>0</v>
      </c>
      <c r="V19" s="41">
        <v>0</v>
      </c>
      <c r="W19" s="41">
        <v>11</v>
      </c>
      <c r="X19" s="41">
        <v>2</v>
      </c>
      <c r="Y19" s="41">
        <v>0</v>
      </c>
      <c r="Z19" s="41">
        <v>16</v>
      </c>
      <c r="AA19" s="41">
        <v>1</v>
      </c>
      <c r="AB19" s="41">
        <v>0</v>
      </c>
      <c r="AC19" s="196">
        <v>332</v>
      </c>
      <c r="AD19" s="185"/>
      <c r="AE19" s="185"/>
    </row>
    <row r="20" spans="1:31" ht="12">
      <c r="A20" s="186" t="s">
        <v>152</v>
      </c>
      <c r="B20" s="196">
        <v>85</v>
      </c>
      <c r="C20" s="41">
        <v>13</v>
      </c>
      <c r="D20" s="41">
        <v>13</v>
      </c>
      <c r="E20" s="41">
        <v>2</v>
      </c>
      <c r="F20" s="41">
        <v>9</v>
      </c>
      <c r="G20" s="41">
        <v>8</v>
      </c>
      <c r="H20" s="41">
        <v>12</v>
      </c>
      <c r="I20" s="41">
        <v>15</v>
      </c>
      <c r="J20" s="41">
        <v>16</v>
      </c>
      <c r="K20" s="41">
        <v>17</v>
      </c>
      <c r="L20" s="41">
        <v>2</v>
      </c>
      <c r="M20" s="41">
        <v>2</v>
      </c>
      <c r="N20" s="41">
        <v>11</v>
      </c>
      <c r="O20" s="41">
        <v>1</v>
      </c>
      <c r="P20" s="41">
        <v>1</v>
      </c>
      <c r="Q20" s="41">
        <v>0</v>
      </c>
      <c r="R20" s="41">
        <v>0</v>
      </c>
      <c r="S20" s="41">
        <v>0</v>
      </c>
      <c r="T20" s="41">
        <v>16</v>
      </c>
      <c r="U20" s="41">
        <v>0</v>
      </c>
      <c r="V20" s="41">
        <v>0</v>
      </c>
      <c r="W20" s="41">
        <v>11</v>
      </c>
      <c r="X20" s="41">
        <v>1</v>
      </c>
      <c r="Y20" s="41">
        <v>0</v>
      </c>
      <c r="Z20" s="41">
        <v>9</v>
      </c>
      <c r="AA20" s="41">
        <v>0</v>
      </c>
      <c r="AB20" s="41">
        <v>0</v>
      </c>
      <c r="AC20" s="196">
        <v>244</v>
      </c>
      <c r="AD20" s="185"/>
      <c r="AE20" s="185"/>
    </row>
    <row r="21" spans="1:31" ht="12">
      <c r="A21" s="186" t="s">
        <v>153</v>
      </c>
      <c r="B21" s="196">
        <v>98</v>
      </c>
      <c r="C21" s="41">
        <v>15</v>
      </c>
      <c r="D21" s="41">
        <v>10</v>
      </c>
      <c r="E21" s="41">
        <v>7</v>
      </c>
      <c r="F21" s="41">
        <v>7</v>
      </c>
      <c r="G21" s="41">
        <v>8</v>
      </c>
      <c r="H21" s="41">
        <v>16</v>
      </c>
      <c r="I21" s="41">
        <v>13</v>
      </c>
      <c r="J21" s="41">
        <v>16</v>
      </c>
      <c r="K21" s="41">
        <v>27</v>
      </c>
      <c r="L21" s="41">
        <v>4</v>
      </c>
      <c r="M21" s="41">
        <v>4</v>
      </c>
      <c r="N21" s="41">
        <v>8</v>
      </c>
      <c r="O21" s="41">
        <v>3</v>
      </c>
      <c r="P21" s="41">
        <v>0</v>
      </c>
      <c r="Q21" s="41">
        <v>3</v>
      </c>
      <c r="R21" s="41">
        <v>0</v>
      </c>
      <c r="S21" s="41">
        <v>1</v>
      </c>
      <c r="T21" s="41">
        <v>12</v>
      </c>
      <c r="U21" s="41">
        <v>0</v>
      </c>
      <c r="V21" s="41">
        <v>1</v>
      </c>
      <c r="W21" s="41">
        <v>5</v>
      </c>
      <c r="X21" s="41">
        <v>1</v>
      </c>
      <c r="Y21" s="41">
        <v>0</v>
      </c>
      <c r="Z21" s="41">
        <v>7</v>
      </c>
      <c r="AA21" s="41">
        <v>0</v>
      </c>
      <c r="AB21" s="41">
        <v>0</v>
      </c>
      <c r="AC21" s="196">
        <v>266</v>
      </c>
      <c r="AD21" s="185"/>
      <c r="AE21" s="185"/>
    </row>
    <row r="22" spans="1:31" ht="12">
      <c r="A22" s="186" t="s">
        <v>154</v>
      </c>
      <c r="B22" s="196">
        <v>341</v>
      </c>
      <c r="C22" s="41">
        <v>63</v>
      </c>
      <c r="D22" s="41">
        <v>79</v>
      </c>
      <c r="E22" s="41">
        <v>40</v>
      </c>
      <c r="F22" s="41">
        <v>45</v>
      </c>
      <c r="G22" s="41">
        <v>32</v>
      </c>
      <c r="H22" s="41">
        <v>81</v>
      </c>
      <c r="I22" s="41">
        <v>58</v>
      </c>
      <c r="J22" s="41">
        <v>107</v>
      </c>
      <c r="K22" s="41">
        <v>68</v>
      </c>
      <c r="L22" s="41">
        <v>31</v>
      </c>
      <c r="M22" s="41">
        <v>27</v>
      </c>
      <c r="N22" s="41">
        <v>36</v>
      </c>
      <c r="O22" s="41">
        <v>11</v>
      </c>
      <c r="P22" s="41">
        <v>1</v>
      </c>
      <c r="Q22" s="41">
        <v>8</v>
      </c>
      <c r="R22" s="41">
        <v>6</v>
      </c>
      <c r="S22" s="41">
        <v>16</v>
      </c>
      <c r="T22" s="41">
        <v>39</v>
      </c>
      <c r="U22" s="41">
        <v>0</v>
      </c>
      <c r="V22" s="41">
        <v>3</v>
      </c>
      <c r="W22" s="41">
        <v>32</v>
      </c>
      <c r="X22" s="41">
        <v>6</v>
      </c>
      <c r="Y22" s="41">
        <v>2</v>
      </c>
      <c r="Z22" s="41">
        <v>41</v>
      </c>
      <c r="AA22" s="41">
        <v>3</v>
      </c>
      <c r="AB22" s="41">
        <v>0</v>
      </c>
      <c r="AC22" s="196">
        <v>1176</v>
      </c>
      <c r="AD22" s="185"/>
      <c r="AE22" s="185"/>
    </row>
    <row r="23" spans="1:31" ht="12">
      <c r="A23" s="186" t="s">
        <v>155</v>
      </c>
      <c r="B23" s="196">
        <v>293</v>
      </c>
      <c r="C23" s="41">
        <v>48</v>
      </c>
      <c r="D23" s="41">
        <v>53</v>
      </c>
      <c r="E23" s="41">
        <v>15</v>
      </c>
      <c r="F23" s="41">
        <v>25</v>
      </c>
      <c r="G23" s="41">
        <v>15</v>
      </c>
      <c r="H23" s="41">
        <v>64</v>
      </c>
      <c r="I23" s="41">
        <v>59</v>
      </c>
      <c r="J23" s="41">
        <v>73</v>
      </c>
      <c r="K23" s="41">
        <v>67</v>
      </c>
      <c r="L23" s="41">
        <v>19</v>
      </c>
      <c r="M23" s="41">
        <v>20</v>
      </c>
      <c r="N23" s="41">
        <v>35</v>
      </c>
      <c r="O23" s="41">
        <v>10</v>
      </c>
      <c r="P23" s="41">
        <v>8</v>
      </c>
      <c r="Q23" s="41">
        <v>5</v>
      </c>
      <c r="R23" s="41">
        <v>4</v>
      </c>
      <c r="S23" s="41">
        <v>6</v>
      </c>
      <c r="T23" s="41">
        <v>39</v>
      </c>
      <c r="U23" s="41">
        <v>1</v>
      </c>
      <c r="V23" s="41">
        <v>0</v>
      </c>
      <c r="W23" s="41">
        <v>11</v>
      </c>
      <c r="X23" s="41">
        <v>14</v>
      </c>
      <c r="Y23" s="41">
        <v>7</v>
      </c>
      <c r="Z23" s="41">
        <v>32</v>
      </c>
      <c r="AA23" s="41">
        <v>0</v>
      </c>
      <c r="AB23" s="41">
        <v>1</v>
      </c>
      <c r="AC23" s="196">
        <v>924</v>
      </c>
      <c r="AD23" s="185"/>
      <c r="AE23" s="185"/>
    </row>
    <row r="24" spans="1:31" ht="12">
      <c r="A24" s="186" t="s">
        <v>156</v>
      </c>
      <c r="B24" s="196">
        <v>1285</v>
      </c>
      <c r="C24" s="41">
        <v>260</v>
      </c>
      <c r="D24" s="41">
        <v>249</v>
      </c>
      <c r="E24" s="41">
        <v>134</v>
      </c>
      <c r="F24" s="41">
        <v>198</v>
      </c>
      <c r="G24" s="41">
        <v>132</v>
      </c>
      <c r="H24" s="41">
        <v>218</v>
      </c>
      <c r="I24" s="41">
        <v>242</v>
      </c>
      <c r="J24" s="41">
        <v>341</v>
      </c>
      <c r="K24" s="41">
        <v>307</v>
      </c>
      <c r="L24" s="41">
        <v>262</v>
      </c>
      <c r="M24" s="41">
        <v>126</v>
      </c>
      <c r="N24" s="41">
        <v>158</v>
      </c>
      <c r="O24" s="41">
        <v>43</v>
      </c>
      <c r="P24" s="41">
        <v>9</v>
      </c>
      <c r="Q24" s="41">
        <v>27</v>
      </c>
      <c r="R24" s="41">
        <v>13</v>
      </c>
      <c r="S24" s="41">
        <v>36</v>
      </c>
      <c r="T24" s="41">
        <v>137</v>
      </c>
      <c r="U24" s="41">
        <v>10</v>
      </c>
      <c r="V24" s="41">
        <v>13</v>
      </c>
      <c r="W24" s="41">
        <v>139</v>
      </c>
      <c r="X24" s="41">
        <v>36</v>
      </c>
      <c r="Y24" s="41">
        <v>27</v>
      </c>
      <c r="Z24" s="41">
        <v>190</v>
      </c>
      <c r="AA24" s="41">
        <v>25</v>
      </c>
      <c r="AB24" s="41">
        <v>15</v>
      </c>
      <c r="AC24" s="196">
        <v>4632</v>
      </c>
      <c r="AD24" s="185"/>
      <c r="AE24" s="185"/>
    </row>
    <row r="25" spans="1:31" ht="12">
      <c r="A25" s="186" t="s">
        <v>157</v>
      </c>
      <c r="B25" s="196">
        <v>512</v>
      </c>
      <c r="C25" s="41">
        <v>139</v>
      </c>
      <c r="D25" s="41">
        <v>128</v>
      </c>
      <c r="E25" s="41">
        <v>49</v>
      </c>
      <c r="F25" s="41">
        <v>62</v>
      </c>
      <c r="G25" s="41">
        <v>70</v>
      </c>
      <c r="H25" s="41">
        <v>160</v>
      </c>
      <c r="I25" s="41">
        <v>106</v>
      </c>
      <c r="J25" s="41">
        <v>203</v>
      </c>
      <c r="K25" s="41">
        <v>114</v>
      </c>
      <c r="L25" s="41">
        <v>90</v>
      </c>
      <c r="M25" s="41">
        <v>59</v>
      </c>
      <c r="N25" s="41">
        <v>89</v>
      </c>
      <c r="O25" s="41">
        <v>19</v>
      </c>
      <c r="P25" s="41">
        <v>2</v>
      </c>
      <c r="Q25" s="41">
        <v>11</v>
      </c>
      <c r="R25" s="41">
        <v>12</v>
      </c>
      <c r="S25" s="41">
        <v>18</v>
      </c>
      <c r="T25" s="41">
        <v>77</v>
      </c>
      <c r="U25" s="41">
        <v>15</v>
      </c>
      <c r="V25" s="41">
        <v>9</v>
      </c>
      <c r="W25" s="41">
        <v>43</v>
      </c>
      <c r="X25" s="41">
        <v>39</v>
      </c>
      <c r="Y25" s="41">
        <v>8</v>
      </c>
      <c r="Z25" s="41">
        <v>108</v>
      </c>
      <c r="AA25" s="41">
        <v>3</v>
      </c>
      <c r="AB25" s="41">
        <v>2</v>
      </c>
      <c r="AC25" s="196">
        <v>2147</v>
      </c>
      <c r="AD25" s="185"/>
      <c r="AE25" s="185"/>
    </row>
    <row r="26" spans="1:31" ht="12">
      <c r="A26" s="186" t="s">
        <v>159</v>
      </c>
      <c r="B26" s="196">
        <v>60</v>
      </c>
      <c r="C26" s="41">
        <v>9</v>
      </c>
      <c r="D26" s="41">
        <v>21</v>
      </c>
      <c r="E26" s="41">
        <v>3</v>
      </c>
      <c r="F26" s="41">
        <v>1</v>
      </c>
      <c r="G26" s="41">
        <v>2</v>
      </c>
      <c r="H26" s="41">
        <v>8</v>
      </c>
      <c r="I26" s="41">
        <v>10</v>
      </c>
      <c r="J26" s="41">
        <v>16</v>
      </c>
      <c r="K26" s="41">
        <v>9</v>
      </c>
      <c r="L26" s="41">
        <v>0</v>
      </c>
      <c r="M26" s="41">
        <v>2</v>
      </c>
      <c r="N26" s="41">
        <v>6</v>
      </c>
      <c r="O26" s="41">
        <v>2</v>
      </c>
      <c r="P26" s="41">
        <v>3</v>
      </c>
      <c r="Q26" s="41">
        <v>1</v>
      </c>
      <c r="R26" s="41">
        <v>0</v>
      </c>
      <c r="S26" s="41">
        <v>1</v>
      </c>
      <c r="T26" s="41">
        <v>4</v>
      </c>
      <c r="U26" s="41">
        <v>0</v>
      </c>
      <c r="V26" s="41">
        <v>0</v>
      </c>
      <c r="W26" s="41">
        <v>3</v>
      </c>
      <c r="X26" s="41">
        <v>1</v>
      </c>
      <c r="Y26" s="41">
        <v>0</v>
      </c>
      <c r="Z26" s="41">
        <v>7</v>
      </c>
      <c r="AA26" s="41">
        <v>0</v>
      </c>
      <c r="AB26" s="41">
        <v>0</v>
      </c>
      <c r="AC26" s="196">
        <v>169</v>
      </c>
      <c r="AD26" s="185"/>
      <c r="AE26" s="185"/>
    </row>
    <row r="27" spans="1:31" ht="12">
      <c r="A27" s="186" t="s">
        <v>160</v>
      </c>
      <c r="B27" s="196">
        <v>36</v>
      </c>
      <c r="C27" s="41">
        <v>11</v>
      </c>
      <c r="D27" s="41">
        <v>28</v>
      </c>
      <c r="E27" s="41">
        <v>1</v>
      </c>
      <c r="F27" s="41">
        <v>0</v>
      </c>
      <c r="G27" s="41">
        <v>2</v>
      </c>
      <c r="H27" s="41">
        <v>1</v>
      </c>
      <c r="I27" s="41">
        <v>2</v>
      </c>
      <c r="J27" s="41">
        <v>9</v>
      </c>
      <c r="K27" s="41">
        <v>3</v>
      </c>
      <c r="L27" s="41">
        <v>1</v>
      </c>
      <c r="M27" s="41">
        <v>0</v>
      </c>
      <c r="N27" s="41">
        <v>4</v>
      </c>
      <c r="O27" s="41">
        <v>0</v>
      </c>
      <c r="P27" s="41">
        <v>0</v>
      </c>
      <c r="Q27" s="41">
        <v>0</v>
      </c>
      <c r="R27" s="41">
        <v>0</v>
      </c>
      <c r="S27" s="41">
        <v>0</v>
      </c>
      <c r="T27" s="41">
        <v>2</v>
      </c>
      <c r="U27" s="41">
        <v>0</v>
      </c>
      <c r="V27" s="41">
        <v>0</v>
      </c>
      <c r="W27" s="41">
        <v>1</v>
      </c>
      <c r="X27" s="41">
        <v>0</v>
      </c>
      <c r="Y27" s="41">
        <v>0</v>
      </c>
      <c r="Z27" s="41">
        <v>12</v>
      </c>
      <c r="AA27" s="41">
        <v>0</v>
      </c>
      <c r="AB27" s="41">
        <v>0</v>
      </c>
      <c r="AC27" s="196">
        <v>113</v>
      </c>
      <c r="AD27" s="185"/>
      <c r="AE27" s="185"/>
    </row>
    <row r="28" spans="1:31" ht="12">
      <c r="A28" s="186" t="s">
        <v>161</v>
      </c>
      <c r="B28" s="196">
        <v>16</v>
      </c>
      <c r="C28" s="41">
        <v>5</v>
      </c>
      <c r="D28" s="41">
        <v>6</v>
      </c>
      <c r="E28" s="41">
        <v>0</v>
      </c>
      <c r="F28" s="41">
        <v>2</v>
      </c>
      <c r="G28" s="41">
        <v>2</v>
      </c>
      <c r="H28" s="41">
        <v>6</v>
      </c>
      <c r="I28" s="41">
        <v>2</v>
      </c>
      <c r="J28" s="41">
        <v>7</v>
      </c>
      <c r="K28" s="41">
        <v>2</v>
      </c>
      <c r="L28" s="41">
        <v>1</v>
      </c>
      <c r="M28" s="41">
        <v>1</v>
      </c>
      <c r="N28" s="41">
        <v>0</v>
      </c>
      <c r="O28" s="41">
        <v>0</v>
      </c>
      <c r="P28" s="41">
        <v>1</v>
      </c>
      <c r="Q28" s="41">
        <v>0</v>
      </c>
      <c r="R28" s="41">
        <v>2</v>
      </c>
      <c r="S28" s="41">
        <v>0</v>
      </c>
      <c r="T28" s="41">
        <v>2</v>
      </c>
      <c r="U28" s="41">
        <v>0</v>
      </c>
      <c r="V28" s="41">
        <v>0</v>
      </c>
      <c r="W28" s="41">
        <v>1</v>
      </c>
      <c r="X28" s="41">
        <v>0</v>
      </c>
      <c r="Y28" s="41">
        <v>0</v>
      </c>
      <c r="Z28" s="41">
        <v>4</v>
      </c>
      <c r="AA28" s="41">
        <v>0</v>
      </c>
      <c r="AB28" s="41">
        <v>0</v>
      </c>
      <c r="AC28" s="196">
        <v>60</v>
      </c>
      <c r="AD28" s="185"/>
      <c r="AE28" s="185"/>
    </row>
    <row r="29" spans="1:31" ht="12">
      <c r="A29" s="186" t="s">
        <v>162</v>
      </c>
      <c r="B29" s="196">
        <v>20</v>
      </c>
      <c r="C29" s="41">
        <v>1</v>
      </c>
      <c r="D29" s="41">
        <v>8</v>
      </c>
      <c r="E29" s="41">
        <v>1</v>
      </c>
      <c r="F29" s="41">
        <v>0</v>
      </c>
      <c r="G29" s="41">
        <v>0</v>
      </c>
      <c r="H29" s="41">
        <v>0</v>
      </c>
      <c r="I29" s="41">
        <v>1</v>
      </c>
      <c r="J29" s="41">
        <v>5</v>
      </c>
      <c r="K29" s="41">
        <v>0</v>
      </c>
      <c r="L29" s="41">
        <v>1</v>
      </c>
      <c r="M29" s="41">
        <v>0</v>
      </c>
      <c r="N29" s="41">
        <v>11</v>
      </c>
      <c r="O29" s="41">
        <v>0</v>
      </c>
      <c r="P29" s="41">
        <v>0</v>
      </c>
      <c r="Q29" s="41">
        <v>0</v>
      </c>
      <c r="R29" s="41">
        <v>0</v>
      </c>
      <c r="S29" s="41">
        <v>0</v>
      </c>
      <c r="T29" s="41">
        <v>2</v>
      </c>
      <c r="U29" s="41">
        <v>0</v>
      </c>
      <c r="V29" s="41">
        <v>0</v>
      </c>
      <c r="W29" s="41">
        <v>0</v>
      </c>
      <c r="X29" s="41">
        <v>0</v>
      </c>
      <c r="Y29" s="41">
        <v>0</v>
      </c>
      <c r="Z29" s="41">
        <v>0</v>
      </c>
      <c r="AA29" s="41">
        <v>0</v>
      </c>
      <c r="AB29" s="41">
        <v>0</v>
      </c>
      <c r="AC29" s="196">
        <v>50</v>
      </c>
      <c r="AD29" s="185"/>
      <c r="AE29" s="185"/>
    </row>
    <row r="30" spans="1:31" ht="12">
      <c r="A30" s="186" t="s">
        <v>163</v>
      </c>
      <c r="B30" s="196">
        <v>273</v>
      </c>
      <c r="C30" s="41">
        <v>32</v>
      </c>
      <c r="D30" s="41">
        <v>27</v>
      </c>
      <c r="E30" s="41">
        <v>15</v>
      </c>
      <c r="F30" s="41">
        <v>21</v>
      </c>
      <c r="G30" s="41">
        <v>37</v>
      </c>
      <c r="H30" s="41">
        <v>68</v>
      </c>
      <c r="I30" s="41">
        <v>153</v>
      </c>
      <c r="J30" s="41">
        <v>100</v>
      </c>
      <c r="K30" s="41">
        <v>45</v>
      </c>
      <c r="L30" s="41">
        <v>10</v>
      </c>
      <c r="M30" s="41">
        <v>13</v>
      </c>
      <c r="N30" s="41">
        <v>53</v>
      </c>
      <c r="O30" s="41">
        <v>4</v>
      </c>
      <c r="P30" s="41">
        <v>2</v>
      </c>
      <c r="Q30" s="41">
        <v>4</v>
      </c>
      <c r="R30" s="41">
        <v>1</v>
      </c>
      <c r="S30" s="41">
        <v>8</v>
      </c>
      <c r="T30" s="41">
        <v>41</v>
      </c>
      <c r="U30" s="41">
        <v>0</v>
      </c>
      <c r="V30" s="41">
        <v>0</v>
      </c>
      <c r="W30" s="41">
        <v>8</v>
      </c>
      <c r="X30" s="41">
        <v>3</v>
      </c>
      <c r="Y30" s="41">
        <v>0</v>
      </c>
      <c r="Z30" s="41">
        <v>18</v>
      </c>
      <c r="AA30" s="41">
        <v>0</v>
      </c>
      <c r="AB30" s="41">
        <v>1</v>
      </c>
      <c r="AC30" s="196">
        <v>937</v>
      </c>
      <c r="AD30" s="185"/>
      <c r="AE30" s="185"/>
    </row>
    <row r="31" spans="1:31" ht="12">
      <c r="A31" s="186" t="s">
        <v>164</v>
      </c>
      <c r="B31" s="196">
        <v>34</v>
      </c>
      <c r="C31" s="41">
        <v>3</v>
      </c>
      <c r="D31" s="41">
        <v>30</v>
      </c>
      <c r="E31" s="41">
        <v>2</v>
      </c>
      <c r="F31" s="41">
        <v>2</v>
      </c>
      <c r="G31" s="41">
        <v>4</v>
      </c>
      <c r="H31" s="41">
        <v>12</v>
      </c>
      <c r="I31" s="41">
        <v>10</v>
      </c>
      <c r="J31" s="41">
        <v>10</v>
      </c>
      <c r="K31" s="41">
        <v>10</v>
      </c>
      <c r="L31" s="41">
        <v>5</v>
      </c>
      <c r="M31" s="41">
        <v>1</v>
      </c>
      <c r="N31" s="41">
        <v>12</v>
      </c>
      <c r="O31" s="41">
        <v>0</v>
      </c>
      <c r="P31" s="41">
        <v>0</v>
      </c>
      <c r="Q31" s="41">
        <v>1</v>
      </c>
      <c r="R31" s="41">
        <v>0</v>
      </c>
      <c r="S31" s="41">
        <v>0</v>
      </c>
      <c r="T31" s="41">
        <v>4</v>
      </c>
      <c r="U31" s="41">
        <v>0</v>
      </c>
      <c r="V31" s="41">
        <v>1</v>
      </c>
      <c r="W31" s="41">
        <v>0</v>
      </c>
      <c r="X31" s="41">
        <v>0</v>
      </c>
      <c r="Y31" s="41">
        <v>0</v>
      </c>
      <c r="Z31" s="41">
        <v>5</v>
      </c>
      <c r="AA31" s="41">
        <v>0</v>
      </c>
      <c r="AB31" s="41">
        <v>0</v>
      </c>
      <c r="AC31" s="196">
        <v>146</v>
      </c>
      <c r="AD31" s="185"/>
      <c r="AE31" s="185"/>
    </row>
    <row r="32" spans="1:31" ht="12">
      <c r="A32" s="186" t="s">
        <v>165</v>
      </c>
      <c r="B32" s="196">
        <v>269</v>
      </c>
      <c r="C32" s="41">
        <v>76</v>
      </c>
      <c r="D32" s="41">
        <v>67</v>
      </c>
      <c r="E32" s="41">
        <v>11</v>
      </c>
      <c r="F32" s="41">
        <v>31</v>
      </c>
      <c r="G32" s="41">
        <v>22</v>
      </c>
      <c r="H32" s="41">
        <v>50</v>
      </c>
      <c r="I32" s="41">
        <v>27</v>
      </c>
      <c r="J32" s="41">
        <v>92</v>
      </c>
      <c r="K32" s="41">
        <v>63</v>
      </c>
      <c r="L32" s="41">
        <v>25</v>
      </c>
      <c r="M32" s="41">
        <v>20</v>
      </c>
      <c r="N32" s="41">
        <v>78</v>
      </c>
      <c r="O32" s="41">
        <v>5</v>
      </c>
      <c r="P32" s="41">
        <v>2</v>
      </c>
      <c r="Q32" s="41">
        <v>20</v>
      </c>
      <c r="R32" s="41">
        <v>59</v>
      </c>
      <c r="S32" s="41">
        <v>7</v>
      </c>
      <c r="T32" s="41">
        <v>36</v>
      </c>
      <c r="U32" s="41">
        <v>5</v>
      </c>
      <c r="V32" s="41">
        <v>5</v>
      </c>
      <c r="W32" s="41">
        <v>49</v>
      </c>
      <c r="X32" s="41">
        <v>17</v>
      </c>
      <c r="Y32" s="41">
        <v>6</v>
      </c>
      <c r="Z32" s="41">
        <v>45</v>
      </c>
      <c r="AA32" s="41">
        <v>0</v>
      </c>
      <c r="AB32" s="41">
        <v>0</v>
      </c>
      <c r="AC32" s="196">
        <v>1087</v>
      </c>
      <c r="AD32" s="185"/>
      <c r="AE32" s="185"/>
    </row>
    <row r="33" spans="1:31" ht="12">
      <c r="A33" s="186" t="s">
        <v>166</v>
      </c>
      <c r="B33" s="196">
        <v>173</v>
      </c>
      <c r="C33" s="41">
        <v>37</v>
      </c>
      <c r="D33" s="41">
        <v>65</v>
      </c>
      <c r="E33" s="41">
        <v>8</v>
      </c>
      <c r="F33" s="41">
        <v>4</v>
      </c>
      <c r="G33" s="41">
        <v>14</v>
      </c>
      <c r="H33" s="41">
        <v>27</v>
      </c>
      <c r="I33" s="41">
        <v>27</v>
      </c>
      <c r="J33" s="41">
        <v>53</v>
      </c>
      <c r="K33" s="41">
        <v>39</v>
      </c>
      <c r="L33" s="41">
        <v>14</v>
      </c>
      <c r="M33" s="41">
        <v>6</v>
      </c>
      <c r="N33" s="41">
        <v>75</v>
      </c>
      <c r="O33" s="41">
        <v>6</v>
      </c>
      <c r="P33" s="41">
        <v>1</v>
      </c>
      <c r="Q33" s="41">
        <v>1</v>
      </c>
      <c r="R33" s="41">
        <v>2</v>
      </c>
      <c r="S33" s="41">
        <v>6</v>
      </c>
      <c r="T33" s="41">
        <v>23</v>
      </c>
      <c r="U33" s="41">
        <v>0</v>
      </c>
      <c r="V33" s="41">
        <v>0</v>
      </c>
      <c r="W33" s="41">
        <v>15</v>
      </c>
      <c r="X33" s="41">
        <v>13</v>
      </c>
      <c r="Y33" s="41">
        <v>2</v>
      </c>
      <c r="Z33" s="41">
        <v>28</v>
      </c>
      <c r="AA33" s="41">
        <v>0</v>
      </c>
      <c r="AB33" s="41">
        <v>0</v>
      </c>
      <c r="AC33" s="196">
        <v>639</v>
      </c>
      <c r="AD33" s="185"/>
      <c r="AE33" s="185"/>
    </row>
    <row r="34" spans="1:31" ht="12">
      <c r="A34" s="186" t="s">
        <v>168</v>
      </c>
      <c r="B34" s="196">
        <v>18</v>
      </c>
      <c r="C34" s="41">
        <v>10</v>
      </c>
      <c r="D34" s="41">
        <v>8</v>
      </c>
      <c r="E34" s="41">
        <v>2</v>
      </c>
      <c r="F34" s="41">
        <v>3</v>
      </c>
      <c r="G34" s="41">
        <v>4</v>
      </c>
      <c r="H34" s="41">
        <v>8</v>
      </c>
      <c r="I34" s="41">
        <v>13</v>
      </c>
      <c r="J34" s="41">
        <v>23</v>
      </c>
      <c r="K34" s="41">
        <v>5</v>
      </c>
      <c r="L34" s="41">
        <v>5</v>
      </c>
      <c r="M34" s="41">
        <v>1</v>
      </c>
      <c r="N34" s="41">
        <v>18</v>
      </c>
      <c r="O34" s="41">
        <v>0</v>
      </c>
      <c r="P34" s="41">
        <v>0</v>
      </c>
      <c r="Q34" s="41">
        <v>0</v>
      </c>
      <c r="R34" s="41">
        <v>0</v>
      </c>
      <c r="S34" s="41">
        <v>4</v>
      </c>
      <c r="T34" s="41">
        <v>4</v>
      </c>
      <c r="U34" s="41">
        <v>0</v>
      </c>
      <c r="V34" s="41">
        <v>0</v>
      </c>
      <c r="W34" s="41">
        <v>1</v>
      </c>
      <c r="X34" s="41">
        <v>0</v>
      </c>
      <c r="Y34" s="41">
        <v>0</v>
      </c>
      <c r="Z34" s="41">
        <v>7</v>
      </c>
      <c r="AA34" s="41">
        <v>0</v>
      </c>
      <c r="AB34" s="41">
        <v>0</v>
      </c>
      <c r="AC34" s="196">
        <v>134</v>
      </c>
      <c r="AD34" s="185"/>
      <c r="AE34" s="185"/>
    </row>
    <row r="35" spans="1:31" ht="12">
      <c r="A35" s="186" t="s">
        <v>169</v>
      </c>
      <c r="B35" s="196">
        <v>23</v>
      </c>
      <c r="C35" s="41">
        <v>2</v>
      </c>
      <c r="D35" s="41">
        <v>8</v>
      </c>
      <c r="E35" s="41">
        <v>1</v>
      </c>
      <c r="F35" s="41">
        <v>1</v>
      </c>
      <c r="G35" s="41">
        <v>0</v>
      </c>
      <c r="H35" s="41">
        <v>6</v>
      </c>
      <c r="I35" s="41">
        <v>3</v>
      </c>
      <c r="J35" s="41">
        <v>8</v>
      </c>
      <c r="K35" s="41">
        <v>7</v>
      </c>
      <c r="L35" s="41">
        <v>0</v>
      </c>
      <c r="M35" s="41">
        <v>1</v>
      </c>
      <c r="N35" s="41">
        <v>15</v>
      </c>
      <c r="O35" s="41">
        <v>0</v>
      </c>
      <c r="P35" s="41">
        <v>0</v>
      </c>
      <c r="Q35" s="41">
        <v>0</v>
      </c>
      <c r="R35" s="41">
        <v>0</v>
      </c>
      <c r="S35" s="41">
        <v>1</v>
      </c>
      <c r="T35" s="41">
        <v>4</v>
      </c>
      <c r="U35" s="41">
        <v>0</v>
      </c>
      <c r="V35" s="41">
        <v>0</v>
      </c>
      <c r="W35" s="41">
        <v>0</v>
      </c>
      <c r="X35" s="41">
        <v>1</v>
      </c>
      <c r="Y35" s="41">
        <v>0</v>
      </c>
      <c r="Z35" s="41">
        <v>5</v>
      </c>
      <c r="AA35" s="41">
        <v>0</v>
      </c>
      <c r="AB35" s="41">
        <v>0</v>
      </c>
      <c r="AC35" s="196">
        <v>86</v>
      </c>
      <c r="AD35" s="185"/>
      <c r="AE35" s="185"/>
    </row>
    <row r="36" spans="1:31" ht="12">
      <c r="A36" s="186" t="s">
        <v>170</v>
      </c>
      <c r="B36" s="196">
        <v>49</v>
      </c>
      <c r="C36" s="41">
        <v>6</v>
      </c>
      <c r="D36" s="41">
        <v>12</v>
      </c>
      <c r="E36" s="41">
        <v>3</v>
      </c>
      <c r="F36" s="41">
        <v>0</v>
      </c>
      <c r="G36" s="41">
        <v>4</v>
      </c>
      <c r="H36" s="41">
        <v>9</v>
      </c>
      <c r="I36" s="41">
        <v>9</v>
      </c>
      <c r="J36" s="41">
        <v>15</v>
      </c>
      <c r="K36" s="41">
        <v>7</v>
      </c>
      <c r="L36" s="41">
        <v>4</v>
      </c>
      <c r="M36" s="41">
        <v>2</v>
      </c>
      <c r="N36" s="41">
        <v>7</v>
      </c>
      <c r="O36" s="41">
        <v>0</v>
      </c>
      <c r="P36" s="41">
        <v>0</v>
      </c>
      <c r="Q36" s="41">
        <v>0</v>
      </c>
      <c r="R36" s="41">
        <v>0</v>
      </c>
      <c r="S36" s="41">
        <v>0</v>
      </c>
      <c r="T36" s="41">
        <v>6</v>
      </c>
      <c r="U36" s="41">
        <v>0</v>
      </c>
      <c r="V36" s="41">
        <v>0</v>
      </c>
      <c r="W36" s="41">
        <v>0</v>
      </c>
      <c r="X36" s="41">
        <v>2</v>
      </c>
      <c r="Y36" s="41">
        <v>0</v>
      </c>
      <c r="Z36" s="41">
        <v>11</v>
      </c>
      <c r="AA36" s="41">
        <v>0</v>
      </c>
      <c r="AB36" s="41">
        <v>0</v>
      </c>
      <c r="AC36" s="196">
        <v>146</v>
      </c>
      <c r="AD36" s="185"/>
      <c r="AE36" s="185"/>
    </row>
    <row r="37" spans="1:31" ht="12">
      <c r="A37" s="186" t="s">
        <v>171</v>
      </c>
      <c r="B37" s="196">
        <v>99</v>
      </c>
      <c r="C37" s="41">
        <v>8</v>
      </c>
      <c r="D37" s="41">
        <v>31</v>
      </c>
      <c r="E37" s="41">
        <v>9</v>
      </c>
      <c r="F37" s="41">
        <v>6</v>
      </c>
      <c r="G37" s="41">
        <v>8</v>
      </c>
      <c r="H37" s="41">
        <v>17</v>
      </c>
      <c r="I37" s="41">
        <v>18</v>
      </c>
      <c r="J37" s="41">
        <v>45</v>
      </c>
      <c r="K37" s="41">
        <v>21</v>
      </c>
      <c r="L37" s="41">
        <v>6</v>
      </c>
      <c r="M37" s="41">
        <v>5</v>
      </c>
      <c r="N37" s="41">
        <v>18</v>
      </c>
      <c r="O37" s="41">
        <v>4</v>
      </c>
      <c r="P37" s="41">
        <v>2</v>
      </c>
      <c r="Q37" s="41">
        <v>1</v>
      </c>
      <c r="R37" s="41">
        <v>1</v>
      </c>
      <c r="S37" s="41">
        <v>7</v>
      </c>
      <c r="T37" s="41">
        <v>16</v>
      </c>
      <c r="U37" s="41">
        <v>0</v>
      </c>
      <c r="V37" s="41">
        <v>1</v>
      </c>
      <c r="W37" s="41">
        <v>9</v>
      </c>
      <c r="X37" s="41">
        <v>5</v>
      </c>
      <c r="Y37" s="41">
        <v>1</v>
      </c>
      <c r="Z37" s="41">
        <v>18</v>
      </c>
      <c r="AA37" s="41">
        <v>0</v>
      </c>
      <c r="AB37" s="41">
        <v>1</v>
      </c>
      <c r="AC37" s="196">
        <v>357</v>
      </c>
      <c r="AD37" s="185"/>
      <c r="AE37" s="185"/>
    </row>
    <row r="38" spans="1:31" ht="12">
      <c r="A38" s="186" t="s">
        <v>172</v>
      </c>
      <c r="B38" s="196">
        <v>55</v>
      </c>
      <c r="C38" s="41">
        <v>8</v>
      </c>
      <c r="D38" s="41">
        <v>7</v>
      </c>
      <c r="E38" s="41">
        <v>2</v>
      </c>
      <c r="F38" s="41">
        <v>3</v>
      </c>
      <c r="G38" s="41">
        <v>7</v>
      </c>
      <c r="H38" s="41">
        <v>10</v>
      </c>
      <c r="I38" s="41">
        <v>19</v>
      </c>
      <c r="J38" s="41">
        <v>23</v>
      </c>
      <c r="K38" s="41">
        <v>7</v>
      </c>
      <c r="L38" s="41">
        <v>1</v>
      </c>
      <c r="M38" s="41">
        <v>3</v>
      </c>
      <c r="N38" s="41">
        <v>12</v>
      </c>
      <c r="O38" s="41">
        <v>1</v>
      </c>
      <c r="P38" s="41">
        <v>0</v>
      </c>
      <c r="Q38" s="41">
        <v>1</v>
      </c>
      <c r="R38" s="41">
        <v>0</v>
      </c>
      <c r="S38" s="41">
        <v>0</v>
      </c>
      <c r="T38" s="41">
        <v>7</v>
      </c>
      <c r="U38" s="41">
        <v>0</v>
      </c>
      <c r="V38" s="41">
        <v>1</v>
      </c>
      <c r="W38" s="41">
        <v>3</v>
      </c>
      <c r="X38" s="41">
        <v>0</v>
      </c>
      <c r="Y38" s="41">
        <v>0</v>
      </c>
      <c r="Z38" s="41">
        <v>10</v>
      </c>
      <c r="AA38" s="41">
        <v>0</v>
      </c>
      <c r="AB38" s="41">
        <v>0</v>
      </c>
      <c r="AC38" s="196">
        <v>180</v>
      </c>
      <c r="AD38" s="185"/>
      <c r="AE38" s="185"/>
    </row>
    <row r="39" spans="1:31" ht="12">
      <c r="A39" s="186" t="s">
        <v>173</v>
      </c>
      <c r="B39" s="196">
        <v>13</v>
      </c>
      <c r="C39" s="41">
        <v>2</v>
      </c>
      <c r="D39" s="41">
        <v>0</v>
      </c>
      <c r="E39" s="41">
        <v>2</v>
      </c>
      <c r="F39" s="41">
        <v>1</v>
      </c>
      <c r="G39" s="41">
        <v>1</v>
      </c>
      <c r="H39" s="41">
        <v>0</v>
      </c>
      <c r="I39" s="41">
        <v>7</v>
      </c>
      <c r="J39" s="41">
        <v>5</v>
      </c>
      <c r="K39" s="41">
        <v>0</v>
      </c>
      <c r="L39" s="41">
        <v>1</v>
      </c>
      <c r="M39" s="41">
        <v>1</v>
      </c>
      <c r="N39" s="41">
        <v>2</v>
      </c>
      <c r="O39" s="41">
        <v>0</v>
      </c>
      <c r="P39" s="41">
        <v>0</v>
      </c>
      <c r="Q39" s="41">
        <v>0</v>
      </c>
      <c r="R39" s="41">
        <v>0</v>
      </c>
      <c r="S39" s="41">
        <v>1</v>
      </c>
      <c r="T39" s="41">
        <v>2</v>
      </c>
      <c r="U39" s="41">
        <v>0</v>
      </c>
      <c r="V39" s="41">
        <v>0</v>
      </c>
      <c r="W39" s="41">
        <v>6</v>
      </c>
      <c r="X39" s="41">
        <v>2</v>
      </c>
      <c r="Y39" s="41">
        <v>0</v>
      </c>
      <c r="Z39" s="41">
        <v>1</v>
      </c>
      <c r="AA39" s="41">
        <v>0</v>
      </c>
      <c r="AB39" s="41">
        <v>0</v>
      </c>
      <c r="AC39" s="196">
        <v>47</v>
      </c>
      <c r="AD39" s="185"/>
      <c r="AE39" s="185"/>
    </row>
    <row r="40" spans="1:31" ht="12">
      <c r="A40" s="186" t="s">
        <v>174</v>
      </c>
      <c r="B40" s="196">
        <v>11</v>
      </c>
      <c r="C40" s="41">
        <v>0</v>
      </c>
      <c r="D40" s="41">
        <v>0</v>
      </c>
      <c r="E40" s="41">
        <v>0</v>
      </c>
      <c r="F40" s="41">
        <v>0</v>
      </c>
      <c r="G40" s="41">
        <v>0</v>
      </c>
      <c r="H40" s="41">
        <v>4</v>
      </c>
      <c r="I40" s="41">
        <v>3</v>
      </c>
      <c r="J40" s="41">
        <v>5</v>
      </c>
      <c r="K40" s="41">
        <v>4</v>
      </c>
      <c r="L40" s="41">
        <v>3</v>
      </c>
      <c r="M40" s="41">
        <v>0</v>
      </c>
      <c r="N40" s="41">
        <v>1</v>
      </c>
      <c r="O40" s="41">
        <v>0</v>
      </c>
      <c r="P40" s="41">
        <v>0</v>
      </c>
      <c r="Q40" s="41">
        <v>0</v>
      </c>
      <c r="R40" s="41">
        <v>0</v>
      </c>
      <c r="S40" s="41">
        <v>0</v>
      </c>
      <c r="T40" s="41">
        <v>2</v>
      </c>
      <c r="U40" s="41">
        <v>0</v>
      </c>
      <c r="V40" s="41">
        <v>0</v>
      </c>
      <c r="W40" s="41">
        <v>0</v>
      </c>
      <c r="X40" s="41">
        <v>2</v>
      </c>
      <c r="Y40" s="41">
        <v>0</v>
      </c>
      <c r="Z40" s="41">
        <v>0</v>
      </c>
      <c r="AA40" s="41">
        <v>1</v>
      </c>
      <c r="AB40" s="41">
        <v>0</v>
      </c>
      <c r="AC40" s="196">
        <v>36</v>
      </c>
      <c r="AD40" s="185"/>
      <c r="AE40" s="185"/>
    </row>
    <row r="41" spans="1:31" ht="12">
      <c r="A41" s="186" t="s">
        <v>176</v>
      </c>
      <c r="B41" s="196">
        <v>5</v>
      </c>
      <c r="C41" s="41">
        <v>0</v>
      </c>
      <c r="D41" s="41">
        <v>19</v>
      </c>
      <c r="E41" s="41">
        <v>0</v>
      </c>
      <c r="F41" s="41">
        <v>1</v>
      </c>
      <c r="G41" s="41">
        <v>1</v>
      </c>
      <c r="H41" s="41">
        <v>0</v>
      </c>
      <c r="I41" s="41">
        <v>0</v>
      </c>
      <c r="J41" s="41">
        <v>1</v>
      </c>
      <c r="K41" s="41">
        <v>0</v>
      </c>
      <c r="L41" s="41">
        <v>0</v>
      </c>
      <c r="M41" s="41">
        <v>0</v>
      </c>
      <c r="N41" s="41">
        <v>0</v>
      </c>
      <c r="O41" s="41">
        <v>0</v>
      </c>
      <c r="P41" s="41">
        <v>0</v>
      </c>
      <c r="Q41" s="41">
        <v>0</v>
      </c>
      <c r="R41" s="41">
        <v>0</v>
      </c>
      <c r="S41" s="41">
        <v>0</v>
      </c>
      <c r="T41" s="41">
        <v>1</v>
      </c>
      <c r="U41" s="41">
        <v>0</v>
      </c>
      <c r="V41" s="41">
        <v>0</v>
      </c>
      <c r="W41" s="41">
        <v>1</v>
      </c>
      <c r="X41" s="41">
        <v>0</v>
      </c>
      <c r="Y41" s="41">
        <v>0</v>
      </c>
      <c r="Z41" s="41">
        <v>0</v>
      </c>
      <c r="AA41" s="41">
        <v>0</v>
      </c>
      <c r="AB41" s="41">
        <v>0</v>
      </c>
      <c r="AC41" s="196">
        <v>29</v>
      </c>
      <c r="AD41" s="185"/>
      <c r="AE41" s="185"/>
    </row>
    <row r="42" spans="1:31" ht="12">
      <c r="A42" s="186" t="s">
        <v>177</v>
      </c>
      <c r="B42" s="196">
        <v>6</v>
      </c>
      <c r="C42" s="41">
        <v>2</v>
      </c>
      <c r="D42" s="41">
        <v>2</v>
      </c>
      <c r="E42" s="41">
        <v>0</v>
      </c>
      <c r="F42" s="41">
        <v>1</v>
      </c>
      <c r="G42" s="41">
        <v>0</v>
      </c>
      <c r="H42" s="41">
        <v>2</v>
      </c>
      <c r="I42" s="41">
        <v>0</v>
      </c>
      <c r="J42" s="41">
        <v>0</v>
      </c>
      <c r="K42" s="41">
        <v>0</v>
      </c>
      <c r="L42" s="41">
        <v>0</v>
      </c>
      <c r="M42" s="41">
        <v>2</v>
      </c>
      <c r="N42" s="41">
        <v>9</v>
      </c>
      <c r="O42" s="41">
        <v>1</v>
      </c>
      <c r="P42" s="41">
        <v>0</v>
      </c>
      <c r="Q42" s="41">
        <v>0</v>
      </c>
      <c r="R42" s="41">
        <v>0</v>
      </c>
      <c r="S42" s="41">
        <v>0</v>
      </c>
      <c r="T42" s="41">
        <v>0</v>
      </c>
      <c r="U42" s="41">
        <v>0</v>
      </c>
      <c r="V42" s="41">
        <v>0</v>
      </c>
      <c r="W42" s="41">
        <v>1</v>
      </c>
      <c r="X42" s="41">
        <v>0</v>
      </c>
      <c r="Y42" s="41">
        <v>0</v>
      </c>
      <c r="Z42" s="41">
        <v>0</v>
      </c>
      <c r="AA42" s="41">
        <v>0</v>
      </c>
      <c r="AB42" s="41">
        <v>0</v>
      </c>
      <c r="AC42" s="196">
        <v>26</v>
      </c>
      <c r="AD42" s="185"/>
      <c r="AE42" s="185"/>
    </row>
    <row r="43" spans="1:31" ht="12">
      <c r="A43" s="186" t="s">
        <v>178</v>
      </c>
      <c r="B43" s="196">
        <v>17</v>
      </c>
      <c r="C43" s="41">
        <v>4</v>
      </c>
      <c r="D43" s="41">
        <v>6</v>
      </c>
      <c r="E43" s="41">
        <v>0</v>
      </c>
      <c r="F43" s="41">
        <v>0</v>
      </c>
      <c r="G43" s="41">
        <v>1</v>
      </c>
      <c r="H43" s="41">
        <v>4</v>
      </c>
      <c r="I43" s="41">
        <v>0</v>
      </c>
      <c r="J43" s="41">
        <v>4</v>
      </c>
      <c r="K43" s="41">
        <v>7</v>
      </c>
      <c r="L43" s="41">
        <v>2</v>
      </c>
      <c r="M43" s="41">
        <v>2</v>
      </c>
      <c r="N43" s="41">
        <v>1</v>
      </c>
      <c r="O43" s="41">
        <v>0</v>
      </c>
      <c r="P43" s="41">
        <v>0</v>
      </c>
      <c r="Q43" s="41">
        <v>0</v>
      </c>
      <c r="R43" s="41">
        <v>0</v>
      </c>
      <c r="S43" s="41">
        <v>1</v>
      </c>
      <c r="T43" s="41">
        <v>3</v>
      </c>
      <c r="U43" s="41">
        <v>0</v>
      </c>
      <c r="V43" s="41">
        <v>0</v>
      </c>
      <c r="W43" s="41">
        <v>6</v>
      </c>
      <c r="X43" s="41">
        <v>2</v>
      </c>
      <c r="Y43" s="41">
        <v>0</v>
      </c>
      <c r="Z43" s="41">
        <v>6</v>
      </c>
      <c r="AA43" s="41">
        <v>0</v>
      </c>
      <c r="AB43" s="41">
        <v>0</v>
      </c>
      <c r="AC43" s="196">
        <v>66</v>
      </c>
      <c r="AD43" s="185"/>
      <c r="AE43" s="185"/>
    </row>
    <row r="44" spans="1:31" ht="12">
      <c r="A44" s="186" t="s">
        <v>179</v>
      </c>
      <c r="B44" s="196">
        <v>22</v>
      </c>
      <c r="C44" s="41">
        <v>2</v>
      </c>
      <c r="D44" s="41">
        <v>3</v>
      </c>
      <c r="E44" s="41">
        <v>2</v>
      </c>
      <c r="F44" s="41">
        <v>0</v>
      </c>
      <c r="G44" s="41">
        <v>7</v>
      </c>
      <c r="H44" s="41">
        <v>4</v>
      </c>
      <c r="I44" s="41">
        <v>5</v>
      </c>
      <c r="J44" s="41">
        <v>10</v>
      </c>
      <c r="K44" s="41">
        <v>4</v>
      </c>
      <c r="L44" s="41">
        <v>1</v>
      </c>
      <c r="M44" s="41">
        <v>2</v>
      </c>
      <c r="N44" s="41">
        <v>6</v>
      </c>
      <c r="O44" s="41">
        <v>0</v>
      </c>
      <c r="P44" s="41">
        <v>0</v>
      </c>
      <c r="Q44" s="41">
        <v>0</v>
      </c>
      <c r="R44" s="41">
        <v>0</v>
      </c>
      <c r="S44" s="41">
        <v>1</v>
      </c>
      <c r="T44" s="41">
        <v>6</v>
      </c>
      <c r="U44" s="41">
        <v>0</v>
      </c>
      <c r="V44" s="41">
        <v>1</v>
      </c>
      <c r="W44" s="41">
        <v>3</v>
      </c>
      <c r="X44" s="41">
        <v>0</v>
      </c>
      <c r="Y44" s="41">
        <v>0</v>
      </c>
      <c r="Z44" s="41">
        <v>6</v>
      </c>
      <c r="AA44" s="41">
        <v>0</v>
      </c>
      <c r="AB44" s="41">
        <v>0</v>
      </c>
      <c r="AC44" s="196">
        <v>85</v>
      </c>
      <c r="AD44" s="185"/>
      <c r="AE44" s="185"/>
    </row>
    <row r="45" spans="1:31" ht="12">
      <c r="A45" s="186" t="s">
        <v>180</v>
      </c>
      <c r="B45" s="196">
        <v>16</v>
      </c>
      <c r="C45" s="41">
        <v>2</v>
      </c>
      <c r="D45" s="41">
        <v>1</v>
      </c>
      <c r="E45" s="41">
        <v>1</v>
      </c>
      <c r="F45" s="41">
        <v>1</v>
      </c>
      <c r="G45" s="41">
        <v>2</v>
      </c>
      <c r="H45" s="41">
        <v>3</v>
      </c>
      <c r="I45" s="41">
        <v>1</v>
      </c>
      <c r="J45" s="41">
        <v>3</v>
      </c>
      <c r="K45" s="41">
        <v>3</v>
      </c>
      <c r="L45" s="41">
        <v>1</v>
      </c>
      <c r="M45" s="41">
        <v>2</v>
      </c>
      <c r="N45" s="41">
        <v>0</v>
      </c>
      <c r="O45" s="41">
        <v>0</v>
      </c>
      <c r="P45" s="41">
        <v>0</v>
      </c>
      <c r="Q45" s="41">
        <v>1</v>
      </c>
      <c r="R45" s="41">
        <v>0</v>
      </c>
      <c r="S45" s="41">
        <v>0</v>
      </c>
      <c r="T45" s="41">
        <v>1</v>
      </c>
      <c r="U45" s="41">
        <v>0</v>
      </c>
      <c r="V45" s="41">
        <v>0</v>
      </c>
      <c r="W45" s="41">
        <v>0</v>
      </c>
      <c r="X45" s="41">
        <v>0</v>
      </c>
      <c r="Y45" s="41">
        <v>0</v>
      </c>
      <c r="Z45" s="41">
        <v>4</v>
      </c>
      <c r="AA45" s="41">
        <v>0</v>
      </c>
      <c r="AB45" s="41">
        <v>0</v>
      </c>
      <c r="AC45" s="196">
        <v>42</v>
      </c>
      <c r="AD45" s="185"/>
      <c r="AE45" s="185"/>
    </row>
    <row r="46" spans="1:31" ht="12">
      <c r="A46" s="186" t="s">
        <v>182</v>
      </c>
      <c r="B46" s="196">
        <v>5</v>
      </c>
      <c r="C46" s="41">
        <v>3</v>
      </c>
      <c r="D46" s="41">
        <v>3</v>
      </c>
      <c r="E46" s="41">
        <v>1</v>
      </c>
      <c r="F46" s="41">
        <v>0</v>
      </c>
      <c r="G46" s="41">
        <v>0</v>
      </c>
      <c r="H46" s="41">
        <v>0</v>
      </c>
      <c r="I46" s="41">
        <v>2</v>
      </c>
      <c r="J46" s="41">
        <v>0</v>
      </c>
      <c r="K46" s="41">
        <v>0</v>
      </c>
      <c r="L46" s="41">
        <v>0</v>
      </c>
      <c r="M46" s="41">
        <v>0</v>
      </c>
      <c r="N46" s="41">
        <v>1</v>
      </c>
      <c r="O46" s="41">
        <v>0</v>
      </c>
      <c r="P46" s="41">
        <v>0</v>
      </c>
      <c r="Q46" s="41">
        <v>0</v>
      </c>
      <c r="R46" s="41">
        <v>0</v>
      </c>
      <c r="S46" s="41">
        <v>0</v>
      </c>
      <c r="T46" s="41">
        <v>0</v>
      </c>
      <c r="U46" s="41">
        <v>0</v>
      </c>
      <c r="V46" s="41">
        <v>0</v>
      </c>
      <c r="W46" s="41">
        <v>0</v>
      </c>
      <c r="X46" s="41">
        <v>0</v>
      </c>
      <c r="Y46" s="41">
        <v>0</v>
      </c>
      <c r="Z46" s="41">
        <v>0</v>
      </c>
      <c r="AA46" s="41">
        <v>0</v>
      </c>
      <c r="AB46" s="41">
        <v>0</v>
      </c>
      <c r="AC46" s="196">
        <v>15</v>
      </c>
      <c r="AD46" s="185"/>
      <c r="AE46" s="185"/>
    </row>
    <row r="47" spans="1:31" ht="12">
      <c r="A47" s="186" t="s">
        <v>183</v>
      </c>
      <c r="B47" s="196">
        <v>6</v>
      </c>
      <c r="C47" s="41">
        <v>2</v>
      </c>
      <c r="D47" s="41">
        <v>0</v>
      </c>
      <c r="E47" s="41">
        <v>1</v>
      </c>
      <c r="F47" s="41">
        <v>0</v>
      </c>
      <c r="G47" s="41">
        <v>0</v>
      </c>
      <c r="H47" s="41">
        <v>0</v>
      </c>
      <c r="I47" s="41">
        <v>0</v>
      </c>
      <c r="J47" s="41">
        <v>5</v>
      </c>
      <c r="K47" s="41">
        <v>0</v>
      </c>
      <c r="L47" s="41">
        <v>0</v>
      </c>
      <c r="M47" s="41">
        <v>1</v>
      </c>
      <c r="N47" s="41">
        <v>2</v>
      </c>
      <c r="O47" s="41">
        <v>2</v>
      </c>
      <c r="P47" s="41">
        <v>0</v>
      </c>
      <c r="Q47" s="41">
        <v>0</v>
      </c>
      <c r="R47" s="41">
        <v>0</v>
      </c>
      <c r="S47" s="41">
        <v>0</v>
      </c>
      <c r="T47" s="41">
        <v>0</v>
      </c>
      <c r="U47" s="41">
        <v>0</v>
      </c>
      <c r="V47" s="41">
        <v>0</v>
      </c>
      <c r="W47" s="41">
        <v>0</v>
      </c>
      <c r="X47" s="41">
        <v>0</v>
      </c>
      <c r="Y47" s="41">
        <v>0</v>
      </c>
      <c r="Z47" s="41">
        <v>1</v>
      </c>
      <c r="AA47" s="41">
        <v>0</v>
      </c>
      <c r="AB47" s="41">
        <v>0</v>
      </c>
      <c r="AC47" s="196">
        <v>20</v>
      </c>
      <c r="AD47" s="185"/>
      <c r="AE47" s="185"/>
    </row>
    <row r="48" spans="1:31" ht="12">
      <c r="A48" s="186" t="s">
        <v>184</v>
      </c>
      <c r="B48" s="196">
        <v>13</v>
      </c>
      <c r="C48" s="41">
        <v>4</v>
      </c>
      <c r="D48" s="41">
        <v>8</v>
      </c>
      <c r="E48" s="41">
        <v>0</v>
      </c>
      <c r="F48" s="41">
        <v>0</v>
      </c>
      <c r="G48" s="41">
        <v>2</v>
      </c>
      <c r="H48" s="41">
        <v>7</v>
      </c>
      <c r="I48" s="41">
        <v>2</v>
      </c>
      <c r="J48" s="41">
        <v>0</v>
      </c>
      <c r="K48" s="41">
        <v>1</v>
      </c>
      <c r="L48" s="41">
        <v>2</v>
      </c>
      <c r="M48" s="41">
        <v>0</v>
      </c>
      <c r="N48" s="41">
        <v>1</v>
      </c>
      <c r="O48" s="41">
        <v>0</v>
      </c>
      <c r="P48" s="41">
        <v>0</v>
      </c>
      <c r="Q48" s="41">
        <v>0</v>
      </c>
      <c r="R48" s="41">
        <v>0</v>
      </c>
      <c r="S48" s="41">
        <v>0</v>
      </c>
      <c r="T48" s="41">
        <v>3</v>
      </c>
      <c r="U48" s="41">
        <v>0</v>
      </c>
      <c r="V48" s="41">
        <v>0</v>
      </c>
      <c r="W48" s="41">
        <v>2</v>
      </c>
      <c r="X48" s="41">
        <v>2</v>
      </c>
      <c r="Y48" s="41">
        <v>0</v>
      </c>
      <c r="Z48" s="41">
        <v>1</v>
      </c>
      <c r="AA48" s="41">
        <v>0</v>
      </c>
      <c r="AB48" s="41">
        <v>0</v>
      </c>
      <c r="AC48" s="196">
        <v>48</v>
      </c>
      <c r="AD48" s="185"/>
      <c r="AE48" s="185"/>
    </row>
    <row r="49" spans="1:31" ht="12">
      <c r="A49" s="186" t="s">
        <v>185</v>
      </c>
      <c r="B49" s="196">
        <v>3</v>
      </c>
      <c r="C49" s="41">
        <v>0</v>
      </c>
      <c r="D49" s="41">
        <v>2</v>
      </c>
      <c r="E49" s="41">
        <v>0</v>
      </c>
      <c r="F49" s="41">
        <v>0</v>
      </c>
      <c r="G49" s="41">
        <v>0</v>
      </c>
      <c r="H49" s="41">
        <v>0</v>
      </c>
      <c r="I49" s="41">
        <v>0</v>
      </c>
      <c r="J49" s="41">
        <v>4</v>
      </c>
      <c r="K49" s="41">
        <v>0</v>
      </c>
      <c r="L49" s="41">
        <v>1</v>
      </c>
      <c r="M49" s="41">
        <v>1</v>
      </c>
      <c r="N49" s="41">
        <v>0</v>
      </c>
      <c r="O49" s="41">
        <v>0</v>
      </c>
      <c r="P49" s="41">
        <v>0</v>
      </c>
      <c r="Q49" s="41">
        <v>0</v>
      </c>
      <c r="R49" s="41">
        <v>0</v>
      </c>
      <c r="S49" s="41">
        <v>0</v>
      </c>
      <c r="T49" s="41">
        <v>0</v>
      </c>
      <c r="U49" s="41">
        <v>0</v>
      </c>
      <c r="V49" s="41">
        <v>0</v>
      </c>
      <c r="W49" s="41">
        <v>0</v>
      </c>
      <c r="X49" s="41">
        <v>0</v>
      </c>
      <c r="Y49" s="41">
        <v>0</v>
      </c>
      <c r="Z49" s="41">
        <v>3</v>
      </c>
      <c r="AA49" s="41">
        <v>0</v>
      </c>
      <c r="AB49" s="41">
        <v>0</v>
      </c>
      <c r="AC49" s="196">
        <v>14</v>
      </c>
      <c r="AD49" s="185"/>
      <c r="AE49" s="185"/>
    </row>
    <row r="50" spans="1:31" ht="12">
      <c r="A50" s="186" t="s">
        <v>187</v>
      </c>
      <c r="B50" s="196">
        <v>35</v>
      </c>
      <c r="C50" s="41">
        <v>9</v>
      </c>
      <c r="D50" s="41">
        <v>10</v>
      </c>
      <c r="E50" s="41">
        <v>2</v>
      </c>
      <c r="F50" s="41">
        <v>4</v>
      </c>
      <c r="G50" s="41">
        <v>14</v>
      </c>
      <c r="H50" s="41">
        <v>5</v>
      </c>
      <c r="I50" s="41">
        <v>11</v>
      </c>
      <c r="J50" s="41">
        <v>25</v>
      </c>
      <c r="K50" s="41">
        <v>12</v>
      </c>
      <c r="L50" s="41">
        <v>3</v>
      </c>
      <c r="M50" s="41">
        <v>8</v>
      </c>
      <c r="N50" s="41">
        <v>13</v>
      </c>
      <c r="O50" s="41">
        <v>0</v>
      </c>
      <c r="P50" s="41">
        <v>0</v>
      </c>
      <c r="Q50" s="41">
        <v>2</v>
      </c>
      <c r="R50" s="41">
        <v>0</v>
      </c>
      <c r="S50" s="41">
        <v>0</v>
      </c>
      <c r="T50" s="41">
        <v>4</v>
      </c>
      <c r="U50" s="41">
        <v>0</v>
      </c>
      <c r="V50" s="41">
        <v>2</v>
      </c>
      <c r="W50" s="41">
        <v>2</v>
      </c>
      <c r="X50" s="41">
        <v>2</v>
      </c>
      <c r="Y50" s="41">
        <v>0</v>
      </c>
      <c r="Z50" s="41">
        <v>12</v>
      </c>
      <c r="AA50" s="41">
        <v>0</v>
      </c>
      <c r="AB50" s="41">
        <v>0</v>
      </c>
      <c r="AC50" s="196">
        <v>175</v>
      </c>
      <c r="AD50" s="185"/>
      <c r="AE50" s="185"/>
    </row>
    <row r="51" spans="1:31" ht="12">
      <c r="A51" s="186" t="s">
        <v>188</v>
      </c>
      <c r="B51" s="196">
        <v>5</v>
      </c>
      <c r="C51" s="41">
        <v>2</v>
      </c>
      <c r="D51" s="41">
        <v>1</v>
      </c>
      <c r="E51" s="41">
        <v>0</v>
      </c>
      <c r="F51" s="41">
        <v>0</v>
      </c>
      <c r="G51" s="41">
        <v>2</v>
      </c>
      <c r="H51" s="41">
        <v>0</v>
      </c>
      <c r="I51" s="41">
        <v>0</v>
      </c>
      <c r="J51" s="41">
        <v>0</v>
      </c>
      <c r="K51" s="41">
        <v>5</v>
      </c>
      <c r="L51" s="41">
        <v>1</v>
      </c>
      <c r="M51" s="41">
        <v>0</v>
      </c>
      <c r="N51" s="41">
        <v>0</v>
      </c>
      <c r="O51" s="41">
        <v>0</v>
      </c>
      <c r="P51" s="41">
        <v>0</v>
      </c>
      <c r="Q51" s="41">
        <v>0</v>
      </c>
      <c r="R51" s="41">
        <v>0</v>
      </c>
      <c r="S51" s="41">
        <v>0</v>
      </c>
      <c r="T51" s="41">
        <v>0</v>
      </c>
      <c r="U51" s="41">
        <v>0</v>
      </c>
      <c r="V51" s="41">
        <v>0</v>
      </c>
      <c r="W51" s="41">
        <v>0</v>
      </c>
      <c r="X51" s="41">
        <v>0</v>
      </c>
      <c r="Y51" s="41">
        <v>0</v>
      </c>
      <c r="Z51" s="41">
        <v>3</v>
      </c>
      <c r="AA51" s="41">
        <v>0</v>
      </c>
      <c r="AB51" s="41">
        <v>0</v>
      </c>
      <c r="AC51" s="196">
        <v>19</v>
      </c>
      <c r="AD51" s="185"/>
      <c r="AE51" s="185"/>
    </row>
    <row r="52" spans="1:31" ht="12">
      <c r="A52" s="186" t="s">
        <v>189</v>
      </c>
      <c r="B52" s="196">
        <v>9</v>
      </c>
      <c r="C52" s="41">
        <v>0</v>
      </c>
      <c r="D52" s="41">
        <v>4</v>
      </c>
      <c r="E52" s="41">
        <v>1</v>
      </c>
      <c r="F52" s="41">
        <v>0</v>
      </c>
      <c r="G52" s="41">
        <v>1</v>
      </c>
      <c r="H52" s="41">
        <v>0</v>
      </c>
      <c r="I52" s="41">
        <v>3</v>
      </c>
      <c r="J52" s="41">
        <v>2</v>
      </c>
      <c r="K52" s="41">
        <v>2</v>
      </c>
      <c r="L52" s="41">
        <v>0</v>
      </c>
      <c r="M52" s="41">
        <v>0</v>
      </c>
      <c r="N52" s="41">
        <v>4</v>
      </c>
      <c r="O52" s="41">
        <v>0</v>
      </c>
      <c r="P52" s="41">
        <v>0</v>
      </c>
      <c r="Q52" s="41">
        <v>0</v>
      </c>
      <c r="R52" s="41">
        <v>0</v>
      </c>
      <c r="S52" s="41">
        <v>1</v>
      </c>
      <c r="T52" s="41">
        <v>0</v>
      </c>
      <c r="U52" s="41">
        <v>0</v>
      </c>
      <c r="V52" s="41">
        <v>1</v>
      </c>
      <c r="W52" s="41">
        <v>6</v>
      </c>
      <c r="X52" s="41">
        <v>0</v>
      </c>
      <c r="Y52" s="41">
        <v>0</v>
      </c>
      <c r="Z52" s="41">
        <v>1</v>
      </c>
      <c r="AA52" s="41">
        <v>0</v>
      </c>
      <c r="AB52" s="41">
        <v>0</v>
      </c>
      <c r="AC52" s="196">
        <v>35</v>
      </c>
      <c r="AD52" s="185"/>
      <c r="AE52" s="185"/>
    </row>
    <row r="53" spans="1:31" ht="12">
      <c r="A53" s="186" t="s">
        <v>190</v>
      </c>
      <c r="B53" s="196">
        <v>18</v>
      </c>
      <c r="C53" s="41">
        <v>3</v>
      </c>
      <c r="D53" s="41">
        <v>3</v>
      </c>
      <c r="E53" s="41">
        <v>2</v>
      </c>
      <c r="F53" s="41">
        <v>0</v>
      </c>
      <c r="G53" s="41">
        <v>47</v>
      </c>
      <c r="H53" s="41">
        <v>2</v>
      </c>
      <c r="I53" s="41">
        <v>2</v>
      </c>
      <c r="J53" s="41">
        <v>10</v>
      </c>
      <c r="K53" s="41">
        <v>0</v>
      </c>
      <c r="L53" s="41">
        <v>1</v>
      </c>
      <c r="M53" s="41">
        <v>1</v>
      </c>
      <c r="N53" s="41">
        <v>1</v>
      </c>
      <c r="O53" s="41">
        <v>1</v>
      </c>
      <c r="P53" s="41">
        <v>0</v>
      </c>
      <c r="Q53" s="41">
        <v>0</v>
      </c>
      <c r="R53" s="41">
        <v>0</v>
      </c>
      <c r="S53" s="41">
        <v>0</v>
      </c>
      <c r="T53" s="41">
        <v>1</v>
      </c>
      <c r="U53" s="41">
        <v>0</v>
      </c>
      <c r="V53" s="41">
        <v>0</v>
      </c>
      <c r="W53" s="41">
        <v>1</v>
      </c>
      <c r="X53" s="41">
        <v>1</v>
      </c>
      <c r="Y53" s="41">
        <v>0</v>
      </c>
      <c r="Z53" s="41">
        <v>4</v>
      </c>
      <c r="AA53" s="41">
        <v>0</v>
      </c>
      <c r="AB53" s="41">
        <v>0</v>
      </c>
      <c r="AC53" s="196">
        <v>98</v>
      </c>
      <c r="AD53" s="185"/>
      <c r="AE53" s="185"/>
    </row>
    <row r="54" spans="1:31" ht="12">
      <c r="A54" s="186" t="s">
        <v>191</v>
      </c>
      <c r="B54" s="196">
        <v>11</v>
      </c>
      <c r="C54" s="41">
        <v>3</v>
      </c>
      <c r="D54" s="41">
        <v>4</v>
      </c>
      <c r="E54" s="41">
        <v>1</v>
      </c>
      <c r="F54" s="41">
        <v>1</v>
      </c>
      <c r="G54" s="41">
        <v>0</v>
      </c>
      <c r="H54" s="41">
        <v>2</v>
      </c>
      <c r="I54" s="41">
        <v>1</v>
      </c>
      <c r="J54" s="41">
        <v>0</v>
      </c>
      <c r="K54" s="41">
        <v>2</v>
      </c>
      <c r="L54" s="41">
        <v>2</v>
      </c>
      <c r="M54" s="41">
        <v>0</v>
      </c>
      <c r="N54" s="41">
        <v>1</v>
      </c>
      <c r="O54" s="41">
        <v>0</v>
      </c>
      <c r="P54" s="41">
        <v>1</v>
      </c>
      <c r="Q54" s="41">
        <v>0</v>
      </c>
      <c r="R54" s="41">
        <v>1</v>
      </c>
      <c r="S54" s="41">
        <v>0</v>
      </c>
      <c r="T54" s="41">
        <v>1</v>
      </c>
      <c r="U54" s="41">
        <v>0</v>
      </c>
      <c r="V54" s="41">
        <v>0</v>
      </c>
      <c r="W54" s="41">
        <v>2</v>
      </c>
      <c r="X54" s="41">
        <v>0</v>
      </c>
      <c r="Y54" s="41">
        <v>0</v>
      </c>
      <c r="Z54" s="41">
        <v>1</v>
      </c>
      <c r="AA54" s="41">
        <v>0</v>
      </c>
      <c r="AB54" s="41">
        <v>0</v>
      </c>
      <c r="AC54" s="196">
        <v>34</v>
      </c>
      <c r="AD54" s="185"/>
      <c r="AE54" s="185"/>
    </row>
    <row r="55" spans="1:31" ht="12">
      <c r="A55" s="186" t="s">
        <v>192</v>
      </c>
      <c r="B55" s="196">
        <v>5</v>
      </c>
      <c r="C55" s="41">
        <v>3</v>
      </c>
      <c r="D55" s="41">
        <v>2</v>
      </c>
      <c r="E55" s="41">
        <v>4</v>
      </c>
      <c r="F55" s="41">
        <v>0</v>
      </c>
      <c r="G55" s="41">
        <v>0</v>
      </c>
      <c r="H55" s="41">
        <v>2</v>
      </c>
      <c r="I55" s="41">
        <v>3</v>
      </c>
      <c r="J55" s="41">
        <v>1</v>
      </c>
      <c r="K55" s="41">
        <v>0</v>
      </c>
      <c r="L55" s="41">
        <v>1</v>
      </c>
      <c r="M55" s="41">
        <v>0</v>
      </c>
      <c r="N55" s="41">
        <v>3</v>
      </c>
      <c r="O55" s="41">
        <v>0</v>
      </c>
      <c r="P55" s="41">
        <v>1</v>
      </c>
      <c r="Q55" s="41">
        <v>0</v>
      </c>
      <c r="R55" s="41">
        <v>1</v>
      </c>
      <c r="S55" s="41">
        <v>0</v>
      </c>
      <c r="T55" s="41">
        <v>0</v>
      </c>
      <c r="U55" s="41">
        <v>0</v>
      </c>
      <c r="V55" s="41">
        <v>0</v>
      </c>
      <c r="W55" s="41">
        <v>0</v>
      </c>
      <c r="X55" s="41">
        <v>2</v>
      </c>
      <c r="Y55" s="41">
        <v>0</v>
      </c>
      <c r="Z55" s="41">
        <v>3</v>
      </c>
      <c r="AA55" s="41">
        <v>0</v>
      </c>
      <c r="AB55" s="41">
        <v>0</v>
      </c>
      <c r="AC55" s="196">
        <v>31</v>
      </c>
      <c r="AD55" s="185"/>
      <c r="AE55" s="185"/>
    </row>
    <row r="56" spans="1:31" ht="12">
      <c r="A56" s="186" t="s">
        <v>193</v>
      </c>
      <c r="B56" s="196">
        <v>20</v>
      </c>
      <c r="C56" s="41">
        <v>7</v>
      </c>
      <c r="D56" s="41">
        <v>5</v>
      </c>
      <c r="E56" s="41">
        <v>0</v>
      </c>
      <c r="F56" s="41">
        <v>2</v>
      </c>
      <c r="G56" s="41">
        <v>0</v>
      </c>
      <c r="H56" s="41">
        <v>1</v>
      </c>
      <c r="I56" s="41">
        <v>6</v>
      </c>
      <c r="J56" s="41">
        <v>3</v>
      </c>
      <c r="K56" s="41">
        <v>1</v>
      </c>
      <c r="L56" s="41">
        <v>7</v>
      </c>
      <c r="M56" s="41">
        <v>2</v>
      </c>
      <c r="N56" s="41">
        <v>2</v>
      </c>
      <c r="O56" s="41">
        <v>0</v>
      </c>
      <c r="P56" s="41">
        <v>0</v>
      </c>
      <c r="Q56" s="41">
        <v>0</v>
      </c>
      <c r="R56" s="41">
        <v>0</v>
      </c>
      <c r="S56" s="41">
        <v>1</v>
      </c>
      <c r="T56" s="41">
        <v>0</v>
      </c>
      <c r="U56" s="41">
        <v>0</v>
      </c>
      <c r="V56" s="41">
        <v>0</v>
      </c>
      <c r="W56" s="41">
        <v>0</v>
      </c>
      <c r="X56" s="41">
        <v>1</v>
      </c>
      <c r="Y56" s="41">
        <v>0</v>
      </c>
      <c r="Z56" s="41">
        <v>1</v>
      </c>
      <c r="AA56" s="41">
        <v>0</v>
      </c>
      <c r="AB56" s="41">
        <v>0</v>
      </c>
      <c r="AC56" s="196">
        <v>59</v>
      </c>
      <c r="AD56" s="185"/>
      <c r="AE56" s="185"/>
    </row>
    <row r="57" spans="1:31" ht="12">
      <c r="A57" s="186" t="s">
        <v>194</v>
      </c>
      <c r="B57" s="196">
        <v>20</v>
      </c>
      <c r="C57" s="41">
        <v>5</v>
      </c>
      <c r="D57" s="41">
        <v>9</v>
      </c>
      <c r="E57" s="41">
        <v>4</v>
      </c>
      <c r="F57" s="41">
        <v>2</v>
      </c>
      <c r="G57" s="41">
        <v>2</v>
      </c>
      <c r="H57" s="41">
        <v>5</v>
      </c>
      <c r="I57" s="41">
        <v>11</v>
      </c>
      <c r="J57" s="41">
        <v>7</v>
      </c>
      <c r="K57" s="41">
        <v>15</v>
      </c>
      <c r="L57" s="41">
        <v>1</v>
      </c>
      <c r="M57" s="41">
        <v>1</v>
      </c>
      <c r="N57" s="41">
        <v>3</v>
      </c>
      <c r="O57" s="41">
        <v>0</v>
      </c>
      <c r="P57" s="41">
        <v>0</v>
      </c>
      <c r="Q57" s="41">
        <v>0</v>
      </c>
      <c r="R57" s="41">
        <v>3</v>
      </c>
      <c r="S57" s="41">
        <v>2</v>
      </c>
      <c r="T57" s="41">
        <v>4</v>
      </c>
      <c r="U57" s="41">
        <v>0</v>
      </c>
      <c r="V57" s="41">
        <v>0</v>
      </c>
      <c r="W57" s="41">
        <v>0</v>
      </c>
      <c r="X57" s="41">
        <v>1</v>
      </c>
      <c r="Y57" s="41">
        <v>2</v>
      </c>
      <c r="Z57" s="41">
        <v>4</v>
      </c>
      <c r="AA57" s="41">
        <v>0</v>
      </c>
      <c r="AB57" s="41">
        <v>1</v>
      </c>
      <c r="AC57" s="196">
        <v>102</v>
      </c>
      <c r="AD57" s="185"/>
      <c r="AE57" s="185"/>
    </row>
    <row r="58" spans="1:31" ht="12">
      <c r="A58" s="189" t="s">
        <v>195</v>
      </c>
      <c r="B58" s="197">
        <v>393</v>
      </c>
      <c r="C58" s="42">
        <v>65</v>
      </c>
      <c r="D58" s="42">
        <v>74</v>
      </c>
      <c r="E58" s="42">
        <v>18</v>
      </c>
      <c r="F58" s="42">
        <v>32</v>
      </c>
      <c r="G58" s="42">
        <v>48</v>
      </c>
      <c r="H58" s="42">
        <v>82</v>
      </c>
      <c r="I58" s="42">
        <v>103</v>
      </c>
      <c r="J58" s="42">
        <v>141</v>
      </c>
      <c r="K58" s="42">
        <v>93</v>
      </c>
      <c r="L58" s="42">
        <v>69</v>
      </c>
      <c r="M58" s="42">
        <v>36</v>
      </c>
      <c r="N58" s="42">
        <v>111</v>
      </c>
      <c r="O58" s="42">
        <v>22</v>
      </c>
      <c r="P58" s="42">
        <v>1</v>
      </c>
      <c r="Q58" s="42">
        <v>18</v>
      </c>
      <c r="R58" s="42">
        <v>8</v>
      </c>
      <c r="S58" s="42">
        <v>7</v>
      </c>
      <c r="T58" s="42">
        <v>65</v>
      </c>
      <c r="U58" s="42">
        <v>2</v>
      </c>
      <c r="V58" s="42">
        <v>2</v>
      </c>
      <c r="W58" s="42">
        <v>33</v>
      </c>
      <c r="X58" s="42">
        <v>15</v>
      </c>
      <c r="Y58" s="42">
        <v>4</v>
      </c>
      <c r="Z58" s="42">
        <v>48</v>
      </c>
      <c r="AA58" s="42">
        <v>2</v>
      </c>
      <c r="AB58" s="42">
        <v>0</v>
      </c>
      <c r="AC58" s="197">
        <v>1492</v>
      </c>
      <c r="AD58" s="185"/>
      <c r="AE58" s="185"/>
    </row>
  </sheetData>
  <sheetProtection/>
  <mergeCells count="5">
    <mergeCell ref="A2:AC2"/>
    <mergeCell ref="L4:L8"/>
    <mergeCell ref="AB4:AB8"/>
    <mergeCell ref="X4:X8"/>
    <mergeCell ref="S4:S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山梨県</cp:lastModifiedBy>
  <cp:lastPrinted>2023-01-26T07:08:37Z</cp:lastPrinted>
  <dcterms:created xsi:type="dcterms:W3CDTF">1998-12-01T02:32:21Z</dcterms:created>
  <dcterms:modified xsi:type="dcterms:W3CDTF">2023-03-08T08:04:46Z</dcterms:modified>
  <cp:category/>
  <cp:version/>
  <cp:contentType/>
  <cp:contentStatus/>
</cp:coreProperties>
</file>