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definedNames/>
  <calcPr fullCalcOnLoad="1"/>
</workbook>
</file>

<file path=xl/sharedStrings.xml><?xml version="1.0" encoding="utf-8"?>
<sst xmlns="http://schemas.openxmlformats.org/spreadsheetml/2006/main" count="573" uniqueCount="200">
  <si>
    <t xml:space="preserve"> 第1表 男女別人口及び世帯数-基本単位区</t>
  </si>
  <si>
    <t>男女(2区分)・世帯数</t>
  </si>
  <si>
    <t>調査区番号</t>
  </si>
  <si>
    <t>地域名</t>
  </si>
  <si>
    <t>総数(人)</t>
  </si>
  <si>
    <t>男(人)</t>
  </si>
  <si>
    <t>女(人)</t>
  </si>
  <si>
    <t>世帯数(世帯)</t>
  </si>
  <si>
    <t>上九一色村</t>
  </si>
  <si>
    <t xml:space="preserve">   1-1-  </t>
  </si>
  <si>
    <t>梯</t>
  </si>
  <si>
    <t xml:space="preserve">   2-1-  </t>
  </si>
  <si>
    <t>古関</t>
  </si>
  <si>
    <t xml:space="preserve">   3-1-  </t>
  </si>
  <si>
    <t xml:space="preserve">   4-1-  </t>
  </si>
  <si>
    <t xml:space="preserve">   5-2-  </t>
  </si>
  <si>
    <t xml:space="preserve">   6-2-  </t>
  </si>
  <si>
    <t>甲府市分</t>
  </si>
  <si>
    <t xml:space="preserve">   7-1-  </t>
  </si>
  <si>
    <t>精進</t>
  </si>
  <si>
    <t xml:space="preserve">   8-1-  </t>
  </si>
  <si>
    <t xml:space="preserve">   9-2-  </t>
  </si>
  <si>
    <t>0</t>
  </si>
  <si>
    <t xml:space="preserve">  10-2-  </t>
  </si>
  <si>
    <t xml:space="preserve">  11-1-  </t>
  </si>
  <si>
    <t>本栖</t>
  </si>
  <si>
    <t xml:space="preserve">  12-2-  </t>
  </si>
  <si>
    <t xml:space="preserve">  13-2-  </t>
  </si>
  <si>
    <t xml:space="preserve">  14-1-  </t>
  </si>
  <si>
    <t>富士ケ嶺</t>
  </si>
  <si>
    <t xml:space="preserve">  15-1-  </t>
  </si>
  <si>
    <t xml:space="preserve">  16-1-  </t>
  </si>
  <si>
    <t xml:space="preserve">  20-3-  </t>
  </si>
  <si>
    <t xml:space="preserve">  17-1-  </t>
  </si>
  <si>
    <t xml:space="preserve">  18-1-  </t>
  </si>
  <si>
    <t xml:space="preserve">  19-1-  </t>
  </si>
  <si>
    <t>富士河口湖町分</t>
  </si>
  <si>
    <t>第2表 年齢(5歳階級),男女別人口(外国人,総年齢及び平均年齢-特掲)-町丁･字等</t>
  </si>
  <si>
    <t>年齢(5歳階級)</t>
  </si>
  <si>
    <t>（単位：人）</t>
  </si>
  <si>
    <t>分類項目</t>
  </si>
  <si>
    <t>総数</t>
  </si>
  <si>
    <t>0～ 4歳</t>
  </si>
  <si>
    <t>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</si>
  <si>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</si>
  <si>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</si>
  <si>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</si>
  <si>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</si>
  <si>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</si>
  <si>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</si>
  <si>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</si>
  <si>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</si>
  <si>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</si>
  <si>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</si>
  <si>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</si>
  <si>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</si>
  <si>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</si>
  <si>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</si>
  <si>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</si>
  <si>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</si>
  <si>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</si>
  <si>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</si>
  <si>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</si>
  <si>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</si>
  <si>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(再掲)
15歳未満</t>
  </si>
  <si>
    <t>(再掲)
15～64歳</t>
  </si>
  <si>
    <t>(再掲)
65歳以上</t>
  </si>
  <si>
    <t>(再掲)
75歳以上</t>
  </si>
  <si>
    <t>(再掲)
85歳以上</t>
  </si>
  <si>
    <t>(再掲)
総年齢</t>
  </si>
  <si>
    <t>(再掲)
平均年齢</t>
  </si>
  <si>
    <t>(再掲)
外国人</t>
  </si>
  <si>
    <t>上九一色村</t>
  </si>
  <si>
    <t/>
  </si>
  <si>
    <t>男</t>
  </si>
  <si>
    <t>女</t>
  </si>
  <si>
    <t>梯</t>
  </si>
  <si>
    <t>古関</t>
  </si>
  <si>
    <t>総数</t>
  </si>
  <si>
    <t>男</t>
  </si>
  <si>
    <t>女</t>
  </si>
  <si>
    <t>総数</t>
  </si>
  <si>
    <t>男</t>
  </si>
  <si>
    <t>女</t>
  </si>
  <si>
    <t>配偶関係(4区分)</t>
  </si>
  <si>
    <t>男</t>
  </si>
  <si>
    <t>女</t>
  </si>
  <si>
    <t>総数(不詳含)</t>
  </si>
  <si>
    <t>未婚</t>
  </si>
  <si>
    <t>有配偶</t>
  </si>
  <si>
    <t>死別・離別</t>
  </si>
  <si>
    <t>上九一色村</t>
  </si>
  <si>
    <t>梯</t>
  </si>
  <si>
    <t>古関</t>
  </si>
  <si>
    <t>富士河口湖町分</t>
  </si>
  <si>
    <t>世帯の種類(2区分)・世帯人員(8区分)</t>
  </si>
  <si>
    <t>（単位：世帯　人）</t>
  </si>
  <si>
    <t>一般世帯数</t>
  </si>
  <si>
    <t>世帯人員</t>
  </si>
  <si>
    <t>1世帯あたり人員</t>
  </si>
  <si>
    <t>施設等の世帯数</t>
  </si>
  <si>
    <t>上九一色村</t>
  </si>
  <si>
    <t>０</t>
  </si>
  <si>
    <t>梯</t>
  </si>
  <si>
    <t>古関</t>
  </si>
  <si>
    <t>世帯の家族類型(6区分)</t>
  </si>
  <si>
    <t>総数(世帯)</t>
  </si>
  <si>
    <t>親族世帯</t>
  </si>
  <si>
    <t>核家族世帯</t>
  </si>
  <si>
    <t>夫婦のみの世帯</t>
  </si>
  <si>
    <t>夫婦と子供から成る世帯</t>
  </si>
  <si>
    <t>その他の親族世帯</t>
  </si>
  <si>
    <t>非親族世帯</t>
  </si>
  <si>
    <t>単独世帯</t>
  </si>
  <si>
    <t>(再掲)
3世代世帯</t>
  </si>
  <si>
    <t>上九一色村</t>
  </si>
  <si>
    <t>一般世帯数</t>
  </si>
  <si>
    <t>一般世帯人員</t>
  </si>
  <si>
    <t>親族人員</t>
  </si>
  <si>
    <t>1世帯当たり親族人員</t>
  </si>
  <si>
    <t>(再掲)6歳未満親族のいる一般世帯数</t>
  </si>
  <si>
    <t>(再掲)18歳未満親族のいる一般世帯数</t>
  </si>
  <si>
    <t>(再掲)65歳以上親族のいる一般世帯数</t>
  </si>
  <si>
    <t>(再掲)65歳以上親族のみの一般世帯数</t>
  </si>
  <si>
    <t>梯</t>
  </si>
  <si>
    <t>古関</t>
  </si>
  <si>
    <t>一般世帯数</t>
  </si>
  <si>
    <t>一般世帯人員</t>
  </si>
  <si>
    <t>親族人員</t>
  </si>
  <si>
    <t>1世帯当たり親族人員</t>
  </si>
  <si>
    <t>(再掲)6歳未満親族のいる一般世帯数</t>
  </si>
  <si>
    <t>(再掲)18歳未満親族のいる一般世帯数</t>
  </si>
  <si>
    <t>(再掲)65歳以上親族のいる一般世帯数</t>
  </si>
  <si>
    <t>(再掲)65歳以上親族のみの一般世帯数</t>
  </si>
  <si>
    <t>一般世帯数、一般世帯人員、延べ面積</t>
  </si>
  <si>
    <t>（単位：人　世帯　㎡)</t>
  </si>
  <si>
    <t>一般世帯数</t>
  </si>
  <si>
    <t>一般世帯人員</t>
  </si>
  <si>
    <t>1世帯当たり人員</t>
  </si>
  <si>
    <t>1世帯当たり延べ面積</t>
  </si>
  <si>
    <t>1人当たり延べ面積</t>
  </si>
  <si>
    <t>総延べ面積</t>
  </si>
  <si>
    <t>上九一色村</t>
  </si>
  <si>
    <t>一般世帯</t>
  </si>
  <si>
    <t>-</t>
  </si>
  <si>
    <t xml:space="preserve"> 住宅に住む一般世帯</t>
  </si>
  <si>
    <t>主世帯</t>
  </si>
  <si>
    <t>持ち家</t>
  </si>
  <si>
    <t>公営・都市気候・公社の借家</t>
  </si>
  <si>
    <t>民営の借家</t>
  </si>
  <si>
    <t>給与社宅</t>
  </si>
  <si>
    <t>間借り</t>
  </si>
  <si>
    <t>住宅以外に住む一般世帯数</t>
  </si>
  <si>
    <t>梯</t>
  </si>
  <si>
    <t>古関</t>
  </si>
  <si>
    <t>一般世帯</t>
  </si>
  <si>
    <t xml:space="preserve"> 住宅に住む一般世帯</t>
  </si>
  <si>
    <t>主世帯</t>
  </si>
  <si>
    <t>持ち家</t>
  </si>
  <si>
    <t>公営・都市気候・公社の借家</t>
  </si>
  <si>
    <t>民営の借家</t>
  </si>
  <si>
    <t>給与社宅</t>
  </si>
  <si>
    <t>間借り</t>
  </si>
  <si>
    <t>住宅以外に住む一般世帯数</t>
  </si>
  <si>
    <t>精進</t>
  </si>
  <si>
    <t>一般世帯</t>
  </si>
  <si>
    <t xml:space="preserve"> 住宅に住む一般世帯</t>
  </si>
  <si>
    <t>主世帯</t>
  </si>
  <si>
    <t>持ち家</t>
  </si>
  <si>
    <t>公営・都市気候・公社の借家</t>
  </si>
  <si>
    <t>給与社宅</t>
  </si>
  <si>
    <t>本栖</t>
  </si>
  <si>
    <t>富士ケ嶺</t>
  </si>
  <si>
    <t>主世帯</t>
  </si>
  <si>
    <t>持ち家</t>
  </si>
  <si>
    <t>公営・都市気候・公社の借家</t>
  </si>
  <si>
    <t>民営の借家</t>
  </si>
  <si>
    <t>間借り</t>
  </si>
  <si>
    <t>住宅以外に住む一般世帯数</t>
  </si>
  <si>
    <t>第３表 配偶関係(3区分),男女別15歳以上人口-町丁･字等</t>
  </si>
  <si>
    <t xml:space="preserve"> 第４表 世帯の種類(2区分),世帯人員(7区分)別一般世帯数,一般世帯人員,1世帯当たり人員,施設等の世帯数及び施設等の世帯人員-町丁･字等</t>
  </si>
  <si>
    <t xml:space="preserve"> 第５表　 世帯の家族類型(6区分)別一般世帯数,一般世帯人員,親族人員及び1世帯当たり親族人員(6歳未満･18歳未満･65歳以上親族のいる一般世帯,
　　　　　　65歳以上親族のみの一般世帯数及び3世代世帯-特掲)-町丁･字等</t>
  </si>
  <si>
    <t xml:space="preserve"> 第６表 　住居の種類･住宅の所有の関係(6区分)別一般世帯数,一般世帯人員,1世帯当たり人員,1世帯当たり延べ面積,
　　　　　　1人当たり延べ面積及び総延べ面積-町丁･字等</t>
  </si>
  <si>
    <t>(単位：人)</t>
  </si>
  <si>
    <t>（単位：世帯）</t>
  </si>
  <si>
    <t>世帯数</t>
  </si>
  <si>
    <t>人員1人</t>
  </si>
  <si>
    <t>人員2人</t>
  </si>
  <si>
    <t>人員3人</t>
  </si>
  <si>
    <t>人員4人</t>
  </si>
  <si>
    <t>人員5人</t>
  </si>
  <si>
    <t>人員6人</t>
  </si>
  <si>
    <t>人員7人以上</t>
  </si>
  <si>
    <t>平成17年国勢調査第1次基本集計ページ&lt;&lt;</t>
  </si>
  <si>
    <t>&gt;&gt;第４表　世帯の種類、世帯人員</t>
  </si>
  <si>
    <t>&gt;&gt;第５表　世帯の家族類型</t>
  </si>
  <si>
    <t>&gt;&gt;第２表　年齢（5歳階級）別、男女別人口</t>
  </si>
  <si>
    <t>&gt;&gt;第３表　配偶関係、15歳以上人口</t>
  </si>
  <si>
    <t>&gt;&gt;第６表　住居の種類・住宅の所有関係　</t>
  </si>
  <si>
    <t>&gt;&gt;第１表に戻る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</si>
</sst>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  <numFmt numFmtId="178" formatCode="0.0_);[Red]\(0.0\)"/>
    <numFmt numFmtId="179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/>
    </xf>
    <xf numFmtId="49" fontId="2" fillId="0" borderId="5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/>
    </xf>
    <xf numFmtId="38" fontId="2" fillId="0" borderId="8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49" fontId="2" fillId="0" borderId="16" xfId="0" applyNumberFormat="1" applyFont="1" applyBorder="1" applyAlignment="1">
      <alignment/>
    </xf>
    <xf numFmtId="38" fontId="2" fillId="0" borderId="16" xfId="17" applyFont="1" applyBorder="1" applyAlignment="1">
      <alignment vertical="center"/>
    </xf>
    <xf numFmtId="38" fontId="2" fillId="0" borderId="17" xfId="17" applyFont="1" applyBorder="1" applyAlignment="1">
      <alignment vertical="center"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38" fontId="0" fillId="0" borderId="22" xfId="17" applyBorder="1" applyAlignment="1">
      <alignment vertical="center"/>
    </xf>
    <xf numFmtId="38" fontId="0" fillId="0" borderId="23" xfId="17" applyBorder="1" applyAlignment="1">
      <alignment vertical="center"/>
    </xf>
    <xf numFmtId="49" fontId="0" fillId="0" borderId="16" xfId="0" applyNumberFormat="1" applyBorder="1" applyAlignment="1">
      <alignment/>
    </xf>
    <xf numFmtId="38" fontId="0" fillId="0" borderId="16" xfId="17" applyBorder="1" applyAlignment="1">
      <alignment vertical="center"/>
    </xf>
    <xf numFmtId="38" fontId="0" fillId="0" borderId="17" xfId="17" applyBorder="1" applyAlignment="1">
      <alignment vertical="center"/>
    </xf>
    <xf numFmtId="49" fontId="0" fillId="0" borderId="13" xfId="0" applyNumberFormat="1" applyBorder="1" applyAlignment="1">
      <alignment/>
    </xf>
    <xf numFmtId="49" fontId="0" fillId="0" borderId="24" xfId="0" applyNumberFormat="1" applyBorder="1" applyAlignment="1">
      <alignment/>
    </xf>
    <xf numFmtId="38" fontId="0" fillId="0" borderId="24" xfId="17" applyBorder="1" applyAlignment="1">
      <alignment vertical="center"/>
    </xf>
    <xf numFmtId="38" fontId="0" fillId="0" borderId="25" xfId="17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38" fontId="0" fillId="0" borderId="19" xfId="17" applyBorder="1" applyAlignment="1">
      <alignment vertical="center"/>
    </xf>
    <xf numFmtId="38" fontId="0" fillId="0" borderId="20" xfId="17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18" xfId="17" applyFont="1" applyBorder="1" applyAlignment="1">
      <alignment vertical="center"/>
    </xf>
    <xf numFmtId="49" fontId="0" fillId="0" borderId="26" xfId="0" applyNumberForma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38" fontId="2" fillId="0" borderId="28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177" fontId="0" fillId="0" borderId="0" xfId="0" applyNumberFormat="1" applyAlignment="1">
      <alignment/>
    </xf>
    <xf numFmtId="49" fontId="0" fillId="0" borderId="30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6" fontId="2" fillId="0" borderId="3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49" fontId="2" fillId="0" borderId="32" xfId="0" applyNumberFormat="1" applyFont="1" applyBorder="1" applyAlignment="1">
      <alignment/>
    </xf>
    <xf numFmtId="38" fontId="2" fillId="0" borderId="22" xfId="17" applyFont="1" applyBorder="1" applyAlignment="1">
      <alignment vertical="center"/>
    </xf>
    <xf numFmtId="49" fontId="2" fillId="0" borderId="33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2" borderId="0" xfId="0" applyNumberFormat="1" applyFill="1" applyAlignment="1">
      <alignment/>
    </xf>
    <xf numFmtId="49" fontId="0" fillId="0" borderId="12" xfId="0" applyNumberForma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38" fontId="2" fillId="0" borderId="35" xfId="17" applyFont="1" applyBorder="1" applyAlignment="1">
      <alignment vertical="center"/>
    </xf>
    <xf numFmtId="177" fontId="2" fillId="0" borderId="36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38" fontId="2" fillId="0" borderId="20" xfId="17" applyFont="1" applyBorder="1" applyAlignment="1">
      <alignment horizontal="center" vertical="center"/>
    </xf>
    <xf numFmtId="177" fontId="0" fillId="0" borderId="22" xfId="0" applyNumberFormat="1" applyBorder="1" applyAlignment="1">
      <alignment/>
    </xf>
    <xf numFmtId="38" fontId="0" fillId="0" borderId="23" xfId="17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 horizontal="center" vertical="center"/>
    </xf>
    <xf numFmtId="177" fontId="0" fillId="0" borderId="17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 horizontal="center" vertical="center"/>
    </xf>
    <xf numFmtId="177" fontId="0" fillId="0" borderId="23" xfId="0" applyNumberFormat="1" applyBorder="1" applyAlignment="1">
      <alignment/>
    </xf>
    <xf numFmtId="38" fontId="0" fillId="0" borderId="17" xfId="17" applyBorder="1" applyAlignment="1">
      <alignment horizontal="center" vertical="center"/>
    </xf>
    <xf numFmtId="38" fontId="0" fillId="0" borderId="20" xfId="17" applyBorder="1" applyAlignment="1">
      <alignment horizontal="center" vertical="center"/>
    </xf>
    <xf numFmtId="177" fontId="2" fillId="0" borderId="22" xfId="0" applyNumberFormat="1" applyFont="1" applyBorder="1" applyAlignment="1">
      <alignment/>
    </xf>
    <xf numFmtId="38" fontId="2" fillId="0" borderId="23" xfId="17" applyFont="1" applyBorder="1" applyAlignment="1">
      <alignment horizontal="center" vertical="center"/>
    </xf>
    <xf numFmtId="177" fontId="2" fillId="0" borderId="17" xfId="0" applyNumberFormat="1" applyFont="1" applyBorder="1" applyAlignment="1">
      <alignment/>
    </xf>
    <xf numFmtId="177" fontId="2" fillId="0" borderId="20" xfId="0" applyNumberFormat="1" applyFon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2" fillId="0" borderId="21" xfId="0" applyNumberFormat="1" applyFont="1" applyBorder="1" applyAlignment="1">
      <alignment/>
    </xf>
    <xf numFmtId="38" fontId="2" fillId="0" borderId="25" xfId="17" applyFont="1" applyBorder="1" applyAlignment="1">
      <alignment horizontal="center" vertical="center"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2" fillId="0" borderId="0" xfId="0" applyNumberFormat="1" applyFont="1" applyAlignment="1">
      <alignment/>
    </xf>
    <xf numFmtId="176" fontId="0" fillId="0" borderId="32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49" fontId="0" fillId="0" borderId="38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39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38" fontId="0" fillId="0" borderId="14" xfId="17" applyBorder="1" applyAlignment="1">
      <alignment vertical="center"/>
    </xf>
    <xf numFmtId="49" fontId="0" fillId="0" borderId="31" xfId="0" applyNumberFormat="1" applyBorder="1" applyAlignment="1">
      <alignment/>
    </xf>
    <xf numFmtId="178" fontId="2" fillId="0" borderId="16" xfId="0" applyNumberFormat="1" applyFon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6" xfId="0" applyNumberForma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9" fontId="2" fillId="0" borderId="35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2" fillId="0" borderId="32" xfId="0" applyNumberFormat="1" applyFont="1" applyBorder="1" applyAlignment="1">
      <alignment/>
    </xf>
    <xf numFmtId="179" fontId="0" fillId="0" borderId="16" xfId="0" applyNumberForma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8" fontId="2" fillId="0" borderId="35" xfId="0" applyNumberFormat="1" applyFon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38" fontId="2" fillId="0" borderId="8" xfId="17" applyFont="1" applyBorder="1" applyAlignment="1">
      <alignment/>
    </xf>
    <xf numFmtId="0" fontId="3" fillId="0" borderId="0" xfId="16" applyAlignment="1">
      <alignment/>
    </xf>
    <xf numFmtId="49" fontId="0" fillId="0" borderId="0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 vertical="center"/>
    </xf>
    <xf numFmtId="38" fontId="2" fillId="0" borderId="0" xfId="17" applyFont="1" applyBorder="1" applyAlignment="1">
      <alignment vertical="center"/>
    </xf>
    <xf numFmtId="49" fontId="3" fillId="0" borderId="0" xfId="16" applyNumberFormat="1" applyAlignment="1">
      <alignment/>
    </xf>
    <xf numFmtId="0" fontId="3" fillId="0" borderId="0" xfId="16" applyAlignment="1">
      <alignment/>
    </xf>
    <xf numFmtId="49" fontId="0" fillId="0" borderId="3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45" xfId="0" applyNumberFormat="1" applyBorder="1" applyAlignment="1">
      <alignment horizontal="right"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0.75390625" style="1" customWidth="1"/>
    <col min="2" max="2" width="15.375" style="1" customWidth="1"/>
    <col min="3" max="3" width="10.25390625" style="1" customWidth="1"/>
    <col min="4" max="5" width="9.00390625" style="1" customWidth="1"/>
    <col min="6" max="6" width="11.875" style="1" customWidth="1"/>
    <col min="7" max="7" width="5.00390625" style="1" customWidth="1"/>
    <col min="8" max="16384" width="9.00390625" style="1" customWidth="1"/>
  </cols>
  <sheetData>
    <row r="1" spans="1:8" ht="13.5">
      <c r="A1" s="152" t="s">
        <v>193</v>
      </c>
      <c r="B1" s="152"/>
      <c r="C1" s="152"/>
      <c r="D1" s="152"/>
      <c r="H1" s="151" t="s">
        <v>196</v>
      </c>
    </row>
    <row r="2" spans="1:8" ht="13.5">
      <c r="A2" s="145"/>
      <c r="B2" s="145"/>
      <c r="C2" s="145"/>
      <c r="D2" s="145"/>
      <c r="H2" s="151" t="s">
        <v>197</v>
      </c>
    </row>
    <row r="3" spans="1:8" ht="13.5">
      <c r="A3" s="145"/>
      <c r="B3" s="145"/>
      <c r="C3" s="145"/>
      <c r="D3" s="145"/>
      <c r="H3" s="151" t="s">
        <v>194</v>
      </c>
    </row>
    <row r="4" spans="1:8" ht="13.5">
      <c r="A4" s="145"/>
      <c r="B4" s="145"/>
      <c r="C4" s="145"/>
      <c r="D4" s="145"/>
      <c r="H4" s="151" t="s">
        <v>195</v>
      </c>
    </row>
    <row r="5" spans="1:8" ht="13.5">
      <c r="A5" s="1" t="s">
        <v>0</v>
      </c>
      <c r="G5" s="146"/>
      <c r="H5" s="151" t="s">
        <v>198</v>
      </c>
    </row>
    <row r="6" spans="1:7" ht="13.5">
      <c r="A6" s="105" t="s">
        <v>1</v>
      </c>
      <c r="G6" s="147"/>
    </row>
    <row r="7" ht="14.25" thickBot="1">
      <c r="G7" s="148"/>
    </row>
    <row r="8" spans="1:7" ht="13.5">
      <c r="A8" s="2" t="s">
        <v>2</v>
      </c>
      <c r="B8" s="3" t="s">
        <v>3</v>
      </c>
      <c r="C8" s="4" t="s">
        <v>4</v>
      </c>
      <c r="D8" s="4" t="s">
        <v>5</v>
      </c>
      <c r="E8" s="4" t="s">
        <v>6</v>
      </c>
      <c r="F8" s="5" t="s">
        <v>7</v>
      </c>
      <c r="G8" s="148"/>
    </row>
    <row r="9" spans="1:7" ht="13.5">
      <c r="A9" s="6"/>
      <c r="B9" s="7" t="s">
        <v>8</v>
      </c>
      <c r="C9" s="8">
        <v>1521</v>
      </c>
      <c r="D9" s="8">
        <v>768</v>
      </c>
      <c r="E9" s="8">
        <v>753</v>
      </c>
      <c r="F9" s="9">
        <v>539</v>
      </c>
      <c r="G9" s="148"/>
    </row>
    <row r="10" spans="1:7" ht="13.5">
      <c r="A10" s="30" t="s">
        <v>9</v>
      </c>
      <c r="B10" s="71" t="s">
        <v>10</v>
      </c>
      <c r="C10" s="106">
        <v>71</v>
      </c>
      <c r="D10" s="106">
        <v>36</v>
      </c>
      <c r="E10" s="106">
        <v>35</v>
      </c>
      <c r="F10" s="107">
        <v>29</v>
      </c>
      <c r="G10" s="148"/>
    </row>
    <row r="11" spans="1:7" ht="13.5">
      <c r="A11" s="110" t="s">
        <v>11</v>
      </c>
      <c r="B11" s="34" t="s">
        <v>12</v>
      </c>
      <c r="C11" s="111">
        <v>110</v>
      </c>
      <c r="D11" s="111">
        <v>55</v>
      </c>
      <c r="E11" s="111">
        <v>55</v>
      </c>
      <c r="F11" s="112">
        <v>43</v>
      </c>
      <c r="G11" s="148"/>
    </row>
    <row r="12" spans="1:7" ht="13.5">
      <c r="A12" s="110" t="s">
        <v>13</v>
      </c>
      <c r="B12" s="34" t="s">
        <v>12</v>
      </c>
      <c r="C12" s="111">
        <v>101</v>
      </c>
      <c r="D12" s="111">
        <v>51</v>
      </c>
      <c r="E12" s="111">
        <v>50</v>
      </c>
      <c r="F12" s="112">
        <v>41</v>
      </c>
      <c r="G12" s="148"/>
    </row>
    <row r="13" spans="1:7" ht="13.5">
      <c r="A13" s="110" t="s">
        <v>14</v>
      </c>
      <c r="B13" s="34" t="s">
        <v>12</v>
      </c>
      <c r="C13" s="111">
        <v>42</v>
      </c>
      <c r="D13" s="111">
        <v>23</v>
      </c>
      <c r="E13" s="111">
        <v>19</v>
      </c>
      <c r="F13" s="112">
        <v>17</v>
      </c>
      <c r="G13" s="147"/>
    </row>
    <row r="14" spans="1:7" ht="13.5">
      <c r="A14" s="110" t="s">
        <v>15</v>
      </c>
      <c r="B14" s="34" t="s">
        <v>12</v>
      </c>
      <c r="C14" s="111">
        <v>21</v>
      </c>
      <c r="D14" s="111">
        <v>10</v>
      </c>
      <c r="E14" s="111">
        <v>11</v>
      </c>
      <c r="F14" s="112">
        <v>9</v>
      </c>
      <c r="G14" s="148"/>
    </row>
    <row r="15" spans="1:7" ht="13.5">
      <c r="A15" s="41" t="s">
        <v>16</v>
      </c>
      <c r="B15" s="54" t="s">
        <v>12</v>
      </c>
      <c r="C15" s="108">
        <v>2</v>
      </c>
      <c r="D15" s="108">
        <v>1</v>
      </c>
      <c r="E15" s="108">
        <v>1</v>
      </c>
      <c r="F15" s="109">
        <v>1</v>
      </c>
      <c r="G15" s="148"/>
    </row>
    <row r="16" spans="1:7" ht="13.5">
      <c r="A16" s="6"/>
      <c r="B16" s="7" t="s">
        <v>17</v>
      </c>
      <c r="C16" s="8">
        <f>SUM(C10:C15)</f>
        <v>347</v>
      </c>
      <c r="D16" s="8">
        <f>SUM(D10:D15)</f>
        <v>176</v>
      </c>
      <c r="E16" s="8">
        <f>SUM(E10:E15)</f>
        <v>171</v>
      </c>
      <c r="F16" s="9">
        <f>SUM(F10:F15)</f>
        <v>140</v>
      </c>
      <c r="G16" s="149"/>
    </row>
    <row r="17" spans="1:7" ht="13.5">
      <c r="A17" s="115" t="s">
        <v>18</v>
      </c>
      <c r="B17" s="99" t="s">
        <v>19</v>
      </c>
      <c r="C17" s="116">
        <v>195</v>
      </c>
      <c r="D17" s="116">
        <v>93</v>
      </c>
      <c r="E17" s="116">
        <v>102</v>
      </c>
      <c r="F17" s="117">
        <v>63</v>
      </c>
      <c r="G17" s="149"/>
    </row>
    <row r="18" spans="1:7" ht="13.5">
      <c r="A18" s="110" t="s">
        <v>20</v>
      </c>
      <c r="B18" s="34" t="s">
        <v>19</v>
      </c>
      <c r="C18" s="111">
        <v>109</v>
      </c>
      <c r="D18" s="111">
        <v>51</v>
      </c>
      <c r="E18" s="111">
        <v>58</v>
      </c>
      <c r="F18" s="112">
        <v>38</v>
      </c>
      <c r="G18" s="148"/>
    </row>
    <row r="19" spans="1:7" ht="13.5">
      <c r="A19" s="110" t="s">
        <v>21</v>
      </c>
      <c r="B19" s="34" t="s">
        <v>19</v>
      </c>
      <c r="C19" s="113" t="s">
        <v>22</v>
      </c>
      <c r="D19" s="113" t="s">
        <v>22</v>
      </c>
      <c r="E19" s="113" t="s">
        <v>22</v>
      </c>
      <c r="F19" s="114" t="s">
        <v>22</v>
      </c>
      <c r="G19" s="149"/>
    </row>
    <row r="20" spans="1:7" ht="13.5">
      <c r="A20" s="110" t="s">
        <v>23</v>
      </c>
      <c r="B20" s="34" t="s">
        <v>19</v>
      </c>
      <c r="C20" s="113" t="s">
        <v>22</v>
      </c>
      <c r="D20" s="113" t="s">
        <v>22</v>
      </c>
      <c r="E20" s="113" t="s">
        <v>22</v>
      </c>
      <c r="F20" s="114" t="s">
        <v>22</v>
      </c>
      <c r="G20" s="149"/>
    </row>
    <row r="21" spans="1:7" ht="13.5">
      <c r="A21" s="110" t="s">
        <v>24</v>
      </c>
      <c r="B21" s="34" t="s">
        <v>25</v>
      </c>
      <c r="C21" s="111">
        <v>154</v>
      </c>
      <c r="D21" s="111">
        <v>77</v>
      </c>
      <c r="E21" s="111">
        <v>77</v>
      </c>
      <c r="F21" s="112">
        <v>57</v>
      </c>
      <c r="G21" s="148"/>
    </row>
    <row r="22" spans="1:7" ht="13.5">
      <c r="A22" s="110" t="s">
        <v>26</v>
      </c>
      <c r="B22" s="34" t="s">
        <v>25</v>
      </c>
      <c r="C22" s="113" t="s">
        <v>22</v>
      </c>
      <c r="D22" s="113" t="s">
        <v>22</v>
      </c>
      <c r="E22" s="113" t="s">
        <v>22</v>
      </c>
      <c r="F22" s="114" t="s">
        <v>22</v>
      </c>
      <c r="G22" s="148"/>
    </row>
    <row r="23" spans="1:7" ht="13.5">
      <c r="A23" s="110" t="s">
        <v>27</v>
      </c>
      <c r="B23" s="34" t="s">
        <v>25</v>
      </c>
      <c r="C23" s="113" t="s">
        <v>22</v>
      </c>
      <c r="D23" s="113" t="s">
        <v>22</v>
      </c>
      <c r="E23" s="113" t="s">
        <v>22</v>
      </c>
      <c r="F23" s="114" t="s">
        <v>22</v>
      </c>
      <c r="G23" s="148"/>
    </row>
    <row r="24" spans="1:7" ht="13.5">
      <c r="A24" s="110" t="s">
        <v>28</v>
      </c>
      <c r="B24" s="34" t="s">
        <v>29</v>
      </c>
      <c r="C24" s="111">
        <v>128</v>
      </c>
      <c r="D24" s="111">
        <v>64</v>
      </c>
      <c r="E24" s="111">
        <v>64</v>
      </c>
      <c r="F24" s="112">
        <v>43</v>
      </c>
      <c r="G24" s="149"/>
    </row>
    <row r="25" spans="1:7" ht="13.5">
      <c r="A25" s="110" t="s">
        <v>30</v>
      </c>
      <c r="B25" s="34" t="s">
        <v>29</v>
      </c>
      <c r="C25" s="111">
        <v>137</v>
      </c>
      <c r="D25" s="111">
        <v>78</v>
      </c>
      <c r="E25" s="111">
        <v>59</v>
      </c>
      <c r="F25" s="112">
        <v>68</v>
      </c>
      <c r="G25" s="148"/>
    </row>
    <row r="26" spans="1:7" ht="13.5">
      <c r="A26" s="110" t="s">
        <v>31</v>
      </c>
      <c r="B26" s="34" t="s">
        <v>29</v>
      </c>
      <c r="C26" s="111">
        <v>147</v>
      </c>
      <c r="D26" s="111">
        <v>75</v>
      </c>
      <c r="E26" s="111">
        <v>72</v>
      </c>
      <c r="F26" s="112">
        <v>40</v>
      </c>
      <c r="G26" s="148"/>
    </row>
    <row r="27" spans="1:7" ht="13.5">
      <c r="A27" s="110" t="s">
        <v>32</v>
      </c>
      <c r="B27" s="34" t="s">
        <v>29</v>
      </c>
      <c r="C27" s="113" t="s">
        <v>22</v>
      </c>
      <c r="D27" s="113" t="s">
        <v>22</v>
      </c>
      <c r="E27" s="113" t="s">
        <v>22</v>
      </c>
      <c r="F27" s="114" t="s">
        <v>22</v>
      </c>
      <c r="G27" s="148"/>
    </row>
    <row r="28" spans="1:7" ht="13.5">
      <c r="A28" s="110" t="s">
        <v>33</v>
      </c>
      <c r="B28" s="34" t="s">
        <v>29</v>
      </c>
      <c r="C28" s="111">
        <v>61</v>
      </c>
      <c r="D28" s="111">
        <v>25</v>
      </c>
      <c r="E28" s="111">
        <v>36</v>
      </c>
      <c r="F28" s="112">
        <v>17</v>
      </c>
      <c r="G28" s="150"/>
    </row>
    <row r="29" spans="1:6" ht="13.5">
      <c r="A29" s="110" t="s">
        <v>34</v>
      </c>
      <c r="B29" s="34" t="s">
        <v>29</v>
      </c>
      <c r="C29" s="111">
        <v>150</v>
      </c>
      <c r="D29" s="111">
        <v>77</v>
      </c>
      <c r="E29" s="111">
        <v>73</v>
      </c>
      <c r="F29" s="112">
        <v>44</v>
      </c>
    </row>
    <row r="30" spans="1:6" ht="13.5">
      <c r="A30" s="47" t="s">
        <v>35</v>
      </c>
      <c r="B30" s="38" t="s">
        <v>29</v>
      </c>
      <c r="C30" s="118">
        <v>93</v>
      </c>
      <c r="D30" s="118">
        <v>52</v>
      </c>
      <c r="E30" s="118">
        <v>41</v>
      </c>
      <c r="F30" s="119">
        <v>29</v>
      </c>
    </row>
    <row r="31" spans="1:6" ht="14.25" thickBot="1">
      <c r="A31" s="10"/>
      <c r="B31" s="11" t="s">
        <v>36</v>
      </c>
      <c r="C31" s="12">
        <f>SUM(C17:C30)</f>
        <v>1174</v>
      </c>
      <c r="D31" s="12">
        <f>SUM(D17:D30)</f>
        <v>592</v>
      </c>
      <c r="E31" s="12">
        <f>SUM(E17:E30)</f>
        <v>582</v>
      </c>
      <c r="F31" s="13">
        <f>SUM(F17:F30)</f>
        <v>399</v>
      </c>
    </row>
  </sheetData>
  <mergeCells count="1">
    <mergeCell ref="A1:D1"/>
  </mergeCells>
  <hyperlinks>
    <hyperlink ref="A1:D1" r:id="rId1" display="平成17年国勢調査第1次基本集計ページ&lt;&lt;"/>
    <hyperlink ref="H1" location="第２表!R1C1" display="&gt;&gt;第２表　年齢（5歳階級）別、男女別人口"/>
    <hyperlink ref="H2" location="第３表!R1C1" display="&gt;&gt;第３表　配偶関係、15歳以上人口"/>
    <hyperlink ref="H3" location="第４表!R1C1" display="&gt;&gt;第４表　世帯の種類、世帯人員"/>
    <hyperlink ref="H4" location="第５表!R1C1" display="&gt;&gt;第５表　世帯の家族類型"/>
    <hyperlink ref="H5" location="第６表!R1C1" display="&gt;&gt;第６表　住居の種類・住宅の所有関係　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2" width="9.125" style="1" customWidth="1"/>
    <col min="3" max="3" width="9.00390625" style="1" customWidth="1"/>
    <col min="4" max="24" width="8.875" style="1" customWidth="1"/>
    <col min="25" max="25" width="7.625" style="1" customWidth="1"/>
    <col min="26" max="29" width="9.625" style="1" customWidth="1"/>
    <col min="30" max="30" width="9.25390625" style="1" customWidth="1"/>
    <col min="31" max="31" width="8.375" style="1" customWidth="1"/>
    <col min="32" max="32" width="9.00390625" style="1" customWidth="1"/>
    <col min="33" max="33" width="9.25390625" style="1" customWidth="1"/>
    <col min="34" max="16384" width="9.00390625" style="1" customWidth="1"/>
  </cols>
  <sheetData>
    <row r="1" spans="1:4" ht="13.5">
      <c r="A1" s="152" t="s">
        <v>193</v>
      </c>
      <c r="B1" s="152"/>
      <c r="C1" s="152"/>
      <c r="D1" s="152"/>
    </row>
    <row r="2" spans="1:4" ht="13.5">
      <c r="A2" s="151" t="s">
        <v>199</v>
      </c>
      <c r="B2" s="145"/>
      <c r="C2" s="145"/>
      <c r="D2" s="145"/>
    </row>
    <row r="3" ht="13.5">
      <c r="A3" s="1" t="s">
        <v>37</v>
      </c>
    </row>
    <row r="4" ht="13.5">
      <c r="A4" s="105" t="s">
        <v>38</v>
      </c>
    </row>
    <row r="5" ht="14.25" thickBot="1">
      <c r="AG5" s="1" t="s">
        <v>39</v>
      </c>
    </row>
    <row r="6" spans="1:33" ht="27" customHeight="1" thickBot="1">
      <c r="A6" s="14" t="s">
        <v>3</v>
      </c>
      <c r="B6" s="15" t="s">
        <v>40</v>
      </c>
      <c r="C6" s="15" t="s">
        <v>41</v>
      </c>
      <c r="D6" s="15" t="s">
        <v>42</v>
      </c>
      <c r="E6" s="15" t="s">
        <v>43</v>
      </c>
      <c r="F6" s="15" t="s">
        <v>44</v>
      </c>
      <c r="G6" s="15" t="s">
        <v>45</v>
      </c>
      <c r="H6" s="15" t="s">
        <v>46</v>
      </c>
      <c r="I6" s="15" t="s">
        <v>47</v>
      </c>
      <c r="J6" s="15" t="s">
        <v>48</v>
      </c>
      <c r="K6" s="15" t="s">
        <v>49</v>
      </c>
      <c r="L6" s="15" t="s">
        <v>50</v>
      </c>
      <c r="M6" s="15" t="s">
        <v>51</v>
      </c>
      <c r="N6" s="15" t="s">
        <v>52</v>
      </c>
      <c r="O6" s="15" t="s">
        <v>53</v>
      </c>
      <c r="P6" s="15" t="s">
        <v>54</v>
      </c>
      <c r="Q6" s="15" t="s">
        <v>55</v>
      </c>
      <c r="R6" s="15" t="s">
        <v>56</v>
      </c>
      <c r="S6" s="15" t="s">
        <v>57</v>
      </c>
      <c r="T6" s="15" t="s">
        <v>58</v>
      </c>
      <c r="U6" s="15" t="s">
        <v>59</v>
      </c>
      <c r="V6" s="15" t="s">
        <v>60</v>
      </c>
      <c r="W6" s="15" t="s">
        <v>61</v>
      </c>
      <c r="X6" s="15" t="s">
        <v>62</v>
      </c>
      <c r="Y6" s="16" t="s">
        <v>63</v>
      </c>
      <c r="Z6" s="17" t="s">
        <v>64</v>
      </c>
      <c r="AA6" s="17" t="s">
        <v>65</v>
      </c>
      <c r="AB6" s="17" t="s">
        <v>66</v>
      </c>
      <c r="AC6" s="17" t="s">
        <v>67</v>
      </c>
      <c r="AD6" s="17" t="s">
        <v>68</v>
      </c>
      <c r="AE6" s="17" t="s">
        <v>69</v>
      </c>
      <c r="AF6" s="17" t="s">
        <v>70</v>
      </c>
      <c r="AG6" s="18" t="s">
        <v>71</v>
      </c>
    </row>
    <row r="7" spans="1:33" ht="13.5">
      <c r="A7" s="19" t="s">
        <v>72</v>
      </c>
      <c r="B7" s="20" t="s">
        <v>41</v>
      </c>
      <c r="C7" s="21">
        <v>1521</v>
      </c>
      <c r="D7" s="21">
        <v>40</v>
      </c>
      <c r="E7" s="21">
        <v>57</v>
      </c>
      <c r="F7" s="21">
        <v>83</v>
      </c>
      <c r="G7" s="21">
        <v>61</v>
      </c>
      <c r="H7" s="21">
        <v>51</v>
      </c>
      <c r="I7" s="21">
        <v>60</v>
      </c>
      <c r="J7" s="21">
        <v>71</v>
      </c>
      <c r="K7" s="21">
        <v>71</v>
      </c>
      <c r="L7" s="21">
        <v>91</v>
      </c>
      <c r="M7" s="21">
        <v>102</v>
      </c>
      <c r="N7" s="21">
        <v>132</v>
      </c>
      <c r="O7" s="21">
        <v>111</v>
      </c>
      <c r="P7" s="21">
        <v>99</v>
      </c>
      <c r="Q7" s="21">
        <v>111</v>
      </c>
      <c r="R7" s="21">
        <v>121</v>
      </c>
      <c r="S7" s="21">
        <v>130</v>
      </c>
      <c r="T7" s="21">
        <v>73</v>
      </c>
      <c r="U7" s="21">
        <v>38</v>
      </c>
      <c r="V7" s="21">
        <v>11</v>
      </c>
      <c r="W7" s="21">
        <v>8</v>
      </c>
      <c r="X7" s="21">
        <v>0</v>
      </c>
      <c r="Y7" s="21">
        <v>0</v>
      </c>
      <c r="Z7" s="21">
        <v>180</v>
      </c>
      <c r="AA7" s="21">
        <v>849</v>
      </c>
      <c r="AB7" s="21">
        <v>492</v>
      </c>
      <c r="AC7" s="21">
        <v>260</v>
      </c>
      <c r="AD7" s="21">
        <v>57</v>
      </c>
      <c r="AE7" s="21">
        <v>75311</v>
      </c>
      <c r="AF7" s="21">
        <v>50</v>
      </c>
      <c r="AG7" s="22">
        <v>11</v>
      </c>
    </row>
    <row r="8" spans="1:33" ht="13.5">
      <c r="A8" s="19" t="s">
        <v>73</v>
      </c>
      <c r="B8" s="23" t="s">
        <v>74</v>
      </c>
      <c r="C8" s="24">
        <v>768</v>
      </c>
      <c r="D8" s="24">
        <v>22</v>
      </c>
      <c r="E8" s="24">
        <v>32</v>
      </c>
      <c r="F8" s="24">
        <v>47</v>
      </c>
      <c r="G8" s="24">
        <v>32</v>
      </c>
      <c r="H8" s="24">
        <v>25</v>
      </c>
      <c r="I8" s="24">
        <v>35</v>
      </c>
      <c r="J8" s="24">
        <v>36</v>
      </c>
      <c r="K8" s="24">
        <v>33</v>
      </c>
      <c r="L8" s="24">
        <v>47</v>
      </c>
      <c r="M8" s="24">
        <v>62</v>
      </c>
      <c r="N8" s="24">
        <v>77</v>
      </c>
      <c r="O8" s="24">
        <v>52</v>
      </c>
      <c r="P8" s="24">
        <v>51</v>
      </c>
      <c r="Q8" s="24">
        <v>46</v>
      </c>
      <c r="R8" s="24">
        <v>56</v>
      </c>
      <c r="S8" s="24">
        <v>65</v>
      </c>
      <c r="T8" s="24">
        <v>32</v>
      </c>
      <c r="U8" s="24">
        <v>15</v>
      </c>
      <c r="V8" s="24">
        <v>2</v>
      </c>
      <c r="W8" s="24">
        <v>1</v>
      </c>
      <c r="X8" s="24">
        <v>0</v>
      </c>
      <c r="Y8" s="24">
        <v>0</v>
      </c>
      <c r="Z8" s="24">
        <v>101</v>
      </c>
      <c r="AA8" s="24">
        <v>450</v>
      </c>
      <c r="AB8" s="24">
        <v>217</v>
      </c>
      <c r="AC8" s="24">
        <v>115</v>
      </c>
      <c r="AD8" s="24">
        <v>18</v>
      </c>
      <c r="AE8" s="24">
        <v>36563</v>
      </c>
      <c r="AF8" s="24">
        <v>48.1</v>
      </c>
      <c r="AG8" s="25">
        <v>2</v>
      </c>
    </row>
    <row r="9" spans="1:33" ht="13.5">
      <c r="A9" s="26" t="s">
        <v>73</v>
      </c>
      <c r="B9" s="27" t="s">
        <v>75</v>
      </c>
      <c r="C9" s="28">
        <v>753</v>
      </c>
      <c r="D9" s="28">
        <v>18</v>
      </c>
      <c r="E9" s="28">
        <v>25</v>
      </c>
      <c r="F9" s="28">
        <v>36</v>
      </c>
      <c r="G9" s="28">
        <v>29</v>
      </c>
      <c r="H9" s="28">
        <v>26</v>
      </c>
      <c r="I9" s="28">
        <v>25</v>
      </c>
      <c r="J9" s="28">
        <v>35</v>
      </c>
      <c r="K9" s="28">
        <v>38</v>
      </c>
      <c r="L9" s="28">
        <v>44</v>
      </c>
      <c r="M9" s="28">
        <v>40</v>
      </c>
      <c r="N9" s="28">
        <v>55</v>
      </c>
      <c r="O9" s="28">
        <v>59</v>
      </c>
      <c r="P9" s="28">
        <v>48</v>
      </c>
      <c r="Q9" s="28">
        <v>65</v>
      </c>
      <c r="R9" s="28">
        <v>65</v>
      </c>
      <c r="S9" s="28">
        <v>65</v>
      </c>
      <c r="T9" s="28">
        <v>41</v>
      </c>
      <c r="U9" s="28">
        <v>23</v>
      </c>
      <c r="V9" s="28">
        <v>9</v>
      </c>
      <c r="W9" s="28">
        <v>7</v>
      </c>
      <c r="X9" s="28">
        <v>0</v>
      </c>
      <c r="Y9" s="28">
        <v>0</v>
      </c>
      <c r="Z9" s="28">
        <v>79</v>
      </c>
      <c r="AA9" s="28">
        <v>399</v>
      </c>
      <c r="AB9" s="28">
        <v>275</v>
      </c>
      <c r="AC9" s="28">
        <v>145</v>
      </c>
      <c r="AD9" s="28">
        <v>39</v>
      </c>
      <c r="AE9" s="28">
        <v>38748</v>
      </c>
      <c r="AF9" s="28">
        <v>52</v>
      </c>
      <c r="AG9" s="29">
        <v>9</v>
      </c>
    </row>
    <row r="10" spans="1:33" ht="13.5">
      <c r="A10" s="30" t="s">
        <v>76</v>
      </c>
      <c r="B10" s="31" t="s">
        <v>41</v>
      </c>
      <c r="C10" s="32">
        <v>71</v>
      </c>
      <c r="D10" s="32">
        <v>1</v>
      </c>
      <c r="E10" s="32">
        <v>1</v>
      </c>
      <c r="F10" s="32">
        <v>5</v>
      </c>
      <c r="G10" s="32">
        <v>4</v>
      </c>
      <c r="H10" s="32">
        <v>2</v>
      </c>
      <c r="I10" s="32">
        <v>2</v>
      </c>
      <c r="J10" s="32">
        <v>3</v>
      </c>
      <c r="K10" s="32">
        <v>2</v>
      </c>
      <c r="L10" s="32">
        <v>3</v>
      </c>
      <c r="M10" s="32">
        <v>4</v>
      </c>
      <c r="N10" s="32">
        <v>9</v>
      </c>
      <c r="O10" s="32">
        <v>5</v>
      </c>
      <c r="P10" s="32">
        <v>3</v>
      </c>
      <c r="Q10" s="32">
        <v>7</v>
      </c>
      <c r="R10" s="32">
        <v>2</v>
      </c>
      <c r="S10" s="32">
        <v>7</v>
      </c>
      <c r="T10" s="32">
        <v>8</v>
      </c>
      <c r="U10" s="32">
        <v>2</v>
      </c>
      <c r="V10" s="32">
        <v>1</v>
      </c>
      <c r="W10" s="32">
        <v>0</v>
      </c>
      <c r="X10" s="32">
        <v>0</v>
      </c>
      <c r="Y10" s="32">
        <v>0</v>
      </c>
      <c r="Z10" s="32">
        <v>7</v>
      </c>
      <c r="AA10" s="32">
        <v>37</v>
      </c>
      <c r="AB10" s="32">
        <v>27</v>
      </c>
      <c r="AC10" s="32">
        <v>18</v>
      </c>
      <c r="AD10" s="32">
        <v>3</v>
      </c>
      <c r="AE10" s="32">
        <v>3733</v>
      </c>
      <c r="AF10" s="32">
        <v>53.1</v>
      </c>
      <c r="AG10" s="33">
        <v>0</v>
      </c>
    </row>
    <row r="11" spans="1:33" ht="13.5">
      <c r="A11" s="19" t="s">
        <v>73</v>
      </c>
      <c r="B11" s="34" t="s">
        <v>74</v>
      </c>
      <c r="C11" s="35">
        <v>36</v>
      </c>
      <c r="D11" s="35">
        <v>1</v>
      </c>
      <c r="E11" s="35">
        <v>0</v>
      </c>
      <c r="F11" s="35">
        <v>4</v>
      </c>
      <c r="G11" s="35">
        <v>3</v>
      </c>
      <c r="H11" s="35">
        <v>1</v>
      </c>
      <c r="I11" s="35">
        <v>1</v>
      </c>
      <c r="J11" s="35">
        <v>1</v>
      </c>
      <c r="K11" s="35">
        <v>1</v>
      </c>
      <c r="L11" s="35">
        <v>0</v>
      </c>
      <c r="M11" s="35">
        <v>2</v>
      </c>
      <c r="N11" s="35">
        <v>7</v>
      </c>
      <c r="O11" s="35">
        <v>2</v>
      </c>
      <c r="P11" s="35">
        <v>1</v>
      </c>
      <c r="Q11" s="35">
        <v>3</v>
      </c>
      <c r="R11" s="35">
        <v>1</v>
      </c>
      <c r="S11" s="35">
        <v>2</v>
      </c>
      <c r="T11" s="35">
        <v>4</v>
      </c>
      <c r="U11" s="35">
        <v>1</v>
      </c>
      <c r="V11" s="35">
        <v>1</v>
      </c>
      <c r="W11" s="35">
        <v>0</v>
      </c>
      <c r="X11" s="35">
        <v>0</v>
      </c>
      <c r="Y11" s="35">
        <v>0</v>
      </c>
      <c r="Z11" s="35">
        <v>5</v>
      </c>
      <c r="AA11" s="35">
        <v>19</v>
      </c>
      <c r="AB11" s="35">
        <v>12</v>
      </c>
      <c r="AC11" s="35">
        <v>8</v>
      </c>
      <c r="AD11" s="35">
        <v>2</v>
      </c>
      <c r="AE11" s="35">
        <v>1771</v>
      </c>
      <c r="AF11" s="35">
        <v>49.7</v>
      </c>
      <c r="AG11" s="36">
        <v>0</v>
      </c>
    </row>
    <row r="12" spans="1:33" ht="13.5">
      <c r="A12" s="37" t="s">
        <v>73</v>
      </c>
      <c r="B12" s="38" t="s">
        <v>75</v>
      </c>
      <c r="C12" s="39">
        <v>35</v>
      </c>
      <c r="D12" s="39">
        <v>0</v>
      </c>
      <c r="E12" s="39">
        <v>1</v>
      </c>
      <c r="F12" s="39">
        <v>1</v>
      </c>
      <c r="G12" s="39">
        <v>1</v>
      </c>
      <c r="H12" s="39">
        <v>1</v>
      </c>
      <c r="I12" s="39">
        <v>1</v>
      </c>
      <c r="J12" s="39">
        <v>2</v>
      </c>
      <c r="K12" s="39">
        <v>1</v>
      </c>
      <c r="L12" s="39">
        <v>3</v>
      </c>
      <c r="M12" s="39">
        <v>2</v>
      </c>
      <c r="N12" s="39">
        <v>2</v>
      </c>
      <c r="O12" s="39">
        <v>3</v>
      </c>
      <c r="P12" s="39">
        <v>2</v>
      </c>
      <c r="Q12" s="39">
        <v>4</v>
      </c>
      <c r="R12" s="39">
        <v>1</v>
      </c>
      <c r="S12" s="39">
        <v>5</v>
      </c>
      <c r="T12" s="39">
        <v>4</v>
      </c>
      <c r="U12" s="39">
        <v>1</v>
      </c>
      <c r="V12" s="39">
        <v>0</v>
      </c>
      <c r="W12" s="39">
        <v>0</v>
      </c>
      <c r="X12" s="39">
        <v>0</v>
      </c>
      <c r="Y12" s="39">
        <v>0</v>
      </c>
      <c r="Z12" s="39">
        <v>2</v>
      </c>
      <c r="AA12" s="39">
        <v>18</v>
      </c>
      <c r="AB12" s="39">
        <v>15</v>
      </c>
      <c r="AC12" s="39">
        <v>10</v>
      </c>
      <c r="AD12" s="39">
        <v>1</v>
      </c>
      <c r="AE12" s="39">
        <v>1962</v>
      </c>
      <c r="AF12" s="39">
        <v>56.6</v>
      </c>
      <c r="AG12" s="40">
        <v>0</v>
      </c>
    </row>
    <row r="13" spans="1:33" ht="13.5">
      <c r="A13" s="30" t="s">
        <v>77</v>
      </c>
      <c r="B13" s="31" t="s">
        <v>41</v>
      </c>
      <c r="C13" s="32">
        <v>276</v>
      </c>
      <c r="D13" s="32">
        <v>2</v>
      </c>
      <c r="E13" s="32">
        <v>8</v>
      </c>
      <c r="F13" s="32">
        <v>14</v>
      </c>
      <c r="G13" s="32">
        <v>8</v>
      </c>
      <c r="H13" s="32">
        <v>10</v>
      </c>
      <c r="I13" s="32">
        <v>11</v>
      </c>
      <c r="J13" s="32">
        <v>12</v>
      </c>
      <c r="K13" s="32">
        <v>11</v>
      </c>
      <c r="L13" s="32">
        <v>15</v>
      </c>
      <c r="M13" s="32">
        <v>13</v>
      </c>
      <c r="N13" s="32">
        <v>22</v>
      </c>
      <c r="O13" s="32">
        <v>11</v>
      </c>
      <c r="P13" s="32">
        <v>16</v>
      </c>
      <c r="Q13" s="32">
        <v>20</v>
      </c>
      <c r="R13" s="32">
        <v>34</v>
      </c>
      <c r="S13" s="32">
        <v>34</v>
      </c>
      <c r="T13" s="32">
        <v>20</v>
      </c>
      <c r="U13" s="32">
        <v>9</v>
      </c>
      <c r="V13" s="32">
        <v>4</v>
      </c>
      <c r="W13" s="32">
        <v>2</v>
      </c>
      <c r="X13" s="32">
        <v>0</v>
      </c>
      <c r="Y13" s="32">
        <v>0</v>
      </c>
      <c r="Z13" s="32">
        <v>24</v>
      </c>
      <c r="AA13" s="32">
        <v>129</v>
      </c>
      <c r="AB13" s="32">
        <v>123</v>
      </c>
      <c r="AC13" s="32">
        <v>69</v>
      </c>
      <c r="AD13" s="32">
        <v>15</v>
      </c>
      <c r="AE13" s="32">
        <v>15067</v>
      </c>
      <c r="AF13" s="32">
        <v>55.1</v>
      </c>
      <c r="AG13" s="33">
        <v>1</v>
      </c>
    </row>
    <row r="14" spans="1:33" ht="13.5">
      <c r="A14" s="19" t="s">
        <v>73</v>
      </c>
      <c r="B14" s="34" t="s">
        <v>74</v>
      </c>
      <c r="C14" s="35">
        <v>140</v>
      </c>
      <c r="D14" s="35">
        <v>2</v>
      </c>
      <c r="E14" s="35">
        <v>6</v>
      </c>
      <c r="F14" s="35">
        <v>9</v>
      </c>
      <c r="G14" s="35">
        <v>7</v>
      </c>
      <c r="H14" s="35">
        <v>4</v>
      </c>
      <c r="I14" s="35">
        <v>5</v>
      </c>
      <c r="J14" s="35">
        <v>6</v>
      </c>
      <c r="K14" s="35">
        <v>5</v>
      </c>
      <c r="L14" s="35">
        <v>8</v>
      </c>
      <c r="M14" s="35">
        <v>11</v>
      </c>
      <c r="N14" s="35">
        <v>10</v>
      </c>
      <c r="O14" s="35">
        <v>4</v>
      </c>
      <c r="P14" s="35">
        <v>8</v>
      </c>
      <c r="Q14" s="35">
        <v>9</v>
      </c>
      <c r="R14" s="35">
        <v>16</v>
      </c>
      <c r="S14" s="35">
        <v>16</v>
      </c>
      <c r="T14" s="35">
        <v>9</v>
      </c>
      <c r="U14" s="35">
        <v>4</v>
      </c>
      <c r="V14" s="35">
        <v>1</v>
      </c>
      <c r="W14" s="35">
        <v>0</v>
      </c>
      <c r="X14" s="35">
        <v>0</v>
      </c>
      <c r="Y14" s="35">
        <v>0</v>
      </c>
      <c r="Z14" s="35">
        <v>17</v>
      </c>
      <c r="AA14" s="35">
        <v>68</v>
      </c>
      <c r="AB14" s="35">
        <v>55</v>
      </c>
      <c r="AC14" s="35">
        <v>30</v>
      </c>
      <c r="AD14" s="35">
        <v>5</v>
      </c>
      <c r="AE14" s="35">
        <v>7136</v>
      </c>
      <c r="AF14" s="35">
        <v>51.5</v>
      </c>
      <c r="AG14" s="36">
        <v>0</v>
      </c>
    </row>
    <row r="15" spans="1:33" ht="13.5">
      <c r="A15" s="41" t="s">
        <v>73</v>
      </c>
      <c r="B15" s="42" t="s">
        <v>75</v>
      </c>
      <c r="C15" s="43">
        <v>136</v>
      </c>
      <c r="D15" s="43">
        <v>0</v>
      </c>
      <c r="E15" s="43">
        <v>2</v>
      </c>
      <c r="F15" s="43">
        <v>5</v>
      </c>
      <c r="G15" s="43">
        <v>1</v>
      </c>
      <c r="H15" s="43">
        <v>6</v>
      </c>
      <c r="I15" s="43">
        <v>6</v>
      </c>
      <c r="J15" s="43">
        <v>6</v>
      </c>
      <c r="K15" s="43">
        <v>6</v>
      </c>
      <c r="L15" s="43">
        <v>7</v>
      </c>
      <c r="M15" s="43">
        <v>2</v>
      </c>
      <c r="N15" s="43">
        <v>12</v>
      </c>
      <c r="O15" s="43">
        <v>7</v>
      </c>
      <c r="P15" s="43">
        <v>8</v>
      </c>
      <c r="Q15" s="43">
        <v>11</v>
      </c>
      <c r="R15" s="43">
        <v>18</v>
      </c>
      <c r="S15" s="43">
        <v>18</v>
      </c>
      <c r="T15" s="43">
        <v>11</v>
      </c>
      <c r="U15" s="43">
        <v>5</v>
      </c>
      <c r="V15" s="43">
        <v>3</v>
      </c>
      <c r="W15" s="43">
        <v>2</v>
      </c>
      <c r="X15" s="43">
        <v>0</v>
      </c>
      <c r="Y15" s="43">
        <v>0</v>
      </c>
      <c r="Z15" s="43">
        <v>7</v>
      </c>
      <c r="AA15" s="43">
        <v>61</v>
      </c>
      <c r="AB15" s="43">
        <v>68</v>
      </c>
      <c r="AC15" s="43">
        <v>39</v>
      </c>
      <c r="AD15" s="43">
        <v>10</v>
      </c>
      <c r="AE15" s="43">
        <v>7931</v>
      </c>
      <c r="AF15" s="43">
        <v>58.8</v>
      </c>
      <c r="AG15" s="44">
        <v>1</v>
      </c>
    </row>
    <row r="16" spans="1:33" ht="13.5">
      <c r="A16" s="45" t="s">
        <v>17</v>
      </c>
      <c r="B16" s="20" t="s">
        <v>78</v>
      </c>
      <c r="C16" s="21">
        <f>C10+C13</f>
        <v>347</v>
      </c>
      <c r="D16" s="21">
        <f aca="true" t="shared" si="0" ref="D16:AG18">D10+D13</f>
        <v>3</v>
      </c>
      <c r="E16" s="21">
        <f t="shared" si="0"/>
        <v>9</v>
      </c>
      <c r="F16" s="21">
        <f t="shared" si="0"/>
        <v>19</v>
      </c>
      <c r="G16" s="21">
        <f t="shared" si="0"/>
        <v>12</v>
      </c>
      <c r="H16" s="21">
        <f t="shared" si="0"/>
        <v>12</v>
      </c>
      <c r="I16" s="21">
        <f t="shared" si="0"/>
        <v>13</v>
      </c>
      <c r="J16" s="21">
        <f t="shared" si="0"/>
        <v>15</v>
      </c>
      <c r="K16" s="21">
        <f t="shared" si="0"/>
        <v>13</v>
      </c>
      <c r="L16" s="21">
        <f t="shared" si="0"/>
        <v>18</v>
      </c>
      <c r="M16" s="21">
        <f t="shared" si="0"/>
        <v>17</v>
      </c>
      <c r="N16" s="21">
        <f t="shared" si="0"/>
        <v>31</v>
      </c>
      <c r="O16" s="21">
        <f t="shared" si="0"/>
        <v>16</v>
      </c>
      <c r="P16" s="21">
        <f t="shared" si="0"/>
        <v>19</v>
      </c>
      <c r="Q16" s="21">
        <f t="shared" si="0"/>
        <v>27</v>
      </c>
      <c r="R16" s="21">
        <f t="shared" si="0"/>
        <v>36</v>
      </c>
      <c r="S16" s="21">
        <f t="shared" si="0"/>
        <v>41</v>
      </c>
      <c r="T16" s="21">
        <f t="shared" si="0"/>
        <v>28</v>
      </c>
      <c r="U16" s="21">
        <f t="shared" si="0"/>
        <v>11</v>
      </c>
      <c r="V16" s="21">
        <f t="shared" si="0"/>
        <v>5</v>
      </c>
      <c r="W16" s="21">
        <f t="shared" si="0"/>
        <v>2</v>
      </c>
      <c r="X16" s="21">
        <v>0</v>
      </c>
      <c r="Y16" s="21">
        <v>0</v>
      </c>
      <c r="Z16" s="21">
        <f t="shared" si="0"/>
        <v>31</v>
      </c>
      <c r="AA16" s="21">
        <f t="shared" si="0"/>
        <v>166</v>
      </c>
      <c r="AB16" s="21">
        <f t="shared" si="0"/>
        <v>150</v>
      </c>
      <c r="AC16" s="21">
        <f t="shared" si="0"/>
        <v>87</v>
      </c>
      <c r="AD16" s="21">
        <f t="shared" si="0"/>
        <v>18</v>
      </c>
      <c r="AE16" s="21">
        <f t="shared" si="0"/>
        <v>18800</v>
      </c>
      <c r="AF16" s="21">
        <f>AE16/C16</f>
        <v>54.178674351585016</v>
      </c>
      <c r="AG16" s="22">
        <f t="shared" si="0"/>
        <v>1</v>
      </c>
    </row>
    <row r="17" spans="1:33" ht="13.5">
      <c r="A17" s="19" t="s">
        <v>73</v>
      </c>
      <c r="B17" s="23" t="s">
        <v>79</v>
      </c>
      <c r="C17" s="24">
        <f aca="true" t="shared" si="1" ref="C17:Q18">C11+C14</f>
        <v>176</v>
      </c>
      <c r="D17" s="24">
        <f t="shared" si="1"/>
        <v>3</v>
      </c>
      <c r="E17" s="24">
        <f t="shared" si="1"/>
        <v>6</v>
      </c>
      <c r="F17" s="24">
        <f t="shared" si="1"/>
        <v>13</v>
      </c>
      <c r="G17" s="24">
        <f t="shared" si="1"/>
        <v>10</v>
      </c>
      <c r="H17" s="24">
        <f t="shared" si="1"/>
        <v>5</v>
      </c>
      <c r="I17" s="24">
        <f t="shared" si="1"/>
        <v>6</v>
      </c>
      <c r="J17" s="24">
        <f t="shared" si="1"/>
        <v>7</v>
      </c>
      <c r="K17" s="24">
        <f t="shared" si="1"/>
        <v>6</v>
      </c>
      <c r="L17" s="24">
        <f t="shared" si="1"/>
        <v>8</v>
      </c>
      <c r="M17" s="24">
        <f t="shared" si="1"/>
        <v>13</v>
      </c>
      <c r="N17" s="24">
        <f t="shared" si="1"/>
        <v>17</v>
      </c>
      <c r="O17" s="24">
        <f t="shared" si="1"/>
        <v>6</v>
      </c>
      <c r="P17" s="24">
        <f t="shared" si="1"/>
        <v>9</v>
      </c>
      <c r="Q17" s="24">
        <f t="shared" si="1"/>
        <v>12</v>
      </c>
      <c r="R17" s="24">
        <f t="shared" si="0"/>
        <v>17</v>
      </c>
      <c r="S17" s="24">
        <f t="shared" si="0"/>
        <v>18</v>
      </c>
      <c r="T17" s="24">
        <f t="shared" si="0"/>
        <v>13</v>
      </c>
      <c r="U17" s="24">
        <f t="shared" si="0"/>
        <v>5</v>
      </c>
      <c r="V17" s="24">
        <f t="shared" si="0"/>
        <v>2</v>
      </c>
      <c r="W17" s="24">
        <f t="shared" si="0"/>
        <v>0</v>
      </c>
      <c r="X17" s="24">
        <v>0</v>
      </c>
      <c r="Y17" s="24">
        <v>0</v>
      </c>
      <c r="Z17" s="24">
        <f t="shared" si="0"/>
        <v>22</v>
      </c>
      <c r="AA17" s="24">
        <f t="shared" si="0"/>
        <v>87</v>
      </c>
      <c r="AB17" s="24">
        <f t="shared" si="0"/>
        <v>67</v>
      </c>
      <c r="AC17" s="24">
        <f t="shared" si="0"/>
        <v>38</v>
      </c>
      <c r="AD17" s="24">
        <f t="shared" si="0"/>
        <v>7</v>
      </c>
      <c r="AE17" s="24">
        <f t="shared" si="0"/>
        <v>8907</v>
      </c>
      <c r="AF17" s="21">
        <f>AE17/C17</f>
        <v>50.60795454545455</v>
      </c>
      <c r="AG17" s="25">
        <f t="shared" si="0"/>
        <v>0</v>
      </c>
    </row>
    <row r="18" spans="1:33" ht="13.5">
      <c r="A18" s="46"/>
      <c r="B18" s="27" t="s">
        <v>80</v>
      </c>
      <c r="C18" s="28">
        <f t="shared" si="1"/>
        <v>171</v>
      </c>
      <c r="D18" s="28">
        <f t="shared" si="0"/>
        <v>0</v>
      </c>
      <c r="E18" s="28">
        <f t="shared" si="0"/>
        <v>3</v>
      </c>
      <c r="F18" s="28">
        <f t="shared" si="0"/>
        <v>6</v>
      </c>
      <c r="G18" s="28">
        <f t="shared" si="0"/>
        <v>2</v>
      </c>
      <c r="H18" s="28">
        <f t="shared" si="0"/>
        <v>7</v>
      </c>
      <c r="I18" s="28">
        <f t="shared" si="0"/>
        <v>7</v>
      </c>
      <c r="J18" s="28">
        <f t="shared" si="0"/>
        <v>8</v>
      </c>
      <c r="K18" s="28">
        <f t="shared" si="0"/>
        <v>7</v>
      </c>
      <c r="L18" s="28">
        <f t="shared" si="0"/>
        <v>10</v>
      </c>
      <c r="M18" s="28">
        <f t="shared" si="0"/>
        <v>4</v>
      </c>
      <c r="N18" s="28">
        <f t="shared" si="0"/>
        <v>14</v>
      </c>
      <c r="O18" s="28">
        <f t="shared" si="0"/>
        <v>10</v>
      </c>
      <c r="P18" s="28">
        <f t="shared" si="0"/>
        <v>10</v>
      </c>
      <c r="Q18" s="28">
        <f t="shared" si="0"/>
        <v>15</v>
      </c>
      <c r="R18" s="28">
        <f t="shared" si="0"/>
        <v>19</v>
      </c>
      <c r="S18" s="28">
        <f t="shared" si="0"/>
        <v>23</v>
      </c>
      <c r="T18" s="28">
        <f t="shared" si="0"/>
        <v>15</v>
      </c>
      <c r="U18" s="28">
        <f t="shared" si="0"/>
        <v>6</v>
      </c>
      <c r="V18" s="28">
        <f t="shared" si="0"/>
        <v>3</v>
      </c>
      <c r="W18" s="28">
        <f t="shared" si="0"/>
        <v>2</v>
      </c>
      <c r="X18" s="28">
        <v>0</v>
      </c>
      <c r="Y18" s="28">
        <v>0</v>
      </c>
      <c r="Z18" s="28">
        <f t="shared" si="0"/>
        <v>9</v>
      </c>
      <c r="AA18" s="28">
        <f t="shared" si="0"/>
        <v>79</v>
      </c>
      <c r="AB18" s="28">
        <f t="shared" si="0"/>
        <v>83</v>
      </c>
      <c r="AC18" s="28">
        <f t="shared" si="0"/>
        <v>49</v>
      </c>
      <c r="AD18" s="28">
        <f t="shared" si="0"/>
        <v>11</v>
      </c>
      <c r="AE18" s="28">
        <f t="shared" si="0"/>
        <v>9893</v>
      </c>
      <c r="AF18" s="28">
        <f>AE18/C18</f>
        <v>57.853801169590646</v>
      </c>
      <c r="AG18" s="29">
        <f t="shared" si="0"/>
        <v>1</v>
      </c>
    </row>
    <row r="19" spans="1:33" ht="13.5">
      <c r="A19" s="47" t="s">
        <v>19</v>
      </c>
      <c r="B19" s="31" t="s">
        <v>78</v>
      </c>
      <c r="C19" s="35">
        <v>304</v>
      </c>
      <c r="D19" s="35">
        <v>5</v>
      </c>
      <c r="E19" s="35">
        <v>11</v>
      </c>
      <c r="F19" s="35">
        <v>12</v>
      </c>
      <c r="G19" s="35">
        <v>14</v>
      </c>
      <c r="H19" s="35">
        <v>14</v>
      </c>
      <c r="I19" s="35">
        <v>9</v>
      </c>
      <c r="J19" s="35">
        <v>18</v>
      </c>
      <c r="K19" s="35">
        <v>12</v>
      </c>
      <c r="L19" s="35">
        <v>18</v>
      </c>
      <c r="M19" s="35">
        <v>25</v>
      </c>
      <c r="N19" s="35">
        <v>23</v>
      </c>
      <c r="O19" s="35">
        <v>22</v>
      </c>
      <c r="P19" s="35">
        <v>18</v>
      </c>
      <c r="Q19" s="35">
        <v>24</v>
      </c>
      <c r="R19" s="35">
        <v>32</v>
      </c>
      <c r="S19" s="35">
        <v>24</v>
      </c>
      <c r="T19" s="35">
        <v>10</v>
      </c>
      <c r="U19" s="35">
        <v>9</v>
      </c>
      <c r="V19" s="35">
        <v>1</v>
      </c>
      <c r="W19" s="35">
        <v>3</v>
      </c>
      <c r="X19" s="35">
        <v>0</v>
      </c>
      <c r="Y19" s="35">
        <v>0</v>
      </c>
      <c r="Z19" s="35">
        <v>28</v>
      </c>
      <c r="AA19" s="35">
        <v>173</v>
      </c>
      <c r="AB19" s="35">
        <v>103</v>
      </c>
      <c r="AC19" s="35">
        <v>47</v>
      </c>
      <c r="AD19" s="35">
        <v>13</v>
      </c>
      <c r="AE19" s="35">
        <v>15284</v>
      </c>
      <c r="AF19" s="120">
        <v>50.8</v>
      </c>
      <c r="AG19" s="36">
        <v>1</v>
      </c>
    </row>
    <row r="20" spans="1:33" ht="13.5">
      <c r="A20" s="19" t="s">
        <v>73</v>
      </c>
      <c r="B20" s="34" t="s">
        <v>79</v>
      </c>
      <c r="C20" s="35">
        <v>144</v>
      </c>
      <c r="D20" s="35">
        <v>0</v>
      </c>
      <c r="E20" s="35">
        <v>4</v>
      </c>
      <c r="F20" s="35">
        <v>6</v>
      </c>
      <c r="G20" s="35">
        <v>4</v>
      </c>
      <c r="H20" s="35">
        <v>6</v>
      </c>
      <c r="I20" s="35">
        <v>5</v>
      </c>
      <c r="J20" s="35">
        <v>11</v>
      </c>
      <c r="K20" s="35">
        <v>6</v>
      </c>
      <c r="L20" s="35">
        <v>12</v>
      </c>
      <c r="M20" s="35">
        <v>13</v>
      </c>
      <c r="N20" s="35">
        <v>12</v>
      </c>
      <c r="O20" s="35">
        <v>11</v>
      </c>
      <c r="P20" s="35">
        <v>10</v>
      </c>
      <c r="Q20" s="35">
        <v>10</v>
      </c>
      <c r="R20" s="35">
        <v>12</v>
      </c>
      <c r="S20" s="35">
        <v>13</v>
      </c>
      <c r="T20" s="35">
        <v>6</v>
      </c>
      <c r="U20" s="35">
        <v>2</v>
      </c>
      <c r="V20" s="35">
        <v>0</v>
      </c>
      <c r="W20" s="35">
        <v>1</v>
      </c>
      <c r="X20" s="35">
        <v>0</v>
      </c>
      <c r="Y20" s="35">
        <v>0</v>
      </c>
      <c r="Z20" s="35">
        <v>10</v>
      </c>
      <c r="AA20" s="35">
        <v>90</v>
      </c>
      <c r="AB20" s="35">
        <v>44</v>
      </c>
      <c r="AC20" s="35">
        <v>22</v>
      </c>
      <c r="AD20" s="35">
        <v>3</v>
      </c>
      <c r="AE20" s="35">
        <v>7308</v>
      </c>
      <c r="AF20" s="35">
        <v>51.3</v>
      </c>
      <c r="AG20" s="36">
        <v>1</v>
      </c>
    </row>
    <row r="21" spans="1:33" ht="13.5">
      <c r="A21" s="37" t="s">
        <v>73</v>
      </c>
      <c r="B21" s="38" t="s">
        <v>80</v>
      </c>
      <c r="C21" s="39">
        <v>160</v>
      </c>
      <c r="D21" s="39">
        <v>5</v>
      </c>
      <c r="E21" s="39">
        <v>7</v>
      </c>
      <c r="F21" s="39">
        <v>6</v>
      </c>
      <c r="G21" s="39">
        <v>10</v>
      </c>
      <c r="H21" s="39">
        <v>8</v>
      </c>
      <c r="I21" s="39">
        <v>4</v>
      </c>
      <c r="J21" s="39">
        <v>7</v>
      </c>
      <c r="K21" s="39">
        <v>6</v>
      </c>
      <c r="L21" s="39">
        <v>6</v>
      </c>
      <c r="M21" s="39">
        <v>12</v>
      </c>
      <c r="N21" s="39">
        <v>11</v>
      </c>
      <c r="O21" s="39">
        <v>11</v>
      </c>
      <c r="P21" s="39">
        <v>8</v>
      </c>
      <c r="Q21" s="39">
        <v>14</v>
      </c>
      <c r="R21" s="39">
        <v>20</v>
      </c>
      <c r="S21" s="39">
        <v>11</v>
      </c>
      <c r="T21" s="39">
        <v>4</v>
      </c>
      <c r="U21" s="39">
        <v>7</v>
      </c>
      <c r="V21" s="39">
        <v>1</v>
      </c>
      <c r="W21" s="39">
        <v>2</v>
      </c>
      <c r="X21" s="39">
        <v>0</v>
      </c>
      <c r="Y21" s="39">
        <v>0</v>
      </c>
      <c r="Z21" s="39">
        <v>18</v>
      </c>
      <c r="AA21" s="39">
        <v>83</v>
      </c>
      <c r="AB21" s="39">
        <v>59</v>
      </c>
      <c r="AC21" s="39">
        <v>25</v>
      </c>
      <c r="AD21" s="39">
        <v>10</v>
      </c>
      <c r="AE21" s="39">
        <v>7976</v>
      </c>
      <c r="AF21" s="39">
        <v>50.4</v>
      </c>
      <c r="AG21" s="40">
        <v>0</v>
      </c>
    </row>
    <row r="22" spans="1:33" ht="13.5">
      <c r="A22" s="30" t="s">
        <v>25</v>
      </c>
      <c r="B22" s="31" t="s">
        <v>78</v>
      </c>
      <c r="C22" s="32">
        <v>154</v>
      </c>
      <c r="D22" s="32">
        <v>5</v>
      </c>
      <c r="E22" s="32">
        <v>4</v>
      </c>
      <c r="F22" s="32">
        <v>8</v>
      </c>
      <c r="G22" s="32">
        <v>4</v>
      </c>
      <c r="H22" s="32">
        <v>1</v>
      </c>
      <c r="I22" s="32">
        <v>3</v>
      </c>
      <c r="J22" s="32">
        <v>7</v>
      </c>
      <c r="K22" s="32">
        <v>11</v>
      </c>
      <c r="L22" s="32">
        <v>10</v>
      </c>
      <c r="M22" s="32">
        <v>7</v>
      </c>
      <c r="N22" s="32">
        <v>12</v>
      </c>
      <c r="O22" s="32">
        <v>12</v>
      </c>
      <c r="P22" s="32">
        <v>8</v>
      </c>
      <c r="Q22" s="32">
        <v>18</v>
      </c>
      <c r="R22" s="32">
        <v>13</v>
      </c>
      <c r="S22" s="32">
        <v>14</v>
      </c>
      <c r="T22" s="32">
        <v>10</v>
      </c>
      <c r="U22" s="32">
        <v>3</v>
      </c>
      <c r="V22" s="32">
        <v>3</v>
      </c>
      <c r="W22" s="32">
        <v>1</v>
      </c>
      <c r="X22" s="32">
        <v>0</v>
      </c>
      <c r="Y22" s="32">
        <v>0</v>
      </c>
      <c r="Z22" s="32">
        <v>17</v>
      </c>
      <c r="AA22" s="32">
        <v>75</v>
      </c>
      <c r="AB22" s="32">
        <v>62</v>
      </c>
      <c r="AC22" s="32">
        <v>31</v>
      </c>
      <c r="AD22" s="32">
        <v>7</v>
      </c>
      <c r="AE22" s="32">
        <v>8195</v>
      </c>
      <c r="AF22" s="32">
        <v>53.7</v>
      </c>
      <c r="AG22" s="33">
        <v>2</v>
      </c>
    </row>
    <row r="23" spans="1:33" ht="13.5">
      <c r="A23" s="19" t="s">
        <v>73</v>
      </c>
      <c r="B23" s="34" t="s">
        <v>79</v>
      </c>
      <c r="C23" s="35">
        <v>77</v>
      </c>
      <c r="D23" s="35">
        <v>2</v>
      </c>
      <c r="E23" s="35">
        <v>4</v>
      </c>
      <c r="F23" s="35">
        <v>3</v>
      </c>
      <c r="G23" s="35">
        <v>1</v>
      </c>
      <c r="H23" s="35">
        <v>1</v>
      </c>
      <c r="I23" s="35">
        <v>2</v>
      </c>
      <c r="J23" s="35">
        <v>3</v>
      </c>
      <c r="K23" s="35">
        <v>5</v>
      </c>
      <c r="L23" s="35">
        <v>8</v>
      </c>
      <c r="M23" s="35">
        <v>4</v>
      </c>
      <c r="N23" s="35">
        <v>8</v>
      </c>
      <c r="O23" s="35">
        <v>6</v>
      </c>
      <c r="P23" s="35">
        <v>4</v>
      </c>
      <c r="Q23" s="35">
        <v>5</v>
      </c>
      <c r="R23" s="35">
        <v>6</v>
      </c>
      <c r="S23" s="35">
        <v>9</v>
      </c>
      <c r="T23" s="35">
        <v>4</v>
      </c>
      <c r="U23" s="35">
        <v>2</v>
      </c>
      <c r="V23" s="35">
        <v>0</v>
      </c>
      <c r="W23" s="35">
        <v>0</v>
      </c>
      <c r="X23" s="35">
        <v>0</v>
      </c>
      <c r="Y23" s="35">
        <v>0</v>
      </c>
      <c r="Z23" s="35">
        <v>9</v>
      </c>
      <c r="AA23" s="35">
        <v>42</v>
      </c>
      <c r="AB23" s="35">
        <v>26</v>
      </c>
      <c r="AC23" s="35">
        <v>15</v>
      </c>
      <c r="AD23" s="35">
        <v>2</v>
      </c>
      <c r="AE23" s="35">
        <v>3943</v>
      </c>
      <c r="AF23" s="35">
        <v>51.7</v>
      </c>
      <c r="AG23" s="36">
        <v>0</v>
      </c>
    </row>
    <row r="24" spans="1:33" ht="13.5">
      <c r="A24" s="41" t="s">
        <v>73</v>
      </c>
      <c r="B24" s="38" t="s">
        <v>80</v>
      </c>
      <c r="C24" s="43">
        <v>77</v>
      </c>
      <c r="D24" s="43">
        <v>3</v>
      </c>
      <c r="E24" s="43">
        <v>0</v>
      </c>
      <c r="F24" s="43">
        <v>5</v>
      </c>
      <c r="G24" s="43">
        <v>3</v>
      </c>
      <c r="H24" s="43">
        <v>0</v>
      </c>
      <c r="I24" s="43">
        <v>1</v>
      </c>
      <c r="J24" s="43">
        <v>4</v>
      </c>
      <c r="K24" s="43">
        <v>6</v>
      </c>
      <c r="L24" s="43">
        <v>2</v>
      </c>
      <c r="M24" s="43">
        <v>3</v>
      </c>
      <c r="N24" s="43">
        <v>4</v>
      </c>
      <c r="O24" s="43">
        <v>6</v>
      </c>
      <c r="P24" s="43">
        <v>4</v>
      </c>
      <c r="Q24" s="43">
        <v>13</v>
      </c>
      <c r="R24" s="43">
        <v>7</v>
      </c>
      <c r="S24" s="43">
        <v>5</v>
      </c>
      <c r="T24" s="43">
        <v>6</v>
      </c>
      <c r="U24" s="43">
        <v>1</v>
      </c>
      <c r="V24" s="43">
        <v>3</v>
      </c>
      <c r="W24" s="43">
        <v>1</v>
      </c>
      <c r="X24" s="43">
        <v>0</v>
      </c>
      <c r="Y24" s="43">
        <v>0</v>
      </c>
      <c r="Z24" s="43">
        <v>8</v>
      </c>
      <c r="AA24" s="43">
        <v>33</v>
      </c>
      <c r="AB24" s="43">
        <v>36</v>
      </c>
      <c r="AC24" s="43">
        <v>16</v>
      </c>
      <c r="AD24" s="43">
        <v>5</v>
      </c>
      <c r="AE24" s="43">
        <v>4252</v>
      </c>
      <c r="AF24" s="43">
        <v>55.7</v>
      </c>
      <c r="AG24" s="44">
        <v>2</v>
      </c>
    </row>
    <row r="25" spans="1:33" ht="13.5">
      <c r="A25" s="30" t="s">
        <v>29</v>
      </c>
      <c r="B25" s="31" t="s">
        <v>78</v>
      </c>
      <c r="C25" s="32">
        <v>716</v>
      </c>
      <c r="D25" s="32">
        <v>27</v>
      </c>
      <c r="E25" s="32">
        <v>33</v>
      </c>
      <c r="F25" s="32">
        <v>44</v>
      </c>
      <c r="G25" s="32">
        <v>31</v>
      </c>
      <c r="H25" s="32">
        <v>24</v>
      </c>
      <c r="I25" s="32">
        <v>35</v>
      </c>
      <c r="J25" s="32">
        <v>31</v>
      </c>
      <c r="K25" s="32">
        <v>35</v>
      </c>
      <c r="L25" s="32">
        <v>45</v>
      </c>
      <c r="M25" s="32">
        <v>53</v>
      </c>
      <c r="N25" s="32">
        <v>66</v>
      </c>
      <c r="O25" s="32">
        <v>61</v>
      </c>
      <c r="P25" s="32">
        <v>54</v>
      </c>
      <c r="Q25" s="32">
        <v>42</v>
      </c>
      <c r="R25" s="32">
        <v>40</v>
      </c>
      <c r="S25" s="32">
        <v>51</v>
      </c>
      <c r="T25" s="32">
        <v>25</v>
      </c>
      <c r="U25" s="32">
        <v>15</v>
      </c>
      <c r="V25" s="32">
        <v>2</v>
      </c>
      <c r="W25" s="32">
        <v>2</v>
      </c>
      <c r="X25" s="32">
        <v>0</v>
      </c>
      <c r="Y25" s="32">
        <v>0</v>
      </c>
      <c r="Z25" s="32">
        <v>104</v>
      </c>
      <c r="AA25" s="32">
        <v>435</v>
      </c>
      <c r="AB25" s="32">
        <v>177</v>
      </c>
      <c r="AC25" s="32">
        <v>95</v>
      </c>
      <c r="AD25" s="32">
        <v>19</v>
      </c>
      <c r="AE25" s="32">
        <v>33032</v>
      </c>
      <c r="AF25" s="32">
        <v>46.6</v>
      </c>
      <c r="AG25" s="33">
        <v>7</v>
      </c>
    </row>
    <row r="26" spans="1:33" ht="13.5">
      <c r="A26" s="19" t="s">
        <v>73</v>
      </c>
      <c r="B26" s="34" t="s">
        <v>79</v>
      </c>
      <c r="C26" s="35">
        <v>371</v>
      </c>
      <c r="D26" s="35">
        <v>17</v>
      </c>
      <c r="E26" s="35">
        <v>18</v>
      </c>
      <c r="F26" s="35">
        <v>25</v>
      </c>
      <c r="G26" s="35">
        <v>17</v>
      </c>
      <c r="H26" s="35">
        <v>13</v>
      </c>
      <c r="I26" s="35">
        <v>22</v>
      </c>
      <c r="J26" s="35">
        <v>15</v>
      </c>
      <c r="K26" s="35">
        <v>16</v>
      </c>
      <c r="L26" s="35">
        <v>19</v>
      </c>
      <c r="M26" s="35">
        <v>32</v>
      </c>
      <c r="N26" s="35">
        <v>40</v>
      </c>
      <c r="O26" s="35">
        <v>29</v>
      </c>
      <c r="P26" s="35">
        <v>28</v>
      </c>
      <c r="Q26" s="35">
        <v>19</v>
      </c>
      <c r="R26" s="35">
        <v>21</v>
      </c>
      <c r="S26" s="35">
        <v>25</v>
      </c>
      <c r="T26" s="35">
        <v>9</v>
      </c>
      <c r="U26" s="35">
        <v>6</v>
      </c>
      <c r="V26" s="35">
        <v>0</v>
      </c>
      <c r="W26" s="35">
        <v>0</v>
      </c>
      <c r="X26" s="35">
        <v>0</v>
      </c>
      <c r="Y26" s="35">
        <v>0</v>
      </c>
      <c r="Z26" s="35">
        <v>60</v>
      </c>
      <c r="AA26" s="35">
        <v>231</v>
      </c>
      <c r="AB26" s="35">
        <v>80</v>
      </c>
      <c r="AC26" s="35">
        <v>40</v>
      </c>
      <c r="AD26" s="35">
        <v>6</v>
      </c>
      <c r="AE26" s="35">
        <v>16405</v>
      </c>
      <c r="AF26" s="35">
        <v>44.7</v>
      </c>
      <c r="AG26" s="36">
        <v>1</v>
      </c>
    </row>
    <row r="27" spans="1:33" ht="13.5">
      <c r="A27" s="41" t="s">
        <v>73</v>
      </c>
      <c r="B27" s="38" t="s">
        <v>80</v>
      </c>
      <c r="C27" s="43">
        <v>345</v>
      </c>
      <c r="D27" s="43">
        <v>10</v>
      </c>
      <c r="E27" s="43">
        <v>15</v>
      </c>
      <c r="F27" s="43">
        <v>19</v>
      </c>
      <c r="G27" s="43">
        <v>14</v>
      </c>
      <c r="H27" s="43">
        <v>11</v>
      </c>
      <c r="I27" s="43">
        <v>13</v>
      </c>
      <c r="J27" s="43">
        <v>16</v>
      </c>
      <c r="K27" s="43">
        <v>19</v>
      </c>
      <c r="L27" s="43">
        <v>26</v>
      </c>
      <c r="M27" s="43">
        <v>21</v>
      </c>
      <c r="N27" s="43">
        <v>26</v>
      </c>
      <c r="O27" s="43">
        <v>32</v>
      </c>
      <c r="P27" s="43">
        <v>26</v>
      </c>
      <c r="Q27" s="43">
        <v>23</v>
      </c>
      <c r="R27" s="43">
        <v>19</v>
      </c>
      <c r="S27" s="43">
        <v>26</v>
      </c>
      <c r="T27" s="43">
        <v>16</v>
      </c>
      <c r="U27" s="43">
        <v>9</v>
      </c>
      <c r="V27" s="43">
        <v>2</v>
      </c>
      <c r="W27" s="43">
        <v>2</v>
      </c>
      <c r="X27" s="43">
        <v>0</v>
      </c>
      <c r="Y27" s="43">
        <v>0</v>
      </c>
      <c r="Z27" s="43">
        <v>44</v>
      </c>
      <c r="AA27" s="43">
        <v>204</v>
      </c>
      <c r="AB27" s="43">
        <v>97</v>
      </c>
      <c r="AC27" s="43">
        <v>55</v>
      </c>
      <c r="AD27" s="43">
        <v>13</v>
      </c>
      <c r="AE27" s="43">
        <v>16627</v>
      </c>
      <c r="AF27" s="43">
        <v>48.7</v>
      </c>
      <c r="AG27" s="44">
        <v>6</v>
      </c>
    </row>
    <row r="28" spans="1:33" ht="13.5">
      <c r="A28" s="19" t="s">
        <v>36</v>
      </c>
      <c r="B28" s="48" t="s">
        <v>81</v>
      </c>
      <c r="C28" s="21">
        <f>C19+C22+C25</f>
        <v>1174</v>
      </c>
      <c r="D28" s="21">
        <f aca="true" t="shared" si="2" ref="D28:AG30">D19+D22+D25</f>
        <v>37</v>
      </c>
      <c r="E28" s="21">
        <f t="shared" si="2"/>
        <v>48</v>
      </c>
      <c r="F28" s="21">
        <f t="shared" si="2"/>
        <v>64</v>
      </c>
      <c r="G28" s="21">
        <f t="shared" si="2"/>
        <v>49</v>
      </c>
      <c r="H28" s="21">
        <f t="shared" si="2"/>
        <v>39</v>
      </c>
      <c r="I28" s="21">
        <f t="shared" si="2"/>
        <v>47</v>
      </c>
      <c r="J28" s="21">
        <f t="shared" si="2"/>
        <v>56</v>
      </c>
      <c r="K28" s="21">
        <f t="shared" si="2"/>
        <v>58</v>
      </c>
      <c r="L28" s="21">
        <f t="shared" si="2"/>
        <v>73</v>
      </c>
      <c r="M28" s="21">
        <f t="shared" si="2"/>
        <v>85</v>
      </c>
      <c r="N28" s="21">
        <f t="shared" si="2"/>
        <v>101</v>
      </c>
      <c r="O28" s="21">
        <f t="shared" si="2"/>
        <v>95</v>
      </c>
      <c r="P28" s="21">
        <f t="shared" si="2"/>
        <v>80</v>
      </c>
      <c r="Q28" s="21">
        <f t="shared" si="2"/>
        <v>84</v>
      </c>
      <c r="R28" s="21">
        <f t="shared" si="2"/>
        <v>85</v>
      </c>
      <c r="S28" s="21">
        <f t="shared" si="2"/>
        <v>89</v>
      </c>
      <c r="T28" s="21">
        <f t="shared" si="2"/>
        <v>45</v>
      </c>
      <c r="U28" s="21">
        <f t="shared" si="2"/>
        <v>27</v>
      </c>
      <c r="V28" s="21">
        <f t="shared" si="2"/>
        <v>6</v>
      </c>
      <c r="W28" s="21">
        <f t="shared" si="2"/>
        <v>6</v>
      </c>
      <c r="X28" s="21">
        <v>0</v>
      </c>
      <c r="Y28" s="21">
        <v>0</v>
      </c>
      <c r="Z28" s="21">
        <f t="shared" si="2"/>
        <v>149</v>
      </c>
      <c r="AA28" s="21">
        <f t="shared" si="2"/>
        <v>683</v>
      </c>
      <c r="AB28" s="21">
        <f t="shared" si="2"/>
        <v>342</v>
      </c>
      <c r="AC28" s="21">
        <f t="shared" si="2"/>
        <v>173</v>
      </c>
      <c r="AD28" s="21">
        <f t="shared" si="2"/>
        <v>39</v>
      </c>
      <c r="AE28" s="21">
        <f t="shared" si="2"/>
        <v>56511</v>
      </c>
      <c r="AF28" s="21">
        <f>AE28/C28</f>
        <v>48.13543441226576</v>
      </c>
      <c r="AG28" s="22">
        <f t="shared" si="2"/>
        <v>10</v>
      </c>
    </row>
    <row r="29" spans="1:33" ht="13.5">
      <c r="A29" s="19" t="s">
        <v>73</v>
      </c>
      <c r="B29" s="23" t="s">
        <v>82</v>
      </c>
      <c r="C29" s="24">
        <f aca="true" t="shared" si="3" ref="C29:Q30">C20+C23+C26</f>
        <v>592</v>
      </c>
      <c r="D29" s="24">
        <f t="shared" si="3"/>
        <v>19</v>
      </c>
      <c r="E29" s="24">
        <f t="shared" si="3"/>
        <v>26</v>
      </c>
      <c r="F29" s="24">
        <f t="shared" si="3"/>
        <v>34</v>
      </c>
      <c r="G29" s="24">
        <f t="shared" si="3"/>
        <v>22</v>
      </c>
      <c r="H29" s="24">
        <f t="shared" si="3"/>
        <v>20</v>
      </c>
      <c r="I29" s="24">
        <f t="shared" si="3"/>
        <v>29</v>
      </c>
      <c r="J29" s="24">
        <f t="shared" si="3"/>
        <v>29</v>
      </c>
      <c r="K29" s="24">
        <f t="shared" si="3"/>
        <v>27</v>
      </c>
      <c r="L29" s="24">
        <f t="shared" si="3"/>
        <v>39</v>
      </c>
      <c r="M29" s="24">
        <f t="shared" si="3"/>
        <v>49</v>
      </c>
      <c r="N29" s="24">
        <f t="shared" si="3"/>
        <v>60</v>
      </c>
      <c r="O29" s="24">
        <f t="shared" si="3"/>
        <v>46</v>
      </c>
      <c r="P29" s="24">
        <f t="shared" si="3"/>
        <v>42</v>
      </c>
      <c r="Q29" s="24">
        <f t="shared" si="3"/>
        <v>34</v>
      </c>
      <c r="R29" s="24">
        <f t="shared" si="2"/>
        <v>39</v>
      </c>
      <c r="S29" s="24">
        <f t="shared" si="2"/>
        <v>47</v>
      </c>
      <c r="T29" s="24">
        <f t="shared" si="2"/>
        <v>19</v>
      </c>
      <c r="U29" s="24">
        <f t="shared" si="2"/>
        <v>10</v>
      </c>
      <c r="V29" s="24">
        <f t="shared" si="2"/>
        <v>0</v>
      </c>
      <c r="W29" s="24">
        <f t="shared" si="2"/>
        <v>1</v>
      </c>
      <c r="X29" s="24">
        <v>0</v>
      </c>
      <c r="Y29" s="24">
        <v>0</v>
      </c>
      <c r="Z29" s="24">
        <f t="shared" si="2"/>
        <v>79</v>
      </c>
      <c r="AA29" s="24">
        <f t="shared" si="2"/>
        <v>363</v>
      </c>
      <c r="AB29" s="24">
        <f t="shared" si="2"/>
        <v>150</v>
      </c>
      <c r="AC29" s="24">
        <f t="shared" si="2"/>
        <v>77</v>
      </c>
      <c r="AD29" s="24">
        <f t="shared" si="2"/>
        <v>11</v>
      </c>
      <c r="AE29" s="24">
        <f t="shared" si="2"/>
        <v>27656</v>
      </c>
      <c r="AF29" s="21">
        <f>AE29/C29</f>
        <v>46.71621621621622</v>
      </c>
      <c r="AG29" s="25">
        <f t="shared" si="2"/>
        <v>2</v>
      </c>
    </row>
    <row r="30" spans="1:33" ht="14.25" thickBot="1">
      <c r="A30" s="49"/>
      <c r="B30" s="50" t="s">
        <v>83</v>
      </c>
      <c r="C30" s="51">
        <f t="shared" si="3"/>
        <v>582</v>
      </c>
      <c r="D30" s="51">
        <f t="shared" si="2"/>
        <v>18</v>
      </c>
      <c r="E30" s="51">
        <f t="shared" si="2"/>
        <v>22</v>
      </c>
      <c r="F30" s="51">
        <f t="shared" si="2"/>
        <v>30</v>
      </c>
      <c r="G30" s="51">
        <f t="shared" si="2"/>
        <v>27</v>
      </c>
      <c r="H30" s="51">
        <f t="shared" si="2"/>
        <v>19</v>
      </c>
      <c r="I30" s="51">
        <f t="shared" si="2"/>
        <v>18</v>
      </c>
      <c r="J30" s="51">
        <f t="shared" si="2"/>
        <v>27</v>
      </c>
      <c r="K30" s="51">
        <f t="shared" si="2"/>
        <v>31</v>
      </c>
      <c r="L30" s="51">
        <f t="shared" si="2"/>
        <v>34</v>
      </c>
      <c r="M30" s="51">
        <f t="shared" si="2"/>
        <v>36</v>
      </c>
      <c r="N30" s="51">
        <f t="shared" si="2"/>
        <v>41</v>
      </c>
      <c r="O30" s="51">
        <f t="shared" si="2"/>
        <v>49</v>
      </c>
      <c r="P30" s="51">
        <f t="shared" si="2"/>
        <v>38</v>
      </c>
      <c r="Q30" s="51">
        <f t="shared" si="2"/>
        <v>50</v>
      </c>
      <c r="R30" s="51">
        <f t="shared" si="2"/>
        <v>46</v>
      </c>
      <c r="S30" s="51">
        <f t="shared" si="2"/>
        <v>42</v>
      </c>
      <c r="T30" s="51">
        <f t="shared" si="2"/>
        <v>26</v>
      </c>
      <c r="U30" s="51">
        <f t="shared" si="2"/>
        <v>17</v>
      </c>
      <c r="V30" s="51">
        <f t="shared" si="2"/>
        <v>6</v>
      </c>
      <c r="W30" s="51">
        <f t="shared" si="2"/>
        <v>5</v>
      </c>
      <c r="X30" s="51">
        <v>0</v>
      </c>
      <c r="Y30" s="51">
        <v>0</v>
      </c>
      <c r="Z30" s="51">
        <f t="shared" si="2"/>
        <v>70</v>
      </c>
      <c r="AA30" s="51">
        <f t="shared" si="2"/>
        <v>320</v>
      </c>
      <c r="AB30" s="51">
        <f t="shared" si="2"/>
        <v>192</v>
      </c>
      <c r="AC30" s="51">
        <f t="shared" si="2"/>
        <v>96</v>
      </c>
      <c r="AD30" s="51">
        <f t="shared" si="2"/>
        <v>28</v>
      </c>
      <c r="AE30" s="51">
        <f t="shared" si="2"/>
        <v>28855</v>
      </c>
      <c r="AF30" s="51">
        <f>AE30/C30</f>
        <v>49.57903780068729</v>
      </c>
      <c r="AG30" s="52">
        <f t="shared" si="2"/>
        <v>8</v>
      </c>
    </row>
    <row r="31" spans="3:33" ht="13.5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3:33" ht="13.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3:33" ht="13.5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 spans="3:33" ht="13.5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</sheetData>
  <mergeCells count="1">
    <mergeCell ref="A1:D1"/>
  </mergeCells>
  <hyperlinks>
    <hyperlink ref="A1:D1" r:id="rId1" display="平成17年国勢調査第1次基本集計ページ&lt;&lt;"/>
    <hyperlink ref="A2" location="第１表!R1C1" display="&gt;&gt;第１表に戻る"/>
  </hyperlinks>
  <printOptions/>
  <pageMargins left="0.75" right="0.32" top="1" bottom="1" header="0.512" footer="0.512"/>
  <pageSetup horizontalDpi="600" verticalDpi="600" orientation="landscape" paperSize="9" scale="77" r:id="rId2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selection activeCell="A2" sqref="A2"/>
    </sheetView>
  </sheetViews>
  <sheetFormatPr defaultColWidth="9.00390625" defaultRowHeight="13.5"/>
  <cols>
    <col min="1" max="1" width="15.50390625" style="1" customWidth="1"/>
    <col min="2" max="2" width="9.00390625" style="1" customWidth="1"/>
    <col min="3" max="3" width="12.25390625" style="1" customWidth="1"/>
    <col min="4" max="4" width="5.75390625" style="1" customWidth="1"/>
    <col min="5" max="5" width="7.50390625" style="1" customWidth="1"/>
    <col min="6" max="6" width="10.25390625" style="1" customWidth="1"/>
    <col min="7" max="7" width="12.00390625" style="1" customWidth="1"/>
    <col min="8" max="8" width="8.125" style="1" customWidth="1"/>
    <col min="9" max="9" width="7.50390625" style="1" customWidth="1"/>
    <col min="10" max="10" width="9.75390625" style="1" customWidth="1"/>
    <col min="11" max="16384" width="9.00390625" style="1" customWidth="1"/>
  </cols>
  <sheetData>
    <row r="1" spans="1:4" ht="13.5">
      <c r="A1" s="152" t="s">
        <v>193</v>
      </c>
      <c r="B1" s="152"/>
      <c r="C1" s="152"/>
      <c r="D1" s="152"/>
    </row>
    <row r="2" spans="1:256" ht="13.5">
      <c r="A2" s="151" t="s">
        <v>199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ht="13.5">
      <c r="A3" s="1" t="s">
        <v>179</v>
      </c>
    </row>
    <row r="4" ht="13.5">
      <c r="A4" s="105" t="s">
        <v>84</v>
      </c>
    </row>
    <row r="5" ht="14.25" thickBot="1">
      <c r="J5" s="1" t="s">
        <v>183</v>
      </c>
    </row>
    <row r="6" spans="1:10" ht="13.5">
      <c r="A6" s="153" t="s">
        <v>3</v>
      </c>
      <c r="B6" s="155" t="s">
        <v>4</v>
      </c>
      <c r="C6" s="157" t="s">
        <v>85</v>
      </c>
      <c r="D6" s="158"/>
      <c r="E6" s="158"/>
      <c r="F6" s="159"/>
      <c r="G6" s="157" t="s">
        <v>86</v>
      </c>
      <c r="H6" s="158"/>
      <c r="I6" s="158"/>
      <c r="J6" s="160"/>
    </row>
    <row r="7" spans="1:10" ht="13.5">
      <c r="A7" s="154"/>
      <c r="B7" s="156"/>
      <c r="C7" s="54" t="s">
        <v>87</v>
      </c>
      <c r="D7" s="54" t="s">
        <v>88</v>
      </c>
      <c r="E7" s="54" t="s">
        <v>89</v>
      </c>
      <c r="F7" s="54" t="s">
        <v>90</v>
      </c>
      <c r="G7" s="54" t="s">
        <v>87</v>
      </c>
      <c r="H7" s="54" t="s">
        <v>88</v>
      </c>
      <c r="I7" s="54" t="s">
        <v>89</v>
      </c>
      <c r="J7" s="121" t="s">
        <v>90</v>
      </c>
    </row>
    <row r="8" spans="1:10" ht="13.5">
      <c r="A8" s="55" t="s">
        <v>91</v>
      </c>
      <c r="B8" s="8">
        <v>1341</v>
      </c>
      <c r="C8" s="8">
        <v>667</v>
      </c>
      <c r="D8" s="8">
        <v>176</v>
      </c>
      <c r="E8" s="8">
        <v>434</v>
      </c>
      <c r="F8" s="8">
        <v>57</v>
      </c>
      <c r="G8" s="8">
        <v>674</v>
      </c>
      <c r="H8" s="8">
        <v>106</v>
      </c>
      <c r="I8" s="8">
        <v>426</v>
      </c>
      <c r="J8" s="9">
        <v>141</v>
      </c>
    </row>
    <row r="9" spans="1:10" ht="13.5">
      <c r="A9" s="6" t="s">
        <v>92</v>
      </c>
      <c r="B9" s="56">
        <v>64</v>
      </c>
      <c r="C9" s="56">
        <v>31</v>
      </c>
      <c r="D9" s="56">
        <v>11</v>
      </c>
      <c r="E9" s="56">
        <v>17</v>
      </c>
      <c r="F9" s="56">
        <v>3</v>
      </c>
      <c r="G9" s="56">
        <v>33</v>
      </c>
      <c r="H9" s="56">
        <v>7</v>
      </c>
      <c r="I9" s="56">
        <v>17</v>
      </c>
      <c r="J9" s="57">
        <v>9</v>
      </c>
    </row>
    <row r="10" spans="1:10" ht="13.5">
      <c r="A10" s="6" t="s">
        <v>93</v>
      </c>
      <c r="B10" s="56">
        <v>252</v>
      </c>
      <c r="C10" s="56">
        <v>123</v>
      </c>
      <c r="D10" s="56">
        <v>30</v>
      </c>
      <c r="E10" s="56">
        <v>83</v>
      </c>
      <c r="F10" s="56">
        <v>10</v>
      </c>
      <c r="G10" s="56">
        <v>129</v>
      </c>
      <c r="H10" s="56">
        <v>16</v>
      </c>
      <c r="I10" s="56">
        <v>82</v>
      </c>
      <c r="J10" s="57">
        <v>31</v>
      </c>
    </row>
    <row r="11" spans="1:10" ht="13.5">
      <c r="A11" s="55" t="s">
        <v>17</v>
      </c>
      <c r="B11" s="58">
        <f>SUM(B9:B10)</f>
        <v>316</v>
      </c>
      <c r="C11" s="58">
        <f aca="true" t="shared" si="0" ref="C11:J11">SUM(C9:C10)</f>
        <v>154</v>
      </c>
      <c r="D11" s="58">
        <f t="shared" si="0"/>
        <v>41</v>
      </c>
      <c r="E11" s="58">
        <f t="shared" si="0"/>
        <v>100</v>
      </c>
      <c r="F11" s="58">
        <f t="shared" si="0"/>
        <v>13</v>
      </c>
      <c r="G11" s="58">
        <f t="shared" si="0"/>
        <v>162</v>
      </c>
      <c r="H11" s="58">
        <f t="shared" si="0"/>
        <v>23</v>
      </c>
      <c r="I11" s="58">
        <f t="shared" si="0"/>
        <v>99</v>
      </c>
      <c r="J11" s="59">
        <f t="shared" si="0"/>
        <v>40</v>
      </c>
    </row>
    <row r="12" spans="1:10" ht="13.5">
      <c r="A12" s="6" t="s">
        <v>19</v>
      </c>
      <c r="B12" s="56">
        <v>276</v>
      </c>
      <c r="C12" s="56">
        <v>134</v>
      </c>
      <c r="D12" s="56">
        <v>38</v>
      </c>
      <c r="E12" s="56">
        <v>83</v>
      </c>
      <c r="F12" s="56">
        <v>13</v>
      </c>
      <c r="G12" s="56">
        <v>142</v>
      </c>
      <c r="H12" s="56">
        <v>29</v>
      </c>
      <c r="I12" s="56">
        <v>80</v>
      </c>
      <c r="J12" s="57">
        <v>32</v>
      </c>
    </row>
    <row r="13" spans="1:10" ht="13.5">
      <c r="A13" s="6" t="s">
        <v>25</v>
      </c>
      <c r="B13" s="56">
        <v>137</v>
      </c>
      <c r="C13" s="56">
        <v>68</v>
      </c>
      <c r="D13" s="56">
        <v>15</v>
      </c>
      <c r="E13" s="56">
        <v>47</v>
      </c>
      <c r="F13" s="56">
        <v>6</v>
      </c>
      <c r="G13" s="56">
        <v>69</v>
      </c>
      <c r="H13" s="56">
        <v>7</v>
      </c>
      <c r="I13" s="56">
        <v>46</v>
      </c>
      <c r="J13" s="57">
        <v>16</v>
      </c>
    </row>
    <row r="14" spans="1:10" ht="13.5">
      <c r="A14" s="6" t="s">
        <v>29</v>
      </c>
      <c r="B14" s="56">
        <v>612</v>
      </c>
      <c r="C14" s="56">
        <v>311</v>
      </c>
      <c r="D14" s="56">
        <v>82</v>
      </c>
      <c r="E14" s="56">
        <v>204</v>
      </c>
      <c r="F14" s="56">
        <v>25</v>
      </c>
      <c r="G14" s="56">
        <v>301</v>
      </c>
      <c r="H14" s="56">
        <v>47</v>
      </c>
      <c r="I14" s="56">
        <v>201</v>
      </c>
      <c r="J14" s="57">
        <v>53</v>
      </c>
    </row>
    <row r="15" spans="1:10" ht="14.25" thickBot="1">
      <c r="A15" s="60" t="s">
        <v>94</v>
      </c>
      <c r="B15" s="61">
        <f>SUM(B12:B14)</f>
        <v>1025</v>
      </c>
      <c r="C15" s="61">
        <f aca="true" t="shared" si="1" ref="C15:J15">SUM(C12:C14)</f>
        <v>513</v>
      </c>
      <c r="D15" s="61">
        <f t="shared" si="1"/>
        <v>135</v>
      </c>
      <c r="E15" s="61">
        <f t="shared" si="1"/>
        <v>334</v>
      </c>
      <c r="F15" s="61">
        <f t="shared" si="1"/>
        <v>44</v>
      </c>
      <c r="G15" s="61">
        <f t="shared" si="1"/>
        <v>512</v>
      </c>
      <c r="H15" s="61">
        <f t="shared" si="1"/>
        <v>83</v>
      </c>
      <c r="I15" s="61">
        <f t="shared" si="1"/>
        <v>327</v>
      </c>
      <c r="J15" s="62">
        <f t="shared" si="1"/>
        <v>101</v>
      </c>
    </row>
  </sheetData>
  <mergeCells count="5">
    <mergeCell ref="G6:J6"/>
    <mergeCell ref="A1:D1"/>
    <mergeCell ref="A6:A7"/>
    <mergeCell ref="B6:B7"/>
    <mergeCell ref="C6:F6"/>
  </mergeCells>
  <hyperlinks>
    <hyperlink ref="A1:D1" r:id="rId1" display="平成17年国勢調査第1次基本集計ページ&lt;&lt;"/>
    <hyperlink ref="A2" location="第１表!R1C1" display="&gt;&gt;第１表に戻る"/>
  </hyperlinks>
  <printOptions/>
  <pageMargins left="0.75" right="0.2" top="1" bottom="1" header="0.512" footer="0.51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2" sqref="A2"/>
    </sheetView>
  </sheetViews>
  <sheetFormatPr defaultColWidth="9.00390625" defaultRowHeight="13.5"/>
  <cols>
    <col min="1" max="1" width="15.25390625" style="1" customWidth="1"/>
    <col min="2" max="2" width="10.50390625" style="1" customWidth="1"/>
    <col min="3" max="5" width="9.875" style="1" customWidth="1"/>
    <col min="6" max="6" width="9.125" style="1" customWidth="1"/>
    <col min="7" max="7" width="9.625" style="1" customWidth="1"/>
    <col min="8" max="8" width="9.50390625" style="1" customWidth="1"/>
    <col min="9" max="9" width="12.00390625" style="1" customWidth="1"/>
    <col min="10" max="10" width="9.125" style="1" customWidth="1"/>
    <col min="11" max="11" width="9.375" style="1" customWidth="1"/>
    <col min="12" max="12" width="8.75390625" style="1" customWidth="1"/>
    <col min="13" max="13" width="8.50390625" style="1" customWidth="1"/>
    <col min="14" max="16384" width="9.00390625" style="1" customWidth="1"/>
  </cols>
  <sheetData>
    <row r="1" spans="1:4" ht="13.5">
      <c r="A1" s="152" t="s">
        <v>193</v>
      </c>
      <c r="B1" s="152"/>
      <c r="C1" s="152"/>
      <c r="D1" s="152"/>
    </row>
    <row r="2" spans="1:4" ht="13.5">
      <c r="A2" s="151" t="s">
        <v>199</v>
      </c>
      <c r="B2" s="145"/>
      <c r="C2" s="145"/>
      <c r="D2" s="145"/>
    </row>
    <row r="3" ht="13.5">
      <c r="A3" s="1" t="s">
        <v>180</v>
      </c>
    </row>
    <row r="4" ht="13.5">
      <c r="A4" s="105" t="s">
        <v>95</v>
      </c>
    </row>
    <row r="5" spans="12:13" ht="14.25" thickBot="1">
      <c r="L5" s="163" t="s">
        <v>96</v>
      </c>
      <c r="M5" s="163"/>
    </row>
    <row r="6" spans="1:13" ht="15.75" customHeight="1">
      <c r="A6" s="161" t="s">
        <v>3</v>
      </c>
      <c r="B6" s="155" t="s">
        <v>97</v>
      </c>
      <c r="C6" s="168" t="s">
        <v>185</v>
      </c>
      <c r="D6" s="169"/>
      <c r="E6" s="169"/>
      <c r="F6" s="169"/>
      <c r="G6" s="169"/>
      <c r="H6" s="169"/>
      <c r="I6" s="169"/>
      <c r="J6" s="155" t="s">
        <v>98</v>
      </c>
      <c r="K6" s="164" t="s">
        <v>99</v>
      </c>
      <c r="L6" s="164" t="s">
        <v>100</v>
      </c>
      <c r="M6" s="166" t="s">
        <v>98</v>
      </c>
    </row>
    <row r="7" spans="1:13" ht="15.75" customHeight="1">
      <c r="A7" s="162"/>
      <c r="B7" s="156"/>
      <c r="C7" s="66" t="s">
        <v>186</v>
      </c>
      <c r="D7" s="66" t="s">
        <v>187</v>
      </c>
      <c r="E7" s="66" t="s">
        <v>188</v>
      </c>
      <c r="F7" s="66" t="s">
        <v>189</v>
      </c>
      <c r="G7" s="66" t="s">
        <v>190</v>
      </c>
      <c r="H7" s="66" t="s">
        <v>191</v>
      </c>
      <c r="I7" s="66" t="s">
        <v>192</v>
      </c>
      <c r="J7" s="156"/>
      <c r="K7" s="165"/>
      <c r="L7" s="165"/>
      <c r="M7" s="167"/>
    </row>
    <row r="8" spans="1:13" ht="13.5">
      <c r="A8" s="26" t="s">
        <v>101</v>
      </c>
      <c r="B8" s="63">
        <v>539</v>
      </c>
      <c r="C8" s="63">
        <v>116</v>
      </c>
      <c r="D8" s="63">
        <v>164</v>
      </c>
      <c r="E8" s="63">
        <v>99</v>
      </c>
      <c r="F8" s="63">
        <v>83</v>
      </c>
      <c r="G8" s="63">
        <v>41</v>
      </c>
      <c r="H8" s="63">
        <v>19</v>
      </c>
      <c r="I8" s="63">
        <v>17</v>
      </c>
      <c r="J8" s="63">
        <v>1521</v>
      </c>
      <c r="K8" s="63">
        <v>2.82</v>
      </c>
      <c r="L8" s="64" t="s">
        <v>102</v>
      </c>
      <c r="M8" s="65" t="s">
        <v>102</v>
      </c>
    </row>
    <row r="9" spans="1:13" ht="13.5">
      <c r="A9" s="6" t="s">
        <v>103</v>
      </c>
      <c r="B9" s="56">
        <v>29</v>
      </c>
      <c r="C9" s="56">
        <v>9</v>
      </c>
      <c r="D9" s="56">
        <v>9</v>
      </c>
      <c r="E9" s="56">
        <v>4</v>
      </c>
      <c r="F9" s="56">
        <v>5</v>
      </c>
      <c r="G9" s="56">
        <v>0</v>
      </c>
      <c r="H9" s="56">
        <v>2</v>
      </c>
      <c r="I9" s="56">
        <v>0</v>
      </c>
      <c r="J9" s="56">
        <v>71</v>
      </c>
      <c r="K9" s="56">
        <v>2.45</v>
      </c>
      <c r="L9" s="56">
        <v>0</v>
      </c>
      <c r="M9" s="57">
        <v>0</v>
      </c>
    </row>
    <row r="10" spans="1:13" ht="13.5">
      <c r="A10" s="6" t="s">
        <v>104</v>
      </c>
      <c r="B10" s="56">
        <v>111</v>
      </c>
      <c r="C10" s="56">
        <v>21</v>
      </c>
      <c r="D10" s="56">
        <v>51</v>
      </c>
      <c r="E10" s="56">
        <v>14</v>
      </c>
      <c r="F10" s="56">
        <v>20</v>
      </c>
      <c r="G10" s="56">
        <v>2</v>
      </c>
      <c r="H10" s="56">
        <v>1</v>
      </c>
      <c r="I10" s="56">
        <v>2</v>
      </c>
      <c r="J10" s="56">
        <v>276</v>
      </c>
      <c r="K10" s="56">
        <v>2.49</v>
      </c>
      <c r="L10" s="56">
        <v>0</v>
      </c>
      <c r="M10" s="57">
        <v>0</v>
      </c>
    </row>
    <row r="11" spans="1:13" ht="13.5">
      <c r="A11" s="55" t="s">
        <v>17</v>
      </c>
      <c r="B11" s="58">
        <f>SUM(B9:B10)</f>
        <v>140</v>
      </c>
      <c r="C11" s="58">
        <f aca="true" t="shared" si="0" ref="C11:J11">SUM(C9:C10)</f>
        <v>30</v>
      </c>
      <c r="D11" s="58">
        <f t="shared" si="0"/>
        <v>60</v>
      </c>
      <c r="E11" s="58">
        <f t="shared" si="0"/>
        <v>18</v>
      </c>
      <c r="F11" s="58">
        <f t="shared" si="0"/>
        <v>25</v>
      </c>
      <c r="G11" s="58">
        <f t="shared" si="0"/>
        <v>2</v>
      </c>
      <c r="H11" s="58">
        <f t="shared" si="0"/>
        <v>3</v>
      </c>
      <c r="I11" s="58">
        <f t="shared" si="0"/>
        <v>2</v>
      </c>
      <c r="J11" s="58">
        <f t="shared" si="0"/>
        <v>347</v>
      </c>
      <c r="K11" s="58">
        <f>J11/B11</f>
        <v>2.4785714285714286</v>
      </c>
      <c r="L11" s="56">
        <v>0</v>
      </c>
      <c r="M11" s="57">
        <v>0</v>
      </c>
    </row>
    <row r="12" spans="1:13" ht="13.5">
      <c r="A12" s="6" t="s">
        <v>19</v>
      </c>
      <c r="B12" s="56">
        <v>101</v>
      </c>
      <c r="C12" s="56">
        <v>17</v>
      </c>
      <c r="D12" s="56">
        <v>29</v>
      </c>
      <c r="E12" s="56">
        <v>23</v>
      </c>
      <c r="F12" s="56">
        <v>13</v>
      </c>
      <c r="G12" s="56">
        <v>12</v>
      </c>
      <c r="H12" s="56">
        <v>3</v>
      </c>
      <c r="I12" s="56">
        <v>4</v>
      </c>
      <c r="J12" s="56">
        <v>304</v>
      </c>
      <c r="K12" s="56">
        <v>3.01</v>
      </c>
      <c r="L12" s="56">
        <v>0</v>
      </c>
      <c r="M12" s="57">
        <v>0</v>
      </c>
    </row>
    <row r="13" spans="1:13" ht="13.5">
      <c r="A13" s="6" t="s">
        <v>25</v>
      </c>
      <c r="B13" s="56">
        <v>57</v>
      </c>
      <c r="C13" s="56">
        <v>9</v>
      </c>
      <c r="D13" s="56">
        <v>17</v>
      </c>
      <c r="E13" s="56">
        <v>22</v>
      </c>
      <c r="F13" s="56">
        <v>3</v>
      </c>
      <c r="G13" s="56">
        <v>4</v>
      </c>
      <c r="H13" s="56">
        <v>1</v>
      </c>
      <c r="I13" s="56">
        <v>1</v>
      </c>
      <c r="J13" s="56">
        <v>154</v>
      </c>
      <c r="K13" s="56">
        <v>2.7</v>
      </c>
      <c r="L13" s="56">
        <v>0</v>
      </c>
      <c r="M13" s="57">
        <v>0</v>
      </c>
    </row>
    <row r="14" spans="1:13" ht="13.5">
      <c r="A14" s="6" t="s">
        <v>29</v>
      </c>
      <c r="B14" s="56">
        <v>241</v>
      </c>
      <c r="C14" s="56">
        <v>60</v>
      </c>
      <c r="D14" s="56">
        <v>58</v>
      </c>
      <c r="E14" s="56">
        <v>36</v>
      </c>
      <c r="F14" s="56">
        <v>42</v>
      </c>
      <c r="G14" s="56">
        <v>23</v>
      </c>
      <c r="H14" s="56">
        <v>12</v>
      </c>
      <c r="I14" s="56">
        <v>10</v>
      </c>
      <c r="J14" s="56">
        <v>716</v>
      </c>
      <c r="K14" s="56">
        <v>2.97</v>
      </c>
      <c r="L14" s="56">
        <v>0</v>
      </c>
      <c r="M14" s="57">
        <v>0</v>
      </c>
    </row>
    <row r="15" spans="1:13" ht="14.25" thickBot="1">
      <c r="A15" s="60" t="s">
        <v>94</v>
      </c>
      <c r="B15" s="61">
        <f>SUM(B12:B14)</f>
        <v>399</v>
      </c>
      <c r="C15" s="61">
        <f aca="true" t="shared" si="1" ref="C15:J15">SUM(C12:C14)</f>
        <v>86</v>
      </c>
      <c r="D15" s="61">
        <f t="shared" si="1"/>
        <v>104</v>
      </c>
      <c r="E15" s="61">
        <f t="shared" si="1"/>
        <v>81</v>
      </c>
      <c r="F15" s="61">
        <f t="shared" si="1"/>
        <v>58</v>
      </c>
      <c r="G15" s="61">
        <f t="shared" si="1"/>
        <v>39</v>
      </c>
      <c r="H15" s="61">
        <f t="shared" si="1"/>
        <v>16</v>
      </c>
      <c r="I15" s="61">
        <f t="shared" si="1"/>
        <v>15</v>
      </c>
      <c r="J15" s="144">
        <f t="shared" si="1"/>
        <v>1174</v>
      </c>
      <c r="K15" s="61">
        <f>J15/B15</f>
        <v>2.9423558897243107</v>
      </c>
      <c r="L15" s="61">
        <v>0</v>
      </c>
      <c r="M15" s="62">
        <v>0</v>
      </c>
    </row>
    <row r="16" spans="2:13" ht="13.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2:13" ht="13.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</sheetData>
  <mergeCells count="9">
    <mergeCell ref="A1:D1"/>
    <mergeCell ref="A6:A7"/>
    <mergeCell ref="L5:M5"/>
    <mergeCell ref="B6:B7"/>
    <mergeCell ref="J6:J7"/>
    <mergeCell ref="K6:K7"/>
    <mergeCell ref="L6:L7"/>
    <mergeCell ref="M6:M7"/>
    <mergeCell ref="C6:I6"/>
  </mergeCells>
  <hyperlinks>
    <hyperlink ref="A1:D1" r:id="rId1" display="平成17年国勢調査第1次基本集計ページ&lt;&lt;"/>
    <hyperlink ref="A2" location="第１表!R1C1" display="&gt;&gt;第１表に戻る"/>
  </hyperlinks>
  <printOptions/>
  <pageMargins left="0.75" right="0.46" top="1" bottom="1" header="0.512" footer="0.51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5.25390625" style="1" customWidth="1"/>
    <col min="2" max="2" width="35.125" style="1" customWidth="1"/>
    <col min="3" max="3" width="9.875" style="1" customWidth="1"/>
    <col min="4" max="4" width="8.625" style="1" customWidth="1"/>
    <col min="5" max="5" width="10.375" style="1" customWidth="1"/>
    <col min="6" max="6" width="10.625" style="1" customWidth="1"/>
    <col min="7" max="7" width="13.25390625" style="1" customWidth="1"/>
    <col min="8" max="8" width="8.875" style="1" customWidth="1"/>
    <col min="9" max="9" width="10.25390625" style="1" customWidth="1"/>
    <col min="10" max="10" width="9.00390625" style="1" customWidth="1"/>
    <col min="11" max="11" width="11.625" style="1" customWidth="1"/>
    <col min="12" max="16384" width="9.00390625" style="1" customWidth="1"/>
  </cols>
  <sheetData>
    <row r="1" spans="1:4" ht="13.5">
      <c r="A1" s="152" t="s">
        <v>193</v>
      </c>
      <c r="B1" s="152"/>
      <c r="C1" s="152"/>
      <c r="D1" s="152"/>
    </row>
    <row r="2" spans="1:4" ht="13.5">
      <c r="A2" s="151" t="s">
        <v>199</v>
      </c>
      <c r="B2" s="145"/>
      <c r="C2" s="145"/>
      <c r="D2" s="145"/>
    </row>
    <row r="3" spans="1:11" ht="13.5">
      <c r="A3" s="170" t="s">
        <v>181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3.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ht="13.5">
      <c r="A5" s="105" t="s">
        <v>105</v>
      </c>
    </row>
    <row r="6" ht="13.5">
      <c r="K6" s="1" t="s">
        <v>184</v>
      </c>
    </row>
    <row r="7" spans="1:11" ht="40.5" customHeight="1">
      <c r="A7" s="104" t="s">
        <v>3</v>
      </c>
      <c r="B7" s="104" t="s">
        <v>40</v>
      </c>
      <c r="C7" s="104" t="s">
        <v>106</v>
      </c>
      <c r="D7" s="104" t="s">
        <v>107</v>
      </c>
      <c r="E7" s="104" t="s">
        <v>108</v>
      </c>
      <c r="F7" s="66" t="s">
        <v>109</v>
      </c>
      <c r="G7" s="66" t="s">
        <v>110</v>
      </c>
      <c r="H7" s="66" t="s">
        <v>111</v>
      </c>
      <c r="I7" s="66" t="s">
        <v>112</v>
      </c>
      <c r="J7" s="104" t="s">
        <v>113</v>
      </c>
      <c r="K7" s="66" t="s">
        <v>114</v>
      </c>
    </row>
    <row r="8" spans="1:12" ht="13.5">
      <c r="A8" s="67" t="s">
        <v>115</v>
      </c>
      <c r="B8" s="48" t="s">
        <v>116</v>
      </c>
      <c r="C8" s="68">
        <v>539</v>
      </c>
      <c r="D8" s="68">
        <v>422</v>
      </c>
      <c r="E8" s="68">
        <v>288</v>
      </c>
      <c r="F8" s="68">
        <v>131</v>
      </c>
      <c r="G8" s="68">
        <v>115</v>
      </c>
      <c r="H8" s="68">
        <v>134</v>
      </c>
      <c r="I8" s="68">
        <v>1</v>
      </c>
      <c r="J8" s="68">
        <v>116</v>
      </c>
      <c r="K8" s="68">
        <v>90</v>
      </c>
      <c r="L8" s="53"/>
    </row>
    <row r="9" spans="1:12" ht="13.5">
      <c r="A9" s="69" t="s">
        <v>73</v>
      </c>
      <c r="B9" s="23" t="s">
        <v>117</v>
      </c>
      <c r="C9" s="24">
        <v>1521</v>
      </c>
      <c r="D9" s="24">
        <v>1403</v>
      </c>
      <c r="E9" s="24">
        <v>772</v>
      </c>
      <c r="F9" s="24">
        <v>262</v>
      </c>
      <c r="G9" s="24">
        <v>412</v>
      </c>
      <c r="H9" s="24">
        <v>631</v>
      </c>
      <c r="I9" s="24">
        <v>2</v>
      </c>
      <c r="J9" s="24">
        <v>116</v>
      </c>
      <c r="K9" s="24">
        <v>479</v>
      </c>
      <c r="L9" s="53"/>
    </row>
    <row r="10" spans="1:12" ht="13.5">
      <c r="A10" s="69" t="s">
        <v>73</v>
      </c>
      <c r="B10" s="23" t="s">
        <v>118</v>
      </c>
      <c r="C10" s="24">
        <v>1513</v>
      </c>
      <c r="D10" s="24">
        <v>1396</v>
      </c>
      <c r="E10" s="24">
        <v>771</v>
      </c>
      <c r="F10" s="24">
        <v>262</v>
      </c>
      <c r="G10" s="24">
        <v>412</v>
      </c>
      <c r="H10" s="24">
        <v>625</v>
      </c>
      <c r="I10" s="24">
        <v>1</v>
      </c>
      <c r="J10" s="24">
        <v>116</v>
      </c>
      <c r="K10" s="24">
        <v>473</v>
      </c>
      <c r="L10" s="53"/>
    </row>
    <row r="11" spans="1:12" ht="13.5">
      <c r="A11" s="69" t="s">
        <v>73</v>
      </c>
      <c r="B11" s="23" t="s">
        <v>119</v>
      </c>
      <c r="C11" s="24">
        <v>2.81</v>
      </c>
      <c r="D11" s="24">
        <v>3.31</v>
      </c>
      <c r="E11" s="24">
        <v>2.68</v>
      </c>
      <c r="F11" s="24">
        <v>2</v>
      </c>
      <c r="G11" s="24">
        <v>3.58</v>
      </c>
      <c r="H11" s="24">
        <v>4.66</v>
      </c>
      <c r="I11" s="24">
        <v>1</v>
      </c>
      <c r="J11" s="24">
        <v>1</v>
      </c>
      <c r="K11" s="24">
        <v>5.26</v>
      </c>
      <c r="L11" s="53"/>
    </row>
    <row r="12" spans="1:12" ht="13.5">
      <c r="A12" s="69" t="s">
        <v>73</v>
      </c>
      <c r="B12" s="23" t="s">
        <v>120</v>
      </c>
      <c r="C12" s="24">
        <v>36</v>
      </c>
      <c r="D12" s="24">
        <v>36</v>
      </c>
      <c r="E12" s="24">
        <v>16</v>
      </c>
      <c r="F12" s="24">
        <v>0</v>
      </c>
      <c r="G12" s="24">
        <v>14</v>
      </c>
      <c r="H12" s="24">
        <v>20</v>
      </c>
      <c r="I12" s="24">
        <v>0</v>
      </c>
      <c r="J12" s="24">
        <v>0</v>
      </c>
      <c r="K12" s="24">
        <v>19</v>
      </c>
      <c r="L12" s="53"/>
    </row>
    <row r="13" spans="1:12" ht="13.5">
      <c r="A13" s="69" t="s">
        <v>73</v>
      </c>
      <c r="B13" s="23" t="s">
        <v>121</v>
      </c>
      <c r="C13" s="24">
        <v>127</v>
      </c>
      <c r="D13" s="24">
        <v>127</v>
      </c>
      <c r="E13" s="24">
        <v>61</v>
      </c>
      <c r="F13" s="24">
        <v>0</v>
      </c>
      <c r="G13" s="24">
        <v>56</v>
      </c>
      <c r="H13" s="24">
        <v>66</v>
      </c>
      <c r="I13" s="24">
        <v>0</v>
      </c>
      <c r="J13" s="24">
        <v>0</v>
      </c>
      <c r="K13" s="24">
        <v>64</v>
      </c>
      <c r="L13" s="53"/>
    </row>
    <row r="14" spans="1:12" ht="13.5">
      <c r="A14" s="69" t="s">
        <v>73</v>
      </c>
      <c r="B14" s="23" t="s">
        <v>122</v>
      </c>
      <c r="C14" s="24">
        <v>331</v>
      </c>
      <c r="D14" s="24">
        <v>279</v>
      </c>
      <c r="E14" s="24">
        <v>156</v>
      </c>
      <c r="F14" s="24">
        <v>95</v>
      </c>
      <c r="G14" s="24">
        <v>32</v>
      </c>
      <c r="H14" s="24">
        <v>123</v>
      </c>
      <c r="I14" s="24">
        <v>0</v>
      </c>
      <c r="J14" s="24">
        <v>52</v>
      </c>
      <c r="K14" s="24">
        <v>82</v>
      </c>
      <c r="L14" s="53"/>
    </row>
    <row r="15" spans="1:12" ht="13.5">
      <c r="A15" s="70" t="s">
        <v>73</v>
      </c>
      <c r="B15" s="27" t="s">
        <v>123</v>
      </c>
      <c r="C15" s="28">
        <v>139</v>
      </c>
      <c r="D15" s="28">
        <v>87</v>
      </c>
      <c r="E15" s="28">
        <v>85</v>
      </c>
      <c r="F15" s="28">
        <v>83</v>
      </c>
      <c r="G15" s="28">
        <v>0</v>
      </c>
      <c r="H15" s="28">
        <v>2</v>
      </c>
      <c r="I15" s="28">
        <v>0</v>
      </c>
      <c r="J15" s="28">
        <v>52</v>
      </c>
      <c r="K15" s="28">
        <v>0</v>
      </c>
      <c r="L15" s="53"/>
    </row>
    <row r="16" spans="1:12" ht="13.5">
      <c r="A16" s="71" t="s">
        <v>124</v>
      </c>
      <c r="B16" s="31" t="s">
        <v>116</v>
      </c>
      <c r="C16" s="32">
        <v>29</v>
      </c>
      <c r="D16" s="32">
        <v>20</v>
      </c>
      <c r="E16" s="32">
        <v>13</v>
      </c>
      <c r="F16" s="32">
        <v>5</v>
      </c>
      <c r="G16" s="32">
        <v>5</v>
      </c>
      <c r="H16" s="32">
        <v>7</v>
      </c>
      <c r="I16" s="32">
        <v>0</v>
      </c>
      <c r="J16" s="32">
        <v>9</v>
      </c>
      <c r="K16" s="32">
        <v>3</v>
      </c>
      <c r="L16" s="53"/>
    </row>
    <row r="17" spans="1:12" ht="13.5">
      <c r="A17" s="72" t="s">
        <v>73</v>
      </c>
      <c r="B17" s="34" t="s">
        <v>117</v>
      </c>
      <c r="C17" s="35">
        <v>71</v>
      </c>
      <c r="D17" s="35">
        <v>62</v>
      </c>
      <c r="E17" s="35">
        <v>34</v>
      </c>
      <c r="F17" s="35">
        <v>10</v>
      </c>
      <c r="G17" s="35">
        <v>18</v>
      </c>
      <c r="H17" s="35">
        <v>28</v>
      </c>
      <c r="I17" s="35">
        <v>0</v>
      </c>
      <c r="J17" s="35">
        <v>9</v>
      </c>
      <c r="K17" s="35">
        <v>16</v>
      </c>
      <c r="L17" s="53"/>
    </row>
    <row r="18" spans="1:12" ht="13.5">
      <c r="A18" s="72" t="s">
        <v>73</v>
      </c>
      <c r="B18" s="34" t="s">
        <v>118</v>
      </c>
      <c r="C18" s="35">
        <v>71</v>
      </c>
      <c r="D18" s="35">
        <v>62</v>
      </c>
      <c r="E18" s="35">
        <v>34</v>
      </c>
      <c r="F18" s="35">
        <v>10</v>
      </c>
      <c r="G18" s="35">
        <v>18</v>
      </c>
      <c r="H18" s="35">
        <v>28</v>
      </c>
      <c r="I18" s="35">
        <v>0</v>
      </c>
      <c r="J18" s="35">
        <v>9</v>
      </c>
      <c r="K18" s="35">
        <v>16</v>
      </c>
      <c r="L18" s="53"/>
    </row>
    <row r="19" spans="1:12" ht="13.5">
      <c r="A19" s="72" t="s">
        <v>73</v>
      </c>
      <c r="B19" s="34" t="s">
        <v>119</v>
      </c>
      <c r="C19" s="35">
        <v>2.45</v>
      </c>
      <c r="D19" s="35">
        <v>3.1</v>
      </c>
      <c r="E19" s="35">
        <v>2.62</v>
      </c>
      <c r="F19" s="35">
        <v>2</v>
      </c>
      <c r="G19" s="35">
        <v>3.6</v>
      </c>
      <c r="H19" s="35">
        <v>4</v>
      </c>
      <c r="I19" s="35">
        <v>0</v>
      </c>
      <c r="J19" s="35">
        <v>1</v>
      </c>
      <c r="K19" s="35">
        <v>5.33</v>
      </c>
      <c r="L19" s="53"/>
    </row>
    <row r="20" spans="1:12" ht="13.5">
      <c r="A20" s="72" t="s">
        <v>73</v>
      </c>
      <c r="B20" s="34" t="s">
        <v>120</v>
      </c>
      <c r="C20" s="35">
        <v>1</v>
      </c>
      <c r="D20" s="35">
        <v>1</v>
      </c>
      <c r="E20" s="35">
        <v>0</v>
      </c>
      <c r="F20" s="35">
        <v>0</v>
      </c>
      <c r="G20" s="35">
        <v>0</v>
      </c>
      <c r="H20" s="35">
        <v>1</v>
      </c>
      <c r="I20" s="35">
        <v>0</v>
      </c>
      <c r="J20" s="35">
        <v>0</v>
      </c>
      <c r="K20" s="35">
        <v>1</v>
      </c>
      <c r="L20" s="53"/>
    </row>
    <row r="21" spans="1:12" ht="13.5">
      <c r="A21" s="72" t="s">
        <v>73</v>
      </c>
      <c r="B21" s="34" t="s">
        <v>121</v>
      </c>
      <c r="C21" s="35">
        <v>4</v>
      </c>
      <c r="D21" s="35">
        <v>4</v>
      </c>
      <c r="E21" s="35">
        <v>3</v>
      </c>
      <c r="F21" s="35">
        <v>0</v>
      </c>
      <c r="G21" s="35">
        <v>3</v>
      </c>
      <c r="H21" s="35">
        <v>1</v>
      </c>
      <c r="I21" s="35">
        <v>0</v>
      </c>
      <c r="J21" s="35">
        <v>0</v>
      </c>
      <c r="K21" s="35">
        <v>1</v>
      </c>
      <c r="L21" s="53"/>
    </row>
    <row r="22" spans="1:12" ht="13.5">
      <c r="A22" s="72" t="s">
        <v>73</v>
      </c>
      <c r="B22" s="34" t="s">
        <v>122</v>
      </c>
      <c r="C22" s="35">
        <v>19</v>
      </c>
      <c r="D22" s="35">
        <v>12</v>
      </c>
      <c r="E22" s="35">
        <v>7</v>
      </c>
      <c r="F22" s="35">
        <v>5</v>
      </c>
      <c r="G22" s="35">
        <v>0</v>
      </c>
      <c r="H22" s="35">
        <v>5</v>
      </c>
      <c r="I22" s="35">
        <v>0</v>
      </c>
      <c r="J22" s="35">
        <v>7</v>
      </c>
      <c r="K22" s="35">
        <v>2</v>
      </c>
      <c r="L22" s="53"/>
    </row>
    <row r="23" spans="1:12" ht="13.5">
      <c r="A23" s="54" t="s">
        <v>73</v>
      </c>
      <c r="B23" s="42" t="s">
        <v>123</v>
      </c>
      <c r="C23" s="43">
        <v>12</v>
      </c>
      <c r="D23" s="43">
        <v>5</v>
      </c>
      <c r="E23" s="43">
        <v>5</v>
      </c>
      <c r="F23" s="43">
        <v>5</v>
      </c>
      <c r="G23" s="43">
        <v>0</v>
      </c>
      <c r="H23" s="43">
        <v>0</v>
      </c>
      <c r="I23" s="43">
        <v>0</v>
      </c>
      <c r="J23" s="43">
        <v>7</v>
      </c>
      <c r="K23" s="43">
        <v>0</v>
      </c>
      <c r="L23" s="53"/>
    </row>
    <row r="24" spans="1:12" ht="13.5">
      <c r="A24" s="71" t="s">
        <v>125</v>
      </c>
      <c r="B24" s="31" t="s">
        <v>116</v>
      </c>
      <c r="C24" s="32">
        <v>111</v>
      </c>
      <c r="D24" s="32">
        <v>90</v>
      </c>
      <c r="E24" s="32">
        <v>74</v>
      </c>
      <c r="F24" s="32">
        <v>46</v>
      </c>
      <c r="G24" s="32">
        <v>19</v>
      </c>
      <c r="H24" s="32">
        <v>16</v>
      </c>
      <c r="I24" s="32">
        <v>0</v>
      </c>
      <c r="J24" s="32">
        <v>21</v>
      </c>
      <c r="K24" s="32">
        <v>12</v>
      </c>
      <c r="L24" s="53"/>
    </row>
    <row r="25" spans="1:12" ht="13.5">
      <c r="A25" s="72" t="s">
        <v>73</v>
      </c>
      <c r="B25" s="34" t="s">
        <v>117</v>
      </c>
      <c r="C25" s="35">
        <v>276</v>
      </c>
      <c r="D25" s="35">
        <v>255</v>
      </c>
      <c r="E25" s="35">
        <v>188</v>
      </c>
      <c r="F25" s="35">
        <v>92</v>
      </c>
      <c r="G25" s="35">
        <v>71</v>
      </c>
      <c r="H25" s="35">
        <v>67</v>
      </c>
      <c r="I25" s="35">
        <v>0</v>
      </c>
      <c r="J25" s="35">
        <v>21</v>
      </c>
      <c r="K25" s="35">
        <v>55</v>
      </c>
      <c r="L25" s="53"/>
    </row>
    <row r="26" spans="1:12" ht="13.5">
      <c r="A26" s="72" t="s">
        <v>73</v>
      </c>
      <c r="B26" s="34" t="s">
        <v>118</v>
      </c>
      <c r="C26" s="35">
        <v>275</v>
      </c>
      <c r="D26" s="35">
        <v>254</v>
      </c>
      <c r="E26" s="35">
        <v>187</v>
      </c>
      <c r="F26" s="35">
        <v>92</v>
      </c>
      <c r="G26" s="35">
        <v>71</v>
      </c>
      <c r="H26" s="35">
        <v>67</v>
      </c>
      <c r="I26" s="35">
        <v>0</v>
      </c>
      <c r="J26" s="35">
        <v>21</v>
      </c>
      <c r="K26" s="35">
        <v>55</v>
      </c>
      <c r="L26" s="53"/>
    </row>
    <row r="27" spans="1:12" ht="13.5">
      <c r="A27" s="72" t="s">
        <v>73</v>
      </c>
      <c r="B27" s="34" t="s">
        <v>119</v>
      </c>
      <c r="C27" s="35">
        <v>2.48</v>
      </c>
      <c r="D27" s="35">
        <v>2.82</v>
      </c>
      <c r="E27" s="35">
        <v>2.53</v>
      </c>
      <c r="F27" s="35">
        <v>2</v>
      </c>
      <c r="G27" s="35">
        <v>3.74</v>
      </c>
      <c r="H27" s="35">
        <v>4.19</v>
      </c>
      <c r="I27" s="35">
        <v>0</v>
      </c>
      <c r="J27" s="35">
        <v>1</v>
      </c>
      <c r="K27" s="35">
        <v>4.58</v>
      </c>
      <c r="L27" s="53"/>
    </row>
    <row r="28" spans="1:12" ht="13.5">
      <c r="A28" s="72" t="s">
        <v>73</v>
      </c>
      <c r="B28" s="34" t="s">
        <v>120</v>
      </c>
      <c r="C28" s="35">
        <v>2</v>
      </c>
      <c r="D28" s="35">
        <v>2</v>
      </c>
      <c r="E28" s="35">
        <v>1</v>
      </c>
      <c r="F28" s="35">
        <v>0</v>
      </c>
      <c r="G28" s="35">
        <v>1</v>
      </c>
      <c r="H28" s="35">
        <v>1</v>
      </c>
      <c r="I28" s="35">
        <v>0</v>
      </c>
      <c r="J28" s="35">
        <v>0</v>
      </c>
      <c r="K28" s="35">
        <v>1</v>
      </c>
      <c r="L28" s="53"/>
    </row>
    <row r="29" spans="1:12" ht="13.5">
      <c r="A29" s="72" t="s">
        <v>73</v>
      </c>
      <c r="B29" s="34" t="s">
        <v>121</v>
      </c>
      <c r="C29" s="35">
        <v>18</v>
      </c>
      <c r="D29" s="35">
        <v>18</v>
      </c>
      <c r="E29" s="35">
        <v>10</v>
      </c>
      <c r="F29" s="35">
        <v>0</v>
      </c>
      <c r="G29" s="35">
        <v>8</v>
      </c>
      <c r="H29" s="35">
        <v>8</v>
      </c>
      <c r="I29" s="35">
        <v>0</v>
      </c>
      <c r="J29" s="35">
        <v>0</v>
      </c>
      <c r="K29" s="35">
        <v>7</v>
      </c>
      <c r="L29" s="53"/>
    </row>
    <row r="30" spans="1:12" ht="13.5">
      <c r="A30" s="72" t="s">
        <v>73</v>
      </c>
      <c r="B30" s="34" t="s">
        <v>122</v>
      </c>
      <c r="C30" s="35">
        <v>78</v>
      </c>
      <c r="D30" s="35">
        <v>61</v>
      </c>
      <c r="E30" s="35">
        <v>46</v>
      </c>
      <c r="F30" s="35">
        <v>35</v>
      </c>
      <c r="G30" s="35">
        <v>6</v>
      </c>
      <c r="H30" s="35">
        <v>15</v>
      </c>
      <c r="I30" s="35">
        <v>0</v>
      </c>
      <c r="J30" s="35">
        <v>17</v>
      </c>
      <c r="K30" s="35">
        <v>12</v>
      </c>
      <c r="L30" s="53"/>
    </row>
    <row r="31" spans="1:12" ht="13.5">
      <c r="A31" s="54" t="s">
        <v>73</v>
      </c>
      <c r="B31" s="42" t="s">
        <v>123</v>
      </c>
      <c r="C31" s="43">
        <v>50</v>
      </c>
      <c r="D31" s="43">
        <v>33</v>
      </c>
      <c r="E31" s="43">
        <v>32</v>
      </c>
      <c r="F31" s="43">
        <v>31</v>
      </c>
      <c r="G31" s="43">
        <v>0</v>
      </c>
      <c r="H31" s="43">
        <v>1</v>
      </c>
      <c r="I31" s="43">
        <v>0</v>
      </c>
      <c r="J31" s="43">
        <v>17</v>
      </c>
      <c r="K31" s="43">
        <v>0</v>
      </c>
      <c r="L31" s="53"/>
    </row>
    <row r="32" spans="1:12" ht="13.5">
      <c r="A32" s="67" t="s">
        <v>17</v>
      </c>
      <c r="B32" s="31" t="s">
        <v>116</v>
      </c>
      <c r="C32" s="68">
        <f>C17+C24</f>
        <v>182</v>
      </c>
      <c r="D32" s="68">
        <f aca="true" t="shared" si="0" ref="D32:K32">D17+D24</f>
        <v>152</v>
      </c>
      <c r="E32" s="68">
        <f t="shared" si="0"/>
        <v>108</v>
      </c>
      <c r="F32" s="68">
        <f t="shared" si="0"/>
        <v>56</v>
      </c>
      <c r="G32" s="68">
        <f t="shared" si="0"/>
        <v>37</v>
      </c>
      <c r="H32" s="68">
        <f t="shared" si="0"/>
        <v>44</v>
      </c>
      <c r="I32" s="68">
        <f t="shared" si="0"/>
        <v>0</v>
      </c>
      <c r="J32" s="68">
        <f t="shared" si="0"/>
        <v>30</v>
      </c>
      <c r="K32" s="68">
        <f t="shared" si="0"/>
        <v>28</v>
      </c>
      <c r="L32" s="53"/>
    </row>
    <row r="33" spans="1:12" ht="13.5">
      <c r="A33" s="69"/>
      <c r="B33" s="34" t="s">
        <v>117</v>
      </c>
      <c r="C33" s="24">
        <f aca="true" t="shared" si="1" ref="C33:K39">C18+C25</f>
        <v>347</v>
      </c>
      <c r="D33" s="24">
        <f t="shared" si="1"/>
        <v>317</v>
      </c>
      <c r="E33" s="24">
        <f t="shared" si="1"/>
        <v>222</v>
      </c>
      <c r="F33" s="24">
        <f t="shared" si="1"/>
        <v>102</v>
      </c>
      <c r="G33" s="24">
        <f t="shared" si="1"/>
        <v>89</v>
      </c>
      <c r="H33" s="24">
        <f t="shared" si="1"/>
        <v>95</v>
      </c>
      <c r="I33" s="24">
        <f t="shared" si="1"/>
        <v>0</v>
      </c>
      <c r="J33" s="24">
        <f t="shared" si="1"/>
        <v>30</v>
      </c>
      <c r="K33" s="24">
        <f t="shared" si="1"/>
        <v>71</v>
      </c>
      <c r="L33" s="53"/>
    </row>
    <row r="34" spans="1:12" ht="13.5">
      <c r="A34" s="69"/>
      <c r="B34" s="34" t="s">
        <v>118</v>
      </c>
      <c r="C34" s="24">
        <f t="shared" si="1"/>
        <v>277.45</v>
      </c>
      <c r="D34" s="24">
        <f t="shared" si="1"/>
        <v>257.1</v>
      </c>
      <c r="E34" s="24">
        <f t="shared" si="1"/>
        <v>189.62</v>
      </c>
      <c r="F34" s="24">
        <f t="shared" si="1"/>
        <v>94</v>
      </c>
      <c r="G34" s="24">
        <f t="shared" si="1"/>
        <v>74.6</v>
      </c>
      <c r="H34" s="24">
        <f t="shared" si="1"/>
        <v>71</v>
      </c>
      <c r="I34" s="24">
        <f t="shared" si="1"/>
        <v>0</v>
      </c>
      <c r="J34" s="24">
        <f t="shared" si="1"/>
        <v>22</v>
      </c>
      <c r="K34" s="24">
        <f t="shared" si="1"/>
        <v>60.33</v>
      </c>
      <c r="L34" s="53"/>
    </row>
    <row r="35" spans="1:12" ht="13.5">
      <c r="A35" s="69"/>
      <c r="B35" s="34" t="s">
        <v>119</v>
      </c>
      <c r="C35" s="24">
        <f>C34/C32</f>
        <v>1.5244505494505494</v>
      </c>
      <c r="D35" s="24">
        <f aca="true" t="shared" si="2" ref="D35:K35">D34/D32</f>
        <v>1.6914473684210527</v>
      </c>
      <c r="E35" s="24">
        <f t="shared" si="2"/>
        <v>1.7557407407407408</v>
      </c>
      <c r="F35" s="24">
        <f t="shared" si="2"/>
        <v>1.6785714285714286</v>
      </c>
      <c r="G35" s="24">
        <f t="shared" si="2"/>
        <v>2.016216216216216</v>
      </c>
      <c r="H35" s="24">
        <f t="shared" si="2"/>
        <v>1.6136363636363635</v>
      </c>
      <c r="I35" s="24">
        <v>0</v>
      </c>
      <c r="J35" s="24">
        <f t="shared" si="2"/>
        <v>0.7333333333333333</v>
      </c>
      <c r="K35" s="24">
        <f t="shared" si="2"/>
        <v>2.154642857142857</v>
      </c>
      <c r="L35" s="53"/>
    </row>
    <row r="36" spans="1:12" ht="13.5">
      <c r="A36" s="69"/>
      <c r="B36" s="34" t="s">
        <v>120</v>
      </c>
      <c r="C36" s="24">
        <f t="shared" si="1"/>
        <v>6</v>
      </c>
      <c r="D36" s="24">
        <f t="shared" si="1"/>
        <v>6</v>
      </c>
      <c r="E36" s="24">
        <f t="shared" si="1"/>
        <v>4</v>
      </c>
      <c r="F36" s="24">
        <f t="shared" si="1"/>
        <v>0</v>
      </c>
      <c r="G36" s="24">
        <f t="shared" si="1"/>
        <v>4</v>
      </c>
      <c r="H36" s="24">
        <f t="shared" si="1"/>
        <v>2</v>
      </c>
      <c r="I36" s="24">
        <f t="shared" si="1"/>
        <v>0</v>
      </c>
      <c r="J36" s="24">
        <f t="shared" si="1"/>
        <v>0</v>
      </c>
      <c r="K36" s="24">
        <f t="shared" si="1"/>
        <v>2</v>
      </c>
      <c r="L36" s="53"/>
    </row>
    <row r="37" spans="1:12" ht="13.5">
      <c r="A37" s="69"/>
      <c r="B37" s="34" t="s">
        <v>121</v>
      </c>
      <c r="C37" s="24">
        <f t="shared" si="1"/>
        <v>37</v>
      </c>
      <c r="D37" s="24">
        <f t="shared" si="1"/>
        <v>30</v>
      </c>
      <c r="E37" s="24">
        <f t="shared" si="1"/>
        <v>17</v>
      </c>
      <c r="F37" s="24">
        <f t="shared" si="1"/>
        <v>5</v>
      </c>
      <c r="G37" s="24">
        <f t="shared" si="1"/>
        <v>8</v>
      </c>
      <c r="H37" s="24">
        <f t="shared" si="1"/>
        <v>13</v>
      </c>
      <c r="I37" s="24">
        <f t="shared" si="1"/>
        <v>0</v>
      </c>
      <c r="J37" s="24">
        <f t="shared" si="1"/>
        <v>7</v>
      </c>
      <c r="K37" s="24">
        <f t="shared" si="1"/>
        <v>9</v>
      </c>
      <c r="L37" s="53"/>
    </row>
    <row r="38" spans="1:12" ht="13.5">
      <c r="A38" s="69"/>
      <c r="B38" s="34" t="s">
        <v>122</v>
      </c>
      <c r="C38" s="24">
        <f t="shared" si="1"/>
        <v>90</v>
      </c>
      <c r="D38" s="24">
        <f t="shared" si="1"/>
        <v>66</v>
      </c>
      <c r="E38" s="24">
        <f t="shared" si="1"/>
        <v>51</v>
      </c>
      <c r="F38" s="24">
        <f t="shared" si="1"/>
        <v>40</v>
      </c>
      <c r="G38" s="24">
        <f t="shared" si="1"/>
        <v>6</v>
      </c>
      <c r="H38" s="24">
        <f t="shared" si="1"/>
        <v>15</v>
      </c>
      <c r="I38" s="24">
        <f t="shared" si="1"/>
        <v>0</v>
      </c>
      <c r="J38" s="24">
        <f t="shared" si="1"/>
        <v>24</v>
      </c>
      <c r="K38" s="24">
        <f t="shared" si="1"/>
        <v>12</v>
      </c>
      <c r="L38" s="53"/>
    </row>
    <row r="39" spans="1:12" ht="13.5">
      <c r="A39" s="70"/>
      <c r="B39" s="42" t="s">
        <v>123</v>
      </c>
      <c r="C39" s="28">
        <f t="shared" si="1"/>
        <v>161</v>
      </c>
      <c r="D39" s="28">
        <f t="shared" si="1"/>
        <v>123</v>
      </c>
      <c r="E39" s="28">
        <f t="shared" si="1"/>
        <v>106</v>
      </c>
      <c r="F39" s="28">
        <f t="shared" si="1"/>
        <v>77</v>
      </c>
      <c r="G39" s="28">
        <f t="shared" si="1"/>
        <v>19</v>
      </c>
      <c r="H39" s="28">
        <f t="shared" si="1"/>
        <v>17</v>
      </c>
      <c r="I39" s="28">
        <f t="shared" si="1"/>
        <v>0</v>
      </c>
      <c r="J39" s="28">
        <f t="shared" si="1"/>
        <v>38</v>
      </c>
      <c r="K39" s="28">
        <f t="shared" si="1"/>
        <v>12</v>
      </c>
      <c r="L39" s="53"/>
    </row>
    <row r="40" spans="1:12" ht="13.5">
      <c r="A40" s="71" t="s">
        <v>19</v>
      </c>
      <c r="B40" s="31" t="s">
        <v>116</v>
      </c>
      <c r="C40" s="32">
        <v>101</v>
      </c>
      <c r="D40" s="32">
        <v>84</v>
      </c>
      <c r="E40" s="32">
        <v>56</v>
      </c>
      <c r="F40" s="32">
        <v>19</v>
      </c>
      <c r="G40" s="32">
        <v>24</v>
      </c>
      <c r="H40" s="32">
        <v>28</v>
      </c>
      <c r="I40" s="32">
        <v>0</v>
      </c>
      <c r="J40" s="32">
        <v>17</v>
      </c>
      <c r="K40" s="32">
        <v>20</v>
      </c>
      <c r="L40" s="53"/>
    </row>
    <row r="41" spans="1:12" ht="13.5">
      <c r="A41" s="72" t="s">
        <v>73</v>
      </c>
      <c r="B41" s="34" t="s">
        <v>117</v>
      </c>
      <c r="C41" s="35">
        <v>304</v>
      </c>
      <c r="D41" s="35">
        <v>287</v>
      </c>
      <c r="E41" s="35">
        <v>150</v>
      </c>
      <c r="F41" s="35">
        <v>38</v>
      </c>
      <c r="G41" s="35">
        <v>83</v>
      </c>
      <c r="H41" s="35">
        <v>137</v>
      </c>
      <c r="I41" s="35">
        <v>0</v>
      </c>
      <c r="J41" s="35">
        <v>17</v>
      </c>
      <c r="K41" s="35">
        <v>108</v>
      </c>
      <c r="L41" s="53"/>
    </row>
    <row r="42" spans="1:12" ht="13.5">
      <c r="A42" s="72" t="s">
        <v>73</v>
      </c>
      <c r="B42" s="34" t="s">
        <v>118</v>
      </c>
      <c r="C42" s="35">
        <v>299</v>
      </c>
      <c r="D42" s="35">
        <v>282</v>
      </c>
      <c r="E42" s="35">
        <v>150</v>
      </c>
      <c r="F42" s="35">
        <v>38</v>
      </c>
      <c r="G42" s="35">
        <v>83</v>
      </c>
      <c r="H42" s="35">
        <v>132</v>
      </c>
      <c r="I42" s="35">
        <v>0</v>
      </c>
      <c r="J42" s="35">
        <v>17</v>
      </c>
      <c r="K42" s="35">
        <v>103</v>
      </c>
      <c r="L42" s="53"/>
    </row>
    <row r="43" spans="1:12" ht="13.5">
      <c r="A43" s="72" t="s">
        <v>73</v>
      </c>
      <c r="B43" s="34" t="s">
        <v>119</v>
      </c>
      <c r="C43" s="35">
        <v>2.96</v>
      </c>
      <c r="D43" s="35">
        <v>3.36</v>
      </c>
      <c r="E43" s="35">
        <v>2.68</v>
      </c>
      <c r="F43" s="35">
        <v>2</v>
      </c>
      <c r="G43" s="35">
        <v>3.46</v>
      </c>
      <c r="H43" s="35">
        <v>4.71</v>
      </c>
      <c r="I43" s="35">
        <v>0</v>
      </c>
      <c r="J43" s="35">
        <v>1</v>
      </c>
      <c r="K43" s="35">
        <v>5.15</v>
      </c>
      <c r="L43" s="53"/>
    </row>
    <row r="44" spans="1:12" ht="13.5">
      <c r="A44" s="72" t="s">
        <v>73</v>
      </c>
      <c r="B44" s="34" t="s">
        <v>120</v>
      </c>
      <c r="C44" s="35">
        <v>5</v>
      </c>
      <c r="D44" s="35">
        <v>5</v>
      </c>
      <c r="E44" s="35">
        <v>1</v>
      </c>
      <c r="F44" s="35">
        <v>0</v>
      </c>
      <c r="G44" s="35">
        <v>1</v>
      </c>
      <c r="H44" s="35">
        <v>4</v>
      </c>
      <c r="I44" s="35">
        <v>0</v>
      </c>
      <c r="J44" s="35"/>
      <c r="K44" s="35">
        <v>4</v>
      </c>
      <c r="L44" s="53"/>
    </row>
    <row r="45" spans="1:12" ht="13.5">
      <c r="A45" s="72" t="s">
        <v>73</v>
      </c>
      <c r="B45" s="34" t="s">
        <v>121</v>
      </c>
      <c r="C45" s="35">
        <v>25</v>
      </c>
      <c r="D45" s="35">
        <v>25</v>
      </c>
      <c r="E45" s="35">
        <v>9</v>
      </c>
      <c r="F45" s="35">
        <v>0</v>
      </c>
      <c r="G45" s="35">
        <v>9</v>
      </c>
      <c r="H45" s="35">
        <v>16</v>
      </c>
      <c r="I45" s="35">
        <v>0</v>
      </c>
      <c r="J45" s="35"/>
      <c r="K45" s="35">
        <v>16</v>
      </c>
      <c r="L45" s="53"/>
    </row>
    <row r="46" spans="1:12" ht="13.5">
      <c r="A46" s="72" t="s">
        <v>73</v>
      </c>
      <c r="B46" s="34" t="s">
        <v>122</v>
      </c>
      <c r="C46" s="35">
        <v>70</v>
      </c>
      <c r="D46" s="35">
        <v>62</v>
      </c>
      <c r="E46" s="35">
        <v>34</v>
      </c>
      <c r="F46" s="35">
        <v>13</v>
      </c>
      <c r="G46" s="35">
        <v>11</v>
      </c>
      <c r="H46" s="35">
        <v>28</v>
      </c>
      <c r="I46" s="35">
        <v>0</v>
      </c>
      <c r="J46" s="35">
        <v>8</v>
      </c>
      <c r="K46" s="35">
        <v>20</v>
      </c>
      <c r="L46" s="53"/>
    </row>
    <row r="47" spans="1:12" ht="13.5">
      <c r="A47" s="54" t="s">
        <v>73</v>
      </c>
      <c r="B47" s="42" t="s">
        <v>123</v>
      </c>
      <c r="C47" s="43">
        <v>22</v>
      </c>
      <c r="D47" s="43">
        <v>14</v>
      </c>
      <c r="E47" s="43">
        <v>13</v>
      </c>
      <c r="F47" s="43">
        <v>13</v>
      </c>
      <c r="G47" s="43"/>
      <c r="H47" s="43">
        <v>1</v>
      </c>
      <c r="I47" s="43">
        <v>0</v>
      </c>
      <c r="J47" s="43">
        <v>8</v>
      </c>
      <c r="K47" s="43">
        <v>0</v>
      </c>
      <c r="L47" s="53"/>
    </row>
    <row r="48" spans="1:12" ht="13.5">
      <c r="A48" s="71" t="s">
        <v>25</v>
      </c>
      <c r="B48" s="31" t="s">
        <v>116</v>
      </c>
      <c r="C48" s="32">
        <v>57</v>
      </c>
      <c r="D48" s="32">
        <v>48</v>
      </c>
      <c r="E48" s="32">
        <v>33</v>
      </c>
      <c r="F48" s="32">
        <v>15</v>
      </c>
      <c r="G48" s="32">
        <v>15</v>
      </c>
      <c r="H48" s="32">
        <v>15</v>
      </c>
      <c r="I48" s="32">
        <v>0</v>
      </c>
      <c r="J48" s="32">
        <v>9</v>
      </c>
      <c r="K48" s="32">
        <v>5</v>
      </c>
      <c r="L48" s="53"/>
    </row>
    <row r="49" spans="1:12" ht="13.5">
      <c r="A49" s="72" t="s">
        <v>73</v>
      </c>
      <c r="B49" s="34" t="s">
        <v>117</v>
      </c>
      <c r="C49" s="35">
        <v>154</v>
      </c>
      <c r="D49" s="35">
        <v>145</v>
      </c>
      <c r="E49" s="35">
        <v>86</v>
      </c>
      <c r="F49" s="35">
        <v>30</v>
      </c>
      <c r="G49" s="35">
        <v>49</v>
      </c>
      <c r="H49" s="35">
        <v>59</v>
      </c>
      <c r="I49" s="35">
        <v>0</v>
      </c>
      <c r="J49" s="35">
        <v>9</v>
      </c>
      <c r="K49" s="35">
        <v>28</v>
      </c>
      <c r="L49" s="53"/>
    </row>
    <row r="50" spans="1:12" ht="13.5">
      <c r="A50" s="72" t="s">
        <v>73</v>
      </c>
      <c r="B50" s="34" t="s">
        <v>118</v>
      </c>
      <c r="C50" s="35">
        <v>154</v>
      </c>
      <c r="D50" s="35">
        <v>145</v>
      </c>
      <c r="E50" s="35">
        <v>86</v>
      </c>
      <c r="F50" s="35">
        <v>30</v>
      </c>
      <c r="G50" s="35">
        <v>49</v>
      </c>
      <c r="H50" s="35">
        <v>59</v>
      </c>
      <c r="I50" s="35">
        <v>0</v>
      </c>
      <c r="J50" s="35">
        <v>9</v>
      </c>
      <c r="K50" s="35">
        <v>28</v>
      </c>
      <c r="L50" s="53"/>
    </row>
    <row r="51" spans="1:12" ht="13.5">
      <c r="A51" s="72" t="s">
        <v>73</v>
      </c>
      <c r="B51" s="34" t="s">
        <v>119</v>
      </c>
      <c r="C51" s="35">
        <v>2.7</v>
      </c>
      <c r="D51" s="35">
        <v>3.02</v>
      </c>
      <c r="E51" s="35">
        <v>2.61</v>
      </c>
      <c r="F51" s="35">
        <v>2</v>
      </c>
      <c r="G51" s="35">
        <v>3.27</v>
      </c>
      <c r="H51" s="35">
        <v>3.93</v>
      </c>
      <c r="I51" s="35">
        <v>0</v>
      </c>
      <c r="J51" s="35">
        <v>1</v>
      </c>
      <c r="K51" s="35">
        <v>5.6</v>
      </c>
      <c r="L51" s="53"/>
    </row>
    <row r="52" spans="1:12" ht="13.5">
      <c r="A52" s="72" t="s">
        <v>73</v>
      </c>
      <c r="B52" s="34" t="s">
        <v>120</v>
      </c>
      <c r="C52" s="35">
        <v>4</v>
      </c>
      <c r="D52" s="35">
        <v>4</v>
      </c>
      <c r="E52" s="35">
        <v>2</v>
      </c>
      <c r="F52" s="35">
        <v>0</v>
      </c>
      <c r="G52" s="35">
        <v>2</v>
      </c>
      <c r="H52" s="35">
        <v>2</v>
      </c>
      <c r="I52" s="35">
        <v>0</v>
      </c>
      <c r="J52" s="35"/>
      <c r="K52" s="35">
        <v>2</v>
      </c>
      <c r="L52" s="53"/>
    </row>
    <row r="53" spans="1:12" ht="13.5">
      <c r="A53" s="72" t="s">
        <v>73</v>
      </c>
      <c r="B53" s="34" t="s">
        <v>121</v>
      </c>
      <c r="C53" s="35">
        <v>11</v>
      </c>
      <c r="D53" s="35">
        <v>11</v>
      </c>
      <c r="E53" s="35">
        <v>6</v>
      </c>
      <c r="F53" s="35">
        <v>0</v>
      </c>
      <c r="G53" s="35">
        <v>6</v>
      </c>
      <c r="H53" s="35">
        <v>5</v>
      </c>
      <c r="I53" s="35">
        <v>0</v>
      </c>
      <c r="J53" s="35"/>
      <c r="K53" s="35">
        <v>5</v>
      </c>
      <c r="L53" s="53"/>
    </row>
    <row r="54" spans="1:12" ht="13.5">
      <c r="A54" s="72" t="s">
        <v>73</v>
      </c>
      <c r="B54" s="34" t="s">
        <v>122</v>
      </c>
      <c r="C54" s="35">
        <v>41</v>
      </c>
      <c r="D54" s="35">
        <v>36</v>
      </c>
      <c r="E54" s="35">
        <v>21</v>
      </c>
      <c r="F54" s="35">
        <v>14</v>
      </c>
      <c r="G54" s="35">
        <v>4</v>
      </c>
      <c r="H54" s="35">
        <v>15</v>
      </c>
      <c r="I54" s="35">
        <v>0</v>
      </c>
      <c r="J54" s="35">
        <v>5</v>
      </c>
      <c r="K54" s="35">
        <v>5</v>
      </c>
      <c r="L54" s="53"/>
    </row>
    <row r="55" spans="1:12" ht="13.5">
      <c r="A55" s="54" t="s">
        <v>73</v>
      </c>
      <c r="B55" s="42" t="s">
        <v>123</v>
      </c>
      <c r="C55" s="43">
        <v>19</v>
      </c>
      <c r="D55" s="43">
        <v>14</v>
      </c>
      <c r="E55" s="43">
        <v>14</v>
      </c>
      <c r="F55" s="43">
        <v>14</v>
      </c>
      <c r="G55" s="43">
        <v>0</v>
      </c>
      <c r="H55" s="43">
        <v>0</v>
      </c>
      <c r="I55" s="43">
        <v>0</v>
      </c>
      <c r="J55" s="43">
        <v>5</v>
      </c>
      <c r="K55" s="43">
        <v>0</v>
      </c>
      <c r="L55" s="53"/>
    </row>
    <row r="56" spans="1:12" ht="13.5">
      <c r="A56" s="71" t="s">
        <v>29</v>
      </c>
      <c r="B56" s="31" t="s">
        <v>116</v>
      </c>
      <c r="C56" s="32">
        <v>241</v>
      </c>
      <c r="D56" s="32">
        <v>180</v>
      </c>
      <c r="E56" s="32">
        <v>112</v>
      </c>
      <c r="F56" s="32">
        <v>46</v>
      </c>
      <c r="G56" s="32">
        <v>52</v>
      </c>
      <c r="H56" s="32">
        <v>68</v>
      </c>
      <c r="I56" s="32">
        <v>1</v>
      </c>
      <c r="J56" s="32">
        <v>60</v>
      </c>
      <c r="K56" s="32">
        <v>50</v>
      </c>
      <c r="L56" s="53"/>
    </row>
    <row r="57" spans="1:12" ht="13.5">
      <c r="A57" s="72" t="s">
        <v>73</v>
      </c>
      <c r="B57" s="34" t="s">
        <v>117</v>
      </c>
      <c r="C57" s="35">
        <v>716</v>
      </c>
      <c r="D57" s="35">
        <v>654</v>
      </c>
      <c r="E57" s="35">
        <v>314</v>
      </c>
      <c r="F57" s="35">
        <v>92</v>
      </c>
      <c r="G57" s="35">
        <v>191</v>
      </c>
      <c r="H57" s="35">
        <v>340</v>
      </c>
      <c r="I57" s="35">
        <v>2</v>
      </c>
      <c r="J57" s="35">
        <v>60</v>
      </c>
      <c r="K57" s="35">
        <v>272</v>
      </c>
      <c r="L57" s="53"/>
    </row>
    <row r="58" spans="1:12" ht="13.5">
      <c r="A58" s="72" t="s">
        <v>73</v>
      </c>
      <c r="B58" s="34" t="s">
        <v>118</v>
      </c>
      <c r="C58" s="35">
        <v>714</v>
      </c>
      <c r="D58" s="35">
        <v>653</v>
      </c>
      <c r="E58" s="35">
        <v>314</v>
      </c>
      <c r="F58" s="35">
        <v>92</v>
      </c>
      <c r="G58" s="35">
        <v>191</v>
      </c>
      <c r="H58" s="35">
        <v>339</v>
      </c>
      <c r="I58" s="35">
        <v>1</v>
      </c>
      <c r="J58" s="35">
        <v>60</v>
      </c>
      <c r="K58" s="35">
        <v>271</v>
      </c>
      <c r="L58" s="53"/>
    </row>
    <row r="59" spans="1:12" ht="13.5">
      <c r="A59" s="72" t="s">
        <v>73</v>
      </c>
      <c r="B59" s="34" t="s">
        <v>119</v>
      </c>
      <c r="C59" s="35">
        <v>2.96</v>
      </c>
      <c r="D59" s="35">
        <v>3.63</v>
      </c>
      <c r="E59" s="35">
        <v>2.8</v>
      </c>
      <c r="F59" s="35">
        <v>2</v>
      </c>
      <c r="G59" s="35">
        <v>3.67</v>
      </c>
      <c r="H59" s="35">
        <v>4.99</v>
      </c>
      <c r="I59" s="35">
        <v>1</v>
      </c>
      <c r="J59" s="35">
        <v>1</v>
      </c>
      <c r="K59" s="35">
        <v>5.42</v>
      </c>
      <c r="L59" s="53"/>
    </row>
    <row r="60" spans="1:12" ht="13.5">
      <c r="A60" s="72" t="s">
        <v>73</v>
      </c>
      <c r="B60" s="34" t="s">
        <v>120</v>
      </c>
      <c r="C60" s="35">
        <v>24</v>
      </c>
      <c r="D60" s="35">
        <v>24</v>
      </c>
      <c r="E60" s="35">
        <v>12</v>
      </c>
      <c r="F60" s="35">
        <v>0</v>
      </c>
      <c r="G60" s="35">
        <v>10</v>
      </c>
      <c r="H60" s="35">
        <v>12</v>
      </c>
      <c r="I60" s="35">
        <v>0</v>
      </c>
      <c r="J60" s="35">
        <v>0</v>
      </c>
      <c r="K60" s="35">
        <v>11</v>
      </c>
      <c r="L60" s="53"/>
    </row>
    <row r="61" spans="1:12" ht="13.5">
      <c r="A61" s="72" t="s">
        <v>73</v>
      </c>
      <c r="B61" s="34" t="s">
        <v>121</v>
      </c>
      <c r="C61" s="35">
        <v>69</v>
      </c>
      <c r="D61" s="35">
        <v>69</v>
      </c>
      <c r="E61" s="35">
        <v>33</v>
      </c>
      <c r="F61" s="35">
        <v>0</v>
      </c>
      <c r="G61" s="35">
        <v>30</v>
      </c>
      <c r="H61" s="35">
        <v>36</v>
      </c>
      <c r="I61" s="35">
        <v>0</v>
      </c>
      <c r="J61" s="35">
        <v>0</v>
      </c>
      <c r="K61" s="35">
        <v>35</v>
      </c>
      <c r="L61" s="53"/>
    </row>
    <row r="62" spans="1:12" ht="13.5">
      <c r="A62" s="72" t="s">
        <v>73</v>
      </c>
      <c r="B62" s="34" t="s">
        <v>122</v>
      </c>
      <c r="C62" s="35">
        <v>123</v>
      </c>
      <c r="D62" s="35">
        <v>108</v>
      </c>
      <c r="E62" s="35">
        <v>48</v>
      </c>
      <c r="F62" s="35">
        <v>28</v>
      </c>
      <c r="G62" s="35">
        <v>11</v>
      </c>
      <c r="H62" s="35">
        <v>60</v>
      </c>
      <c r="I62" s="35">
        <v>0</v>
      </c>
      <c r="J62" s="35">
        <v>15</v>
      </c>
      <c r="K62" s="35">
        <v>43</v>
      </c>
      <c r="L62" s="53"/>
    </row>
    <row r="63" spans="1:12" ht="13.5">
      <c r="A63" s="54" t="s">
        <v>73</v>
      </c>
      <c r="B63" s="42" t="s">
        <v>123</v>
      </c>
      <c r="C63" s="43">
        <v>36</v>
      </c>
      <c r="D63" s="43">
        <v>21</v>
      </c>
      <c r="E63" s="43">
        <v>21</v>
      </c>
      <c r="F63" s="43">
        <v>20</v>
      </c>
      <c r="G63" s="43">
        <v>0</v>
      </c>
      <c r="H63" s="43">
        <v>0</v>
      </c>
      <c r="I63" s="43">
        <v>0</v>
      </c>
      <c r="J63" s="43">
        <v>15</v>
      </c>
      <c r="K63" s="43">
        <v>0</v>
      </c>
      <c r="L63" s="53"/>
    </row>
    <row r="64" spans="1:12" ht="13.5">
      <c r="A64" s="67" t="s">
        <v>94</v>
      </c>
      <c r="B64" s="48" t="s">
        <v>126</v>
      </c>
      <c r="C64" s="68">
        <f>C40+C48+C56</f>
        <v>399</v>
      </c>
      <c r="D64" s="68">
        <f aca="true" t="shared" si="3" ref="D64:K64">D40+D48+D56</f>
        <v>312</v>
      </c>
      <c r="E64" s="68">
        <f t="shared" si="3"/>
        <v>201</v>
      </c>
      <c r="F64" s="68">
        <f t="shared" si="3"/>
        <v>80</v>
      </c>
      <c r="G64" s="68">
        <f t="shared" si="3"/>
        <v>91</v>
      </c>
      <c r="H64" s="68">
        <f t="shared" si="3"/>
        <v>111</v>
      </c>
      <c r="I64" s="68">
        <f t="shared" si="3"/>
        <v>1</v>
      </c>
      <c r="J64" s="68">
        <f t="shared" si="3"/>
        <v>86</v>
      </c>
      <c r="K64" s="68">
        <f t="shared" si="3"/>
        <v>75</v>
      </c>
      <c r="L64" s="53"/>
    </row>
    <row r="65" spans="1:12" ht="13.5">
      <c r="A65" s="69"/>
      <c r="B65" s="23" t="s">
        <v>127</v>
      </c>
      <c r="C65" s="24">
        <f aca="true" t="shared" si="4" ref="C65:K71">C41+C49+C57</f>
        <v>1174</v>
      </c>
      <c r="D65" s="24">
        <f t="shared" si="4"/>
        <v>1086</v>
      </c>
      <c r="E65" s="24">
        <f t="shared" si="4"/>
        <v>550</v>
      </c>
      <c r="F65" s="24">
        <f t="shared" si="4"/>
        <v>160</v>
      </c>
      <c r="G65" s="24">
        <f t="shared" si="4"/>
        <v>323</v>
      </c>
      <c r="H65" s="24">
        <f t="shared" si="4"/>
        <v>536</v>
      </c>
      <c r="I65" s="24">
        <f t="shared" si="4"/>
        <v>2</v>
      </c>
      <c r="J65" s="24">
        <f t="shared" si="4"/>
        <v>86</v>
      </c>
      <c r="K65" s="24">
        <f t="shared" si="4"/>
        <v>408</v>
      </c>
      <c r="L65" s="53"/>
    </row>
    <row r="66" spans="1:12" ht="13.5">
      <c r="A66" s="69"/>
      <c r="B66" s="23" t="s">
        <v>128</v>
      </c>
      <c r="C66" s="24">
        <f t="shared" si="4"/>
        <v>1167</v>
      </c>
      <c r="D66" s="24">
        <f t="shared" si="4"/>
        <v>1080</v>
      </c>
      <c r="E66" s="24">
        <f t="shared" si="4"/>
        <v>550</v>
      </c>
      <c r="F66" s="24">
        <f t="shared" si="4"/>
        <v>160</v>
      </c>
      <c r="G66" s="24">
        <f t="shared" si="4"/>
        <v>323</v>
      </c>
      <c r="H66" s="24">
        <f t="shared" si="4"/>
        <v>530</v>
      </c>
      <c r="I66" s="24">
        <f t="shared" si="4"/>
        <v>1</v>
      </c>
      <c r="J66" s="24">
        <f t="shared" si="4"/>
        <v>86</v>
      </c>
      <c r="K66" s="24">
        <f t="shared" si="4"/>
        <v>402</v>
      </c>
      <c r="L66" s="53"/>
    </row>
    <row r="67" spans="1:12" ht="13.5">
      <c r="A67" s="69"/>
      <c r="B67" s="23" t="s">
        <v>129</v>
      </c>
      <c r="C67" s="24">
        <f>C66/C64</f>
        <v>2.924812030075188</v>
      </c>
      <c r="D67" s="24">
        <f aca="true" t="shared" si="5" ref="D67:K67">D66/D64</f>
        <v>3.4615384615384617</v>
      </c>
      <c r="E67" s="24">
        <f t="shared" si="5"/>
        <v>2.736318407960199</v>
      </c>
      <c r="F67" s="24">
        <f t="shared" si="5"/>
        <v>2</v>
      </c>
      <c r="G67" s="24">
        <f t="shared" si="5"/>
        <v>3.5494505494505493</v>
      </c>
      <c r="H67" s="24">
        <f t="shared" si="5"/>
        <v>4.774774774774775</v>
      </c>
      <c r="I67" s="24">
        <f t="shared" si="5"/>
        <v>1</v>
      </c>
      <c r="J67" s="24">
        <f t="shared" si="5"/>
        <v>1</v>
      </c>
      <c r="K67" s="24">
        <f t="shared" si="5"/>
        <v>5.36</v>
      </c>
      <c r="L67" s="53"/>
    </row>
    <row r="68" spans="1:12" ht="13.5">
      <c r="A68" s="69"/>
      <c r="B68" s="23" t="s">
        <v>130</v>
      </c>
      <c r="C68" s="24">
        <f t="shared" si="4"/>
        <v>33</v>
      </c>
      <c r="D68" s="24">
        <f t="shared" si="4"/>
        <v>33</v>
      </c>
      <c r="E68" s="24">
        <f t="shared" si="4"/>
        <v>15</v>
      </c>
      <c r="F68" s="24">
        <f t="shared" si="4"/>
        <v>0</v>
      </c>
      <c r="G68" s="24">
        <f t="shared" si="4"/>
        <v>13</v>
      </c>
      <c r="H68" s="24">
        <f t="shared" si="4"/>
        <v>18</v>
      </c>
      <c r="I68" s="24">
        <f t="shared" si="4"/>
        <v>0</v>
      </c>
      <c r="J68" s="24">
        <f t="shared" si="4"/>
        <v>0</v>
      </c>
      <c r="K68" s="24">
        <f t="shared" si="4"/>
        <v>17</v>
      </c>
      <c r="L68" s="53"/>
    </row>
    <row r="69" spans="1:12" ht="13.5">
      <c r="A69" s="69"/>
      <c r="B69" s="23" t="s">
        <v>131</v>
      </c>
      <c r="C69" s="24">
        <f t="shared" si="4"/>
        <v>105</v>
      </c>
      <c r="D69" s="24">
        <f t="shared" si="4"/>
        <v>105</v>
      </c>
      <c r="E69" s="24">
        <f t="shared" si="4"/>
        <v>48</v>
      </c>
      <c r="F69" s="24">
        <f t="shared" si="4"/>
        <v>0</v>
      </c>
      <c r="G69" s="24">
        <f t="shared" si="4"/>
        <v>45</v>
      </c>
      <c r="H69" s="24">
        <f t="shared" si="4"/>
        <v>57</v>
      </c>
      <c r="I69" s="24">
        <f t="shared" si="4"/>
        <v>0</v>
      </c>
      <c r="J69" s="24">
        <f t="shared" si="4"/>
        <v>0</v>
      </c>
      <c r="K69" s="24">
        <f t="shared" si="4"/>
        <v>56</v>
      </c>
      <c r="L69" s="53"/>
    </row>
    <row r="70" spans="1:12" ht="13.5">
      <c r="A70" s="69"/>
      <c r="B70" s="23" t="s">
        <v>132</v>
      </c>
      <c r="C70" s="24">
        <f t="shared" si="4"/>
        <v>234</v>
      </c>
      <c r="D70" s="24">
        <f t="shared" si="4"/>
        <v>206</v>
      </c>
      <c r="E70" s="24">
        <f t="shared" si="4"/>
        <v>103</v>
      </c>
      <c r="F70" s="24">
        <f t="shared" si="4"/>
        <v>55</v>
      </c>
      <c r="G70" s="24">
        <f t="shared" si="4"/>
        <v>26</v>
      </c>
      <c r="H70" s="24">
        <f t="shared" si="4"/>
        <v>103</v>
      </c>
      <c r="I70" s="24">
        <f t="shared" si="4"/>
        <v>0</v>
      </c>
      <c r="J70" s="24">
        <f t="shared" si="4"/>
        <v>28</v>
      </c>
      <c r="K70" s="24">
        <f t="shared" si="4"/>
        <v>68</v>
      </c>
      <c r="L70" s="53"/>
    </row>
    <row r="71" spans="1:12" ht="13.5">
      <c r="A71" s="70"/>
      <c r="B71" s="27" t="s">
        <v>133</v>
      </c>
      <c r="C71" s="28">
        <f t="shared" si="4"/>
        <v>77</v>
      </c>
      <c r="D71" s="28">
        <f t="shared" si="4"/>
        <v>49</v>
      </c>
      <c r="E71" s="28">
        <f t="shared" si="4"/>
        <v>48</v>
      </c>
      <c r="F71" s="28">
        <f t="shared" si="4"/>
        <v>47</v>
      </c>
      <c r="G71" s="28">
        <f t="shared" si="4"/>
        <v>0</v>
      </c>
      <c r="H71" s="28">
        <f t="shared" si="4"/>
        <v>1</v>
      </c>
      <c r="I71" s="28">
        <f t="shared" si="4"/>
        <v>0</v>
      </c>
      <c r="J71" s="28">
        <f t="shared" si="4"/>
        <v>28</v>
      </c>
      <c r="K71" s="28">
        <f t="shared" si="4"/>
        <v>0</v>
      </c>
      <c r="L71" s="53"/>
    </row>
    <row r="72" spans="3:12" ht="13.5"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3:12" ht="13.5">
      <c r="C73" s="53"/>
      <c r="D73" s="53"/>
      <c r="E73" s="53"/>
      <c r="F73" s="53"/>
      <c r="G73" s="53"/>
      <c r="H73" s="53"/>
      <c r="I73" s="53"/>
      <c r="J73" s="53"/>
      <c r="K73" s="53"/>
      <c r="L73" s="53"/>
    </row>
  </sheetData>
  <mergeCells count="2">
    <mergeCell ref="A3:K4"/>
    <mergeCell ref="A1:D1"/>
  </mergeCells>
  <hyperlinks>
    <hyperlink ref="A1:D1" r:id="rId1" display="平成17年国勢調査第1次基本集計ページ&lt;&lt;"/>
    <hyperlink ref="A2" location="第１表!R1C1" display="&gt;&gt;第１表に戻る"/>
  </hyperlinks>
  <printOptions/>
  <pageMargins left="0.75" right="0.2" top="1" bottom="1" header="0.512" footer="0.512"/>
  <pageSetup horizontalDpi="600" verticalDpi="600" orientation="portrait" paperSize="9" scale="6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2" width="26.50390625" style="1" customWidth="1"/>
    <col min="3" max="3" width="10.75390625" style="1" customWidth="1"/>
    <col min="4" max="4" width="12.875" style="1" customWidth="1"/>
    <col min="5" max="5" width="8.75390625" style="1" customWidth="1"/>
    <col min="6" max="6" width="10.75390625" style="1" customWidth="1"/>
    <col min="7" max="7" width="9.50390625" style="1" customWidth="1"/>
    <col min="8" max="8" width="11.125" style="1" customWidth="1"/>
    <col min="9" max="16384" width="9.00390625" style="1" customWidth="1"/>
  </cols>
  <sheetData>
    <row r="1" spans="1:4" ht="13.5">
      <c r="A1" s="152" t="s">
        <v>193</v>
      </c>
      <c r="B1" s="152"/>
      <c r="C1" s="152"/>
      <c r="D1" s="152"/>
    </row>
    <row r="2" spans="1:4" ht="13.5">
      <c r="A2" s="151" t="s">
        <v>199</v>
      </c>
      <c r="B2" s="145"/>
      <c r="C2" s="145"/>
      <c r="D2" s="145"/>
    </row>
    <row r="3" spans="1:8" ht="13.5">
      <c r="A3" s="170" t="s">
        <v>182</v>
      </c>
      <c r="B3" s="170"/>
      <c r="C3" s="170"/>
      <c r="D3" s="170"/>
      <c r="E3" s="170"/>
      <c r="F3" s="170"/>
      <c r="G3" s="170"/>
      <c r="H3" s="170"/>
    </row>
    <row r="4" spans="1:8" ht="13.5">
      <c r="A4" s="170"/>
      <c r="B4" s="170"/>
      <c r="C4" s="170"/>
      <c r="D4" s="170"/>
      <c r="E4" s="170"/>
      <c r="F4" s="170"/>
      <c r="G4" s="170"/>
      <c r="H4" s="170"/>
    </row>
    <row r="5" spans="1:3" ht="13.5">
      <c r="A5" s="105" t="s">
        <v>134</v>
      </c>
      <c r="C5" s="73"/>
    </row>
    <row r="6" spans="7:8" ht="14.25" thickBot="1">
      <c r="G6" s="171" t="s">
        <v>135</v>
      </c>
      <c r="H6" s="171"/>
    </row>
    <row r="7" spans="1:8" ht="27.75" customHeight="1" thickBot="1">
      <c r="A7" s="14" t="s">
        <v>3</v>
      </c>
      <c r="B7" s="15" t="s">
        <v>40</v>
      </c>
      <c r="C7" s="15" t="s">
        <v>136</v>
      </c>
      <c r="D7" s="15" t="s">
        <v>137</v>
      </c>
      <c r="E7" s="17" t="s">
        <v>138</v>
      </c>
      <c r="F7" s="17" t="s">
        <v>139</v>
      </c>
      <c r="G7" s="17" t="s">
        <v>140</v>
      </c>
      <c r="H7" s="74" t="s">
        <v>141</v>
      </c>
    </row>
    <row r="8" spans="1:8" ht="13.5">
      <c r="A8" s="75" t="s">
        <v>142</v>
      </c>
      <c r="B8" s="76" t="s">
        <v>143</v>
      </c>
      <c r="C8" s="77">
        <v>539</v>
      </c>
      <c r="D8" s="78">
        <v>1521</v>
      </c>
      <c r="E8" s="127">
        <v>2.82</v>
      </c>
      <c r="F8" s="138" t="s">
        <v>144</v>
      </c>
      <c r="G8" s="138" t="s">
        <v>144</v>
      </c>
      <c r="H8" s="79" t="s">
        <v>144</v>
      </c>
    </row>
    <row r="9" spans="1:8" ht="13.5">
      <c r="A9" s="19" t="s">
        <v>73</v>
      </c>
      <c r="B9" s="23" t="s">
        <v>145</v>
      </c>
      <c r="C9" s="80">
        <v>515</v>
      </c>
      <c r="D9" s="24">
        <v>1489</v>
      </c>
      <c r="E9" s="128">
        <v>2.89</v>
      </c>
      <c r="F9" s="122">
        <v>135.8</v>
      </c>
      <c r="G9" s="122">
        <v>47</v>
      </c>
      <c r="H9" s="25">
        <v>69924</v>
      </c>
    </row>
    <row r="10" spans="1:8" ht="13.5">
      <c r="A10" s="19" t="s">
        <v>73</v>
      </c>
      <c r="B10" s="23" t="s">
        <v>146</v>
      </c>
      <c r="C10" s="80">
        <v>514</v>
      </c>
      <c r="D10" s="24">
        <v>1488</v>
      </c>
      <c r="E10" s="128">
        <v>2.89</v>
      </c>
      <c r="F10" s="122">
        <v>136</v>
      </c>
      <c r="G10" s="122">
        <v>47</v>
      </c>
      <c r="H10" s="25">
        <v>69904</v>
      </c>
    </row>
    <row r="11" spans="1:8" ht="13.5">
      <c r="A11" s="19" t="s">
        <v>73</v>
      </c>
      <c r="B11" s="23" t="s">
        <v>147</v>
      </c>
      <c r="C11" s="80">
        <v>475</v>
      </c>
      <c r="D11" s="24">
        <v>1381</v>
      </c>
      <c r="E11" s="128">
        <v>2.91</v>
      </c>
      <c r="F11" s="122">
        <v>139.5</v>
      </c>
      <c r="G11" s="122">
        <v>48</v>
      </c>
      <c r="H11" s="25">
        <v>66274</v>
      </c>
    </row>
    <row r="12" spans="1:8" ht="13.5">
      <c r="A12" s="19" t="s">
        <v>73</v>
      </c>
      <c r="B12" s="23" t="s">
        <v>148</v>
      </c>
      <c r="C12" s="80">
        <v>5</v>
      </c>
      <c r="D12" s="80">
        <v>25</v>
      </c>
      <c r="E12" s="128">
        <v>5</v>
      </c>
      <c r="F12" s="122">
        <v>97.2</v>
      </c>
      <c r="G12" s="122">
        <v>19.4</v>
      </c>
      <c r="H12" s="25">
        <v>486</v>
      </c>
    </row>
    <row r="13" spans="1:8" ht="13.5">
      <c r="A13" s="19" t="s">
        <v>73</v>
      </c>
      <c r="B13" s="23" t="s">
        <v>149</v>
      </c>
      <c r="C13" s="80">
        <v>18</v>
      </c>
      <c r="D13" s="80">
        <v>48</v>
      </c>
      <c r="E13" s="128">
        <v>2.67</v>
      </c>
      <c r="F13" s="122">
        <v>126</v>
      </c>
      <c r="G13" s="122">
        <v>47.2</v>
      </c>
      <c r="H13" s="25">
        <v>2267</v>
      </c>
    </row>
    <row r="14" spans="1:8" ht="13.5">
      <c r="A14" s="19" t="s">
        <v>73</v>
      </c>
      <c r="B14" s="23" t="s">
        <v>150</v>
      </c>
      <c r="C14" s="80">
        <v>16</v>
      </c>
      <c r="D14" s="80">
        <v>34</v>
      </c>
      <c r="E14" s="128">
        <v>2.13</v>
      </c>
      <c r="F14" s="122">
        <v>54.8</v>
      </c>
      <c r="G14" s="122">
        <v>25.8</v>
      </c>
      <c r="H14" s="25">
        <v>877</v>
      </c>
    </row>
    <row r="15" spans="1:8" ht="13.5">
      <c r="A15" s="19" t="s">
        <v>73</v>
      </c>
      <c r="B15" s="23" t="s">
        <v>151</v>
      </c>
      <c r="C15" s="80">
        <v>1</v>
      </c>
      <c r="D15" s="80">
        <v>1</v>
      </c>
      <c r="E15" s="128">
        <v>1</v>
      </c>
      <c r="F15" s="122">
        <v>20</v>
      </c>
      <c r="G15" s="122">
        <v>20</v>
      </c>
      <c r="H15" s="25">
        <v>20</v>
      </c>
    </row>
    <row r="16" spans="1:8" ht="13.5">
      <c r="A16" s="26" t="s">
        <v>73</v>
      </c>
      <c r="B16" s="81" t="s">
        <v>152</v>
      </c>
      <c r="C16" s="82">
        <v>24</v>
      </c>
      <c r="D16" s="82">
        <v>32</v>
      </c>
      <c r="E16" s="129">
        <v>1.33</v>
      </c>
      <c r="F16" s="126" t="s">
        <v>144</v>
      </c>
      <c r="G16" s="126" t="s">
        <v>144</v>
      </c>
      <c r="H16" s="83" t="s">
        <v>144</v>
      </c>
    </row>
    <row r="17" spans="1:8" ht="13.5">
      <c r="A17" s="30" t="s">
        <v>153</v>
      </c>
      <c r="B17" s="31" t="s">
        <v>143</v>
      </c>
      <c r="C17" s="84">
        <v>29</v>
      </c>
      <c r="D17" s="84">
        <v>71</v>
      </c>
      <c r="E17" s="130">
        <v>2.45</v>
      </c>
      <c r="F17" s="139" t="s">
        <v>144</v>
      </c>
      <c r="G17" s="139" t="s">
        <v>144</v>
      </c>
      <c r="H17" s="85" t="s">
        <v>144</v>
      </c>
    </row>
    <row r="18" spans="1:8" ht="13.5">
      <c r="A18" s="37" t="s">
        <v>73</v>
      </c>
      <c r="B18" s="34" t="s">
        <v>145</v>
      </c>
      <c r="C18" s="86">
        <v>29</v>
      </c>
      <c r="D18" s="86">
        <v>71</v>
      </c>
      <c r="E18" s="131">
        <v>2.45</v>
      </c>
      <c r="F18" s="124">
        <v>122.6</v>
      </c>
      <c r="G18" s="124">
        <v>50.1</v>
      </c>
      <c r="H18" s="36">
        <v>3554</v>
      </c>
    </row>
    <row r="19" spans="1:8" ht="13.5">
      <c r="A19" s="37" t="s">
        <v>73</v>
      </c>
      <c r="B19" s="34" t="s">
        <v>146</v>
      </c>
      <c r="C19" s="86">
        <v>29</v>
      </c>
      <c r="D19" s="86">
        <v>71</v>
      </c>
      <c r="E19" s="131">
        <v>2.45</v>
      </c>
      <c r="F19" s="124">
        <v>122.6</v>
      </c>
      <c r="G19" s="124">
        <v>50.1</v>
      </c>
      <c r="H19" s="36">
        <v>3554</v>
      </c>
    </row>
    <row r="20" spans="1:8" ht="13.5">
      <c r="A20" s="37" t="s">
        <v>73</v>
      </c>
      <c r="B20" s="34" t="s">
        <v>147</v>
      </c>
      <c r="C20" s="86">
        <v>28</v>
      </c>
      <c r="D20" s="86">
        <v>67</v>
      </c>
      <c r="E20" s="131">
        <v>2.39</v>
      </c>
      <c r="F20" s="124">
        <v>124.6</v>
      </c>
      <c r="G20" s="124">
        <v>52.1</v>
      </c>
      <c r="H20" s="36">
        <v>3488</v>
      </c>
    </row>
    <row r="21" spans="1:8" ht="13.5">
      <c r="A21" s="37" t="s">
        <v>73</v>
      </c>
      <c r="B21" s="34" t="s">
        <v>148</v>
      </c>
      <c r="C21" s="86">
        <v>0</v>
      </c>
      <c r="D21" s="86">
        <v>0</v>
      </c>
      <c r="E21" s="131">
        <v>0</v>
      </c>
      <c r="F21" s="125" t="s">
        <v>144</v>
      </c>
      <c r="G21" s="125" t="s">
        <v>144</v>
      </c>
      <c r="H21" s="87" t="s">
        <v>144</v>
      </c>
    </row>
    <row r="22" spans="1:8" ht="13.5">
      <c r="A22" s="37" t="s">
        <v>73</v>
      </c>
      <c r="B22" s="34" t="s">
        <v>149</v>
      </c>
      <c r="C22" s="86">
        <v>0</v>
      </c>
      <c r="D22" s="86">
        <v>0</v>
      </c>
      <c r="E22" s="131">
        <v>0</v>
      </c>
      <c r="F22" s="125" t="s">
        <v>144</v>
      </c>
      <c r="G22" s="125" t="s">
        <v>144</v>
      </c>
      <c r="H22" s="87" t="s">
        <v>144</v>
      </c>
    </row>
    <row r="23" spans="1:8" ht="13.5">
      <c r="A23" s="37" t="s">
        <v>73</v>
      </c>
      <c r="B23" s="34" t="s">
        <v>150</v>
      </c>
      <c r="C23" s="86">
        <v>1</v>
      </c>
      <c r="D23" s="86">
        <v>4</v>
      </c>
      <c r="E23" s="131">
        <v>4</v>
      </c>
      <c r="F23" s="124">
        <v>66</v>
      </c>
      <c r="G23" s="124">
        <v>16.5</v>
      </c>
      <c r="H23" s="88">
        <v>66</v>
      </c>
    </row>
    <row r="24" spans="1:8" ht="13.5">
      <c r="A24" s="37" t="s">
        <v>73</v>
      </c>
      <c r="B24" s="34" t="s">
        <v>151</v>
      </c>
      <c r="C24" s="86">
        <v>0</v>
      </c>
      <c r="D24" s="86">
        <v>0</v>
      </c>
      <c r="E24" s="131">
        <v>0</v>
      </c>
      <c r="F24" s="125" t="s">
        <v>144</v>
      </c>
      <c r="G24" s="125" t="s">
        <v>144</v>
      </c>
      <c r="H24" s="87" t="s">
        <v>144</v>
      </c>
    </row>
    <row r="25" spans="1:8" ht="13.5">
      <c r="A25" s="41" t="s">
        <v>73</v>
      </c>
      <c r="B25" s="38" t="s">
        <v>152</v>
      </c>
      <c r="C25" s="89">
        <v>0</v>
      </c>
      <c r="D25" s="89">
        <v>0</v>
      </c>
      <c r="E25" s="132">
        <v>0</v>
      </c>
      <c r="F25" s="140" t="s">
        <v>144</v>
      </c>
      <c r="G25" s="140" t="s">
        <v>144</v>
      </c>
      <c r="H25" s="90" t="s">
        <v>144</v>
      </c>
    </row>
    <row r="26" spans="1:8" ht="13.5">
      <c r="A26" s="30" t="s">
        <v>154</v>
      </c>
      <c r="B26" s="31" t="s">
        <v>143</v>
      </c>
      <c r="C26" s="84">
        <v>111</v>
      </c>
      <c r="D26" s="84">
        <v>276</v>
      </c>
      <c r="E26" s="130">
        <v>2.49</v>
      </c>
      <c r="F26" s="123" t="s">
        <v>144</v>
      </c>
      <c r="G26" s="123" t="s">
        <v>144</v>
      </c>
      <c r="H26" s="91" t="s">
        <v>144</v>
      </c>
    </row>
    <row r="27" spans="1:8" ht="13.5">
      <c r="A27" s="37" t="s">
        <v>73</v>
      </c>
      <c r="B27" s="34" t="s">
        <v>145</v>
      </c>
      <c r="C27" s="86">
        <v>111</v>
      </c>
      <c r="D27" s="86">
        <v>276</v>
      </c>
      <c r="E27" s="131">
        <v>2.49</v>
      </c>
      <c r="F27" s="124">
        <v>125.3</v>
      </c>
      <c r="G27" s="124">
        <v>50.4</v>
      </c>
      <c r="H27" s="36">
        <v>13905</v>
      </c>
    </row>
    <row r="28" spans="1:8" ht="13.5">
      <c r="A28" s="37" t="s">
        <v>73</v>
      </c>
      <c r="B28" s="34" t="s">
        <v>146</v>
      </c>
      <c r="C28" s="86">
        <v>111</v>
      </c>
      <c r="D28" s="86">
        <v>276</v>
      </c>
      <c r="E28" s="131">
        <v>2.49</v>
      </c>
      <c r="F28" s="124">
        <v>125.3</v>
      </c>
      <c r="G28" s="124">
        <v>50.4</v>
      </c>
      <c r="H28" s="36">
        <v>13905</v>
      </c>
    </row>
    <row r="29" spans="1:8" ht="13.5">
      <c r="A29" s="37" t="s">
        <v>73</v>
      </c>
      <c r="B29" s="34" t="s">
        <v>147</v>
      </c>
      <c r="C29" s="86">
        <v>100</v>
      </c>
      <c r="D29" s="86">
        <v>235</v>
      </c>
      <c r="E29" s="131">
        <v>2.35</v>
      </c>
      <c r="F29" s="124">
        <v>130</v>
      </c>
      <c r="G29" s="124">
        <v>55.3</v>
      </c>
      <c r="H29" s="36">
        <v>12999</v>
      </c>
    </row>
    <row r="30" spans="1:8" ht="13.5">
      <c r="A30" s="37" t="s">
        <v>73</v>
      </c>
      <c r="B30" s="34" t="s">
        <v>148</v>
      </c>
      <c r="C30" s="86">
        <v>5</v>
      </c>
      <c r="D30" s="86">
        <v>25</v>
      </c>
      <c r="E30" s="131">
        <v>5</v>
      </c>
      <c r="F30" s="124">
        <v>97.2</v>
      </c>
      <c r="G30" s="124">
        <v>19.4</v>
      </c>
      <c r="H30" s="36">
        <v>486</v>
      </c>
    </row>
    <row r="31" spans="1:8" ht="13.5">
      <c r="A31" s="37" t="s">
        <v>73</v>
      </c>
      <c r="B31" s="34" t="s">
        <v>149</v>
      </c>
      <c r="C31" s="86">
        <v>3</v>
      </c>
      <c r="D31" s="86">
        <v>10</v>
      </c>
      <c r="E31" s="131">
        <v>3.33</v>
      </c>
      <c r="F31" s="124">
        <v>99</v>
      </c>
      <c r="G31" s="124">
        <v>29.7</v>
      </c>
      <c r="H31" s="36">
        <v>297</v>
      </c>
    </row>
    <row r="32" spans="1:8" ht="13.5">
      <c r="A32" s="37" t="s">
        <v>73</v>
      </c>
      <c r="B32" s="34" t="s">
        <v>150</v>
      </c>
      <c r="C32" s="86">
        <v>3</v>
      </c>
      <c r="D32" s="86">
        <v>6</v>
      </c>
      <c r="E32" s="131">
        <v>2</v>
      </c>
      <c r="F32" s="124">
        <v>41</v>
      </c>
      <c r="G32" s="124">
        <v>20.5</v>
      </c>
      <c r="H32" s="36">
        <v>123</v>
      </c>
    </row>
    <row r="33" spans="1:8" ht="13.5">
      <c r="A33" s="37" t="s">
        <v>73</v>
      </c>
      <c r="B33" s="34" t="s">
        <v>151</v>
      </c>
      <c r="C33" s="86">
        <v>0</v>
      </c>
      <c r="D33" s="86">
        <v>0</v>
      </c>
      <c r="E33" s="131">
        <v>0</v>
      </c>
      <c r="F33" s="125" t="s">
        <v>144</v>
      </c>
      <c r="G33" s="125" t="s">
        <v>144</v>
      </c>
      <c r="H33" s="92" t="s">
        <v>144</v>
      </c>
    </row>
    <row r="34" spans="1:8" ht="13.5">
      <c r="A34" s="41" t="s">
        <v>73</v>
      </c>
      <c r="B34" s="42" t="s">
        <v>152</v>
      </c>
      <c r="C34" s="89">
        <v>0</v>
      </c>
      <c r="D34" s="89">
        <v>0</v>
      </c>
      <c r="E34" s="132">
        <v>0</v>
      </c>
      <c r="F34" s="140" t="s">
        <v>144</v>
      </c>
      <c r="G34" s="140" t="s">
        <v>144</v>
      </c>
      <c r="H34" s="93" t="s">
        <v>144</v>
      </c>
    </row>
    <row r="35" spans="1:8" ht="13.5">
      <c r="A35" s="19" t="s">
        <v>17</v>
      </c>
      <c r="B35" s="48" t="s">
        <v>155</v>
      </c>
      <c r="C35" s="94">
        <f aca="true" t="shared" si="0" ref="C35:D43">C17+C26</f>
        <v>140</v>
      </c>
      <c r="D35" s="94">
        <f t="shared" si="0"/>
        <v>347</v>
      </c>
      <c r="E35" s="133">
        <f>D35/C35</f>
        <v>2.4785714285714286</v>
      </c>
      <c r="F35" s="141" t="s">
        <v>144</v>
      </c>
      <c r="G35" s="141" t="s">
        <v>144</v>
      </c>
      <c r="H35" s="95" t="s">
        <v>144</v>
      </c>
    </row>
    <row r="36" spans="1:8" ht="13.5">
      <c r="A36" s="19"/>
      <c r="B36" s="23" t="s">
        <v>156</v>
      </c>
      <c r="C36" s="80">
        <f t="shared" si="0"/>
        <v>140</v>
      </c>
      <c r="D36" s="80">
        <f t="shared" si="0"/>
        <v>347</v>
      </c>
      <c r="E36" s="128">
        <f aca="true" t="shared" si="1" ref="E36:E41">D36/C36</f>
        <v>2.4785714285714286</v>
      </c>
      <c r="F36" s="122">
        <f aca="true" t="shared" si="2" ref="F36:F41">H36/C36</f>
        <v>124.70714285714286</v>
      </c>
      <c r="G36" s="122">
        <f aca="true" t="shared" si="3" ref="G36:G41">H36/D36</f>
        <v>50.31412103746398</v>
      </c>
      <c r="H36" s="25">
        <f>H18+H27</f>
        <v>17459</v>
      </c>
    </row>
    <row r="37" spans="1:8" ht="13.5">
      <c r="A37" s="19"/>
      <c r="B37" s="23" t="s">
        <v>157</v>
      </c>
      <c r="C37" s="80">
        <f t="shared" si="0"/>
        <v>140</v>
      </c>
      <c r="D37" s="80">
        <f t="shared" si="0"/>
        <v>347</v>
      </c>
      <c r="E37" s="128">
        <f t="shared" si="1"/>
        <v>2.4785714285714286</v>
      </c>
      <c r="F37" s="122">
        <f t="shared" si="2"/>
        <v>124.70714285714286</v>
      </c>
      <c r="G37" s="122">
        <f t="shared" si="3"/>
        <v>50.31412103746398</v>
      </c>
      <c r="H37" s="25">
        <f>H19+H28</f>
        <v>17459</v>
      </c>
    </row>
    <row r="38" spans="1:8" ht="13.5">
      <c r="A38" s="19"/>
      <c r="B38" s="23" t="s">
        <v>158</v>
      </c>
      <c r="C38" s="80">
        <f t="shared" si="0"/>
        <v>128</v>
      </c>
      <c r="D38" s="80">
        <f t="shared" si="0"/>
        <v>302</v>
      </c>
      <c r="E38" s="128">
        <f t="shared" si="1"/>
        <v>2.359375</v>
      </c>
      <c r="F38" s="122">
        <f t="shared" si="2"/>
        <v>128.8046875</v>
      </c>
      <c r="G38" s="122">
        <f t="shared" si="3"/>
        <v>54.59271523178808</v>
      </c>
      <c r="H38" s="25">
        <f>H20+H29</f>
        <v>16487</v>
      </c>
    </row>
    <row r="39" spans="1:8" ht="13.5">
      <c r="A39" s="19"/>
      <c r="B39" s="23" t="s">
        <v>159</v>
      </c>
      <c r="C39" s="80">
        <f t="shared" si="0"/>
        <v>5</v>
      </c>
      <c r="D39" s="80">
        <f t="shared" si="0"/>
        <v>25</v>
      </c>
      <c r="E39" s="128">
        <f t="shared" si="1"/>
        <v>5</v>
      </c>
      <c r="F39" s="122">
        <f t="shared" si="2"/>
        <v>97.2</v>
      </c>
      <c r="G39" s="122">
        <f t="shared" si="3"/>
        <v>19.44</v>
      </c>
      <c r="H39" s="96">
        <f>+H30</f>
        <v>486</v>
      </c>
    </row>
    <row r="40" spans="1:8" ht="13.5">
      <c r="A40" s="19"/>
      <c r="B40" s="23" t="s">
        <v>160</v>
      </c>
      <c r="C40" s="80">
        <f t="shared" si="0"/>
        <v>3</v>
      </c>
      <c r="D40" s="80">
        <f t="shared" si="0"/>
        <v>10</v>
      </c>
      <c r="E40" s="128">
        <f t="shared" si="1"/>
        <v>3.3333333333333335</v>
      </c>
      <c r="F40" s="122">
        <f t="shared" si="2"/>
        <v>99</v>
      </c>
      <c r="G40" s="122">
        <f t="shared" si="3"/>
        <v>29.7</v>
      </c>
      <c r="H40" s="96">
        <f>+H31</f>
        <v>297</v>
      </c>
    </row>
    <row r="41" spans="1:8" ht="13.5">
      <c r="A41" s="19"/>
      <c r="B41" s="23" t="s">
        <v>161</v>
      </c>
      <c r="C41" s="80">
        <f t="shared" si="0"/>
        <v>4</v>
      </c>
      <c r="D41" s="80">
        <f t="shared" si="0"/>
        <v>10</v>
      </c>
      <c r="E41" s="128">
        <f t="shared" si="1"/>
        <v>2.5</v>
      </c>
      <c r="F41" s="122">
        <f t="shared" si="2"/>
        <v>47.25</v>
      </c>
      <c r="G41" s="122">
        <f t="shared" si="3"/>
        <v>18.9</v>
      </c>
      <c r="H41" s="96">
        <f>H23+H32</f>
        <v>189</v>
      </c>
    </row>
    <row r="42" spans="1:8" ht="13.5">
      <c r="A42" s="19"/>
      <c r="B42" s="23" t="s">
        <v>162</v>
      </c>
      <c r="C42" s="80">
        <f t="shared" si="0"/>
        <v>0</v>
      </c>
      <c r="D42" s="80">
        <f t="shared" si="0"/>
        <v>0</v>
      </c>
      <c r="E42" s="134" t="s">
        <v>144</v>
      </c>
      <c r="F42" s="125" t="s">
        <v>144</v>
      </c>
      <c r="G42" s="125" t="s">
        <v>144</v>
      </c>
      <c r="H42" s="87" t="s">
        <v>144</v>
      </c>
    </row>
    <row r="43" spans="1:8" ht="13.5">
      <c r="A43" s="19"/>
      <c r="B43" s="27" t="s">
        <v>163</v>
      </c>
      <c r="C43" s="82">
        <f t="shared" si="0"/>
        <v>0</v>
      </c>
      <c r="D43" s="82">
        <f t="shared" si="0"/>
        <v>0</v>
      </c>
      <c r="E43" s="135" t="s">
        <v>144</v>
      </c>
      <c r="F43" s="126" t="s">
        <v>144</v>
      </c>
      <c r="G43" s="126" t="s">
        <v>144</v>
      </c>
      <c r="H43" s="97" t="s">
        <v>144</v>
      </c>
    </row>
    <row r="44" spans="1:8" ht="13.5">
      <c r="A44" s="30" t="s">
        <v>164</v>
      </c>
      <c r="B44" s="31" t="s">
        <v>165</v>
      </c>
      <c r="C44" s="84">
        <v>101</v>
      </c>
      <c r="D44" s="84">
        <v>304</v>
      </c>
      <c r="E44" s="130">
        <v>3.01</v>
      </c>
      <c r="F44" s="139" t="s">
        <v>144</v>
      </c>
      <c r="G44" s="139" t="s">
        <v>144</v>
      </c>
      <c r="H44" s="98" t="s">
        <v>144</v>
      </c>
    </row>
    <row r="45" spans="1:8" ht="13.5">
      <c r="A45" s="37" t="s">
        <v>73</v>
      </c>
      <c r="B45" s="34" t="s">
        <v>166</v>
      </c>
      <c r="C45" s="86">
        <v>101</v>
      </c>
      <c r="D45" s="86">
        <v>304</v>
      </c>
      <c r="E45" s="131">
        <v>3.01</v>
      </c>
      <c r="F45" s="124">
        <v>141.8</v>
      </c>
      <c r="G45" s="124">
        <v>47.1</v>
      </c>
      <c r="H45" s="36">
        <v>14318</v>
      </c>
    </row>
    <row r="46" spans="1:8" ht="13.5">
      <c r="A46" s="37" t="s">
        <v>73</v>
      </c>
      <c r="B46" s="34" t="s">
        <v>167</v>
      </c>
      <c r="C46" s="86">
        <v>101</v>
      </c>
      <c r="D46" s="86">
        <v>304</v>
      </c>
      <c r="E46" s="131">
        <v>3.01</v>
      </c>
      <c r="F46" s="124">
        <v>141.8</v>
      </c>
      <c r="G46" s="124">
        <v>47.1</v>
      </c>
      <c r="H46" s="36">
        <v>14318</v>
      </c>
    </row>
    <row r="47" spans="1:8" ht="13.5">
      <c r="A47" s="37" t="s">
        <v>73</v>
      </c>
      <c r="B47" s="34" t="s">
        <v>168</v>
      </c>
      <c r="C47" s="86">
        <v>90</v>
      </c>
      <c r="D47" s="86">
        <v>285</v>
      </c>
      <c r="E47" s="131">
        <v>3.17</v>
      </c>
      <c r="F47" s="124">
        <v>147.1</v>
      </c>
      <c r="G47" s="124">
        <v>46.4</v>
      </c>
      <c r="H47" s="36">
        <v>13235</v>
      </c>
    </row>
    <row r="48" spans="1:8" ht="13.5">
      <c r="A48" s="37" t="s">
        <v>73</v>
      </c>
      <c r="B48" s="34" t="s">
        <v>169</v>
      </c>
      <c r="C48" s="86">
        <v>0</v>
      </c>
      <c r="D48" s="86">
        <v>0</v>
      </c>
      <c r="E48" s="131">
        <v>0</v>
      </c>
      <c r="F48" s="125" t="s">
        <v>144</v>
      </c>
      <c r="G48" s="125" t="s">
        <v>144</v>
      </c>
      <c r="H48" s="92" t="s">
        <v>144</v>
      </c>
    </row>
    <row r="49" spans="1:8" ht="13.5">
      <c r="A49" s="37" t="s">
        <v>73</v>
      </c>
      <c r="B49" s="34" t="s">
        <v>160</v>
      </c>
      <c r="C49" s="86">
        <v>8</v>
      </c>
      <c r="D49" s="86">
        <v>15</v>
      </c>
      <c r="E49" s="131">
        <v>1.88</v>
      </c>
      <c r="F49" s="124">
        <v>108.2</v>
      </c>
      <c r="G49" s="124">
        <v>57.7</v>
      </c>
      <c r="H49" s="36">
        <v>866</v>
      </c>
    </row>
    <row r="50" spans="1:8" ht="13.5">
      <c r="A50" s="37" t="s">
        <v>73</v>
      </c>
      <c r="B50" s="34" t="s">
        <v>170</v>
      </c>
      <c r="C50" s="86">
        <v>3</v>
      </c>
      <c r="D50" s="86">
        <v>4</v>
      </c>
      <c r="E50" s="131">
        <v>1.33</v>
      </c>
      <c r="F50" s="124">
        <v>72.3</v>
      </c>
      <c r="G50" s="124">
        <v>54.3</v>
      </c>
      <c r="H50" s="36">
        <v>217</v>
      </c>
    </row>
    <row r="51" spans="1:8" ht="13.5">
      <c r="A51" s="37" t="s">
        <v>73</v>
      </c>
      <c r="B51" s="34" t="s">
        <v>162</v>
      </c>
      <c r="C51" s="86">
        <v>0</v>
      </c>
      <c r="D51" s="86">
        <v>0</v>
      </c>
      <c r="E51" s="131">
        <v>0</v>
      </c>
      <c r="F51" s="125" t="s">
        <v>144</v>
      </c>
      <c r="G51" s="125" t="s">
        <v>144</v>
      </c>
      <c r="H51" s="92" t="s">
        <v>144</v>
      </c>
    </row>
    <row r="52" spans="1:8" ht="13.5">
      <c r="A52" s="41" t="s">
        <v>73</v>
      </c>
      <c r="B52" s="42" t="s">
        <v>163</v>
      </c>
      <c r="C52" s="89">
        <v>0</v>
      </c>
      <c r="D52" s="89">
        <v>0</v>
      </c>
      <c r="E52" s="132">
        <v>0</v>
      </c>
      <c r="F52" s="140" t="s">
        <v>144</v>
      </c>
      <c r="G52" s="140" t="s">
        <v>144</v>
      </c>
      <c r="H52" s="93" t="s">
        <v>144</v>
      </c>
    </row>
    <row r="53" spans="1:8" ht="13.5">
      <c r="A53" s="30" t="s">
        <v>171</v>
      </c>
      <c r="B53" s="99" t="s">
        <v>165</v>
      </c>
      <c r="C53" s="84">
        <v>57</v>
      </c>
      <c r="D53" s="84">
        <v>154</v>
      </c>
      <c r="E53" s="130">
        <v>2.7</v>
      </c>
      <c r="F53" s="139" t="s">
        <v>144</v>
      </c>
      <c r="G53" s="139" t="s">
        <v>144</v>
      </c>
      <c r="H53" s="85" t="s">
        <v>144</v>
      </c>
    </row>
    <row r="54" spans="1:8" ht="13.5">
      <c r="A54" s="37" t="s">
        <v>73</v>
      </c>
      <c r="B54" s="34" t="s">
        <v>166</v>
      </c>
      <c r="C54" s="86">
        <v>55</v>
      </c>
      <c r="D54" s="86">
        <v>149</v>
      </c>
      <c r="E54" s="131">
        <v>2.71</v>
      </c>
      <c r="F54" s="124">
        <v>150.5</v>
      </c>
      <c r="G54" s="124">
        <v>55.6</v>
      </c>
      <c r="H54" s="36">
        <v>8279</v>
      </c>
    </row>
    <row r="55" spans="1:8" ht="13.5">
      <c r="A55" s="37" t="s">
        <v>73</v>
      </c>
      <c r="B55" s="34" t="s">
        <v>167</v>
      </c>
      <c r="C55" s="86">
        <v>55</v>
      </c>
      <c r="D55" s="86">
        <v>149</v>
      </c>
      <c r="E55" s="131">
        <v>2.71</v>
      </c>
      <c r="F55" s="124">
        <v>150.5</v>
      </c>
      <c r="G55" s="124">
        <v>55.6</v>
      </c>
      <c r="H55" s="36">
        <v>8279</v>
      </c>
    </row>
    <row r="56" spans="1:8" ht="13.5">
      <c r="A56" s="37" t="s">
        <v>73</v>
      </c>
      <c r="B56" s="34" t="s">
        <v>168</v>
      </c>
      <c r="C56" s="86">
        <v>54</v>
      </c>
      <c r="D56" s="86">
        <v>148</v>
      </c>
      <c r="E56" s="131">
        <v>2.74</v>
      </c>
      <c r="F56" s="124">
        <v>152.9</v>
      </c>
      <c r="G56" s="124">
        <v>55.8</v>
      </c>
      <c r="H56" s="36">
        <v>8256</v>
      </c>
    </row>
    <row r="57" spans="1:8" ht="13.5">
      <c r="A57" s="37" t="s">
        <v>73</v>
      </c>
      <c r="B57" s="34" t="s">
        <v>169</v>
      </c>
      <c r="C57" s="86">
        <v>0</v>
      </c>
      <c r="D57" s="86">
        <v>0</v>
      </c>
      <c r="E57" s="131">
        <v>0</v>
      </c>
      <c r="F57" s="125" t="s">
        <v>144</v>
      </c>
      <c r="G57" s="125" t="s">
        <v>144</v>
      </c>
      <c r="H57" s="87" t="s">
        <v>144</v>
      </c>
    </row>
    <row r="58" spans="1:8" ht="13.5">
      <c r="A58" s="37" t="s">
        <v>73</v>
      </c>
      <c r="B58" s="34" t="s">
        <v>160</v>
      </c>
      <c r="C58" s="86">
        <v>0</v>
      </c>
      <c r="D58" s="86">
        <v>0</v>
      </c>
      <c r="E58" s="131">
        <v>0</v>
      </c>
      <c r="F58" s="125" t="s">
        <v>144</v>
      </c>
      <c r="G58" s="125" t="s">
        <v>144</v>
      </c>
      <c r="H58" s="87" t="s">
        <v>144</v>
      </c>
    </row>
    <row r="59" spans="1:8" ht="13.5">
      <c r="A59" s="37" t="s">
        <v>73</v>
      </c>
      <c r="B59" s="34" t="s">
        <v>170</v>
      </c>
      <c r="C59" s="86">
        <v>1</v>
      </c>
      <c r="D59" s="86">
        <v>1</v>
      </c>
      <c r="E59" s="131">
        <v>1</v>
      </c>
      <c r="F59" s="124">
        <v>23</v>
      </c>
      <c r="G59" s="124">
        <v>23</v>
      </c>
      <c r="H59" s="88">
        <v>23</v>
      </c>
    </row>
    <row r="60" spans="1:8" ht="13.5">
      <c r="A60" s="37" t="s">
        <v>73</v>
      </c>
      <c r="B60" s="34" t="s">
        <v>162</v>
      </c>
      <c r="C60" s="86">
        <v>0</v>
      </c>
      <c r="D60" s="86">
        <v>0</v>
      </c>
      <c r="E60" s="131">
        <v>0</v>
      </c>
      <c r="F60" s="125" t="s">
        <v>144</v>
      </c>
      <c r="G60" s="125" t="s">
        <v>144</v>
      </c>
      <c r="H60" s="87" t="s">
        <v>144</v>
      </c>
    </row>
    <row r="61" spans="1:8" ht="13.5">
      <c r="A61" s="41" t="s">
        <v>73</v>
      </c>
      <c r="B61" s="38" t="s">
        <v>163</v>
      </c>
      <c r="C61" s="89">
        <v>2</v>
      </c>
      <c r="D61" s="89">
        <v>5</v>
      </c>
      <c r="E61" s="132">
        <v>2.5</v>
      </c>
      <c r="F61" s="140" t="s">
        <v>144</v>
      </c>
      <c r="G61" s="140" t="s">
        <v>144</v>
      </c>
      <c r="H61" s="90" t="s">
        <v>144</v>
      </c>
    </row>
    <row r="62" spans="1:8" ht="13.5">
      <c r="A62" s="30" t="s">
        <v>172</v>
      </c>
      <c r="B62" s="31" t="s">
        <v>165</v>
      </c>
      <c r="C62" s="84">
        <v>241</v>
      </c>
      <c r="D62" s="84">
        <v>716</v>
      </c>
      <c r="E62" s="130">
        <v>2.97</v>
      </c>
      <c r="F62" s="139" t="s">
        <v>144</v>
      </c>
      <c r="G62" s="139" t="s">
        <v>144</v>
      </c>
      <c r="H62" s="98" t="s">
        <v>144</v>
      </c>
    </row>
    <row r="63" spans="1:8" ht="13.5">
      <c r="A63" s="37" t="s">
        <v>73</v>
      </c>
      <c r="B63" s="34" t="s">
        <v>166</v>
      </c>
      <c r="C63" s="86">
        <v>219</v>
      </c>
      <c r="D63" s="86">
        <v>689</v>
      </c>
      <c r="E63" s="131">
        <v>3.15</v>
      </c>
      <c r="F63" s="124">
        <v>136.4</v>
      </c>
      <c r="G63" s="124">
        <v>43.3</v>
      </c>
      <c r="H63" s="36">
        <v>29867</v>
      </c>
    </row>
    <row r="64" spans="1:8" ht="13.5">
      <c r="A64" s="37" t="s">
        <v>73</v>
      </c>
      <c r="B64" s="34" t="s">
        <v>167</v>
      </c>
      <c r="C64" s="86">
        <v>218</v>
      </c>
      <c r="D64" s="86">
        <v>688</v>
      </c>
      <c r="E64" s="131">
        <v>3.16</v>
      </c>
      <c r="F64" s="124">
        <v>136.9</v>
      </c>
      <c r="G64" s="124">
        <v>43.4</v>
      </c>
      <c r="H64" s="36">
        <v>29847</v>
      </c>
    </row>
    <row r="65" spans="1:8" ht="13.5">
      <c r="A65" s="37" t="s">
        <v>73</v>
      </c>
      <c r="B65" s="34" t="s">
        <v>168</v>
      </c>
      <c r="C65" s="86">
        <v>203</v>
      </c>
      <c r="D65" s="86">
        <v>646</v>
      </c>
      <c r="E65" s="131">
        <v>3.18</v>
      </c>
      <c r="F65" s="124">
        <v>139.4</v>
      </c>
      <c r="G65" s="124">
        <v>43.8</v>
      </c>
      <c r="H65" s="36">
        <v>28295</v>
      </c>
    </row>
    <row r="66" spans="1:8" ht="13.5">
      <c r="A66" s="37" t="s">
        <v>73</v>
      </c>
      <c r="B66" s="34" t="s">
        <v>169</v>
      </c>
      <c r="C66" s="86">
        <v>0</v>
      </c>
      <c r="D66" s="86">
        <v>0</v>
      </c>
      <c r="E66" s="131">
        <v>0</v>
      </c>
      <c r="F66" s="125" t="s">
        <v>144</v>
      </c>
      <c r="G66" s="125" t="s">
        <v>144</v>
      </c>
      <c r="H66" s="92" t="s">
        <v>144</v>
      </c>
    </row>
    <row r="67" spans="1:8" ht="13.5">
      <c r="A67" s="37" t="s">
        <v>73</v>
      </c>
      <c r="B67" s="34" t="s">
        <v>160</v>
      </c>
      <c r="C67" s="86">
        <v>7</v>
      </c>
      <c r="D67" s="86">
        <v>23</v>
      </c>
      <c r="E67" s="131">
        <v>3.29</v>
      </c>
      <c r="F67" s="124">
        <v>157.8</v>
      </c>
      <c r="G67" s="124">
        <v>48</v>
      </c>
      <c r="H67" s="36">
        <v>1105</v>
      </c>
    </row>
    <row r="68" spans="1:8" ht="13.5">
      <c r="A68" s="37" t="s">
        <v>73</v>
      </c>
      <c r="B68" s="34" t="s">
        <v>170</v>
      </c>
      <c r="C68" s="86">
        <v>8</v>
      </c>
      <c r="D68" s="86">
        <v>19</v>
      </c>
      <c r="E68" s="131">
        <v>2.38</v>
      </c>
      <c r="F68" s="124">
        <v>56</v>
      </c>
      <c r="G68" s="124">
        <v>23.6</v>
      </c>
      <c r="H68" s="36">
        <v>448</v>
      </c>
    </row>
    <row r="69" spans="1:8" ht="13.5">
      <c r="A69" s="37" t="s">
        <v>73</v>
      </c>
      <c r="B69" s="34" t="s">
        <v>162</v>
      </c>
      <c r="C69" s="86">
        <v>1</v>
      </c>
      <c r="D69" s="86">
        <v>1</v>
      </c>
      <c r="E69" s="131">
        <v>1</v>
      </c>
      <c r="F69" s="124">
        <v>20</v>
      </c>
      <c r="G69" s="124">
        <v>20</v>
      </c>
      <c r="H69" s="36">
        <v>20</v>
      </c>
    </row>
    <row r="70" spans="1:8" ht="13.5">
      <c r="A70" s="41" t="s">
        <v>73</v>
      </c>
      <c r="B70" s="42" t="s">
        <v>163</v>
      </c>
      <c r="C70" s="89">
        <v>22</v>
      </c>
      <c r="D70" s="89">
        <v>27</v>
      </c>
      <c r="E70" s="132">
        <v>1.23</v>
      </c>
      <c r="F70" s="140" t="s">
        <v>144</v>
      </c>
      <c r="G70" s="140" t="s">
        <v>144</v>
      </c>
      <c r="H70" s="93" t="s">
        <v>144</v>
      </c>
    </row>
    <row r="71" spans="1:8" ht="13.5">
      <c r="A71" s="100" t="s">
        <v>94</v>
      </c>
      <c r="B71" s="48" t="s">
        <v>165</v>
      </c>
      <c r="C71" s="94">
        <f aca="true" t="shared" si="4" ref="C71:D79">C44+C53+C62</f>
        <v>399</v>
      </c>
      <c r="D71" s="68">
        <f t="shared" si="4"/>
        <v>1174</v>
      </c>
      <c r="E71" s="136">
        <f>D71/C71</f>
        <v>2.9423558897243107</v>
      </c>
      <c r="F71" s="142" t="s">
        <v>144</v>
      </c>
      <c r="G71" s="142" t="s">
        <v>144</v>
      </c>
      <c r="H71" s="101" t="s">
        <v>144</v>
      </c>
    </row>
    <row r="72" spans="1:8" ht="13.5">
      <c r="A72" s="19"/>
      <c r="B72" s="23" t="s">
        <v>166</v>
      </c>
      <c r="C72" s="80">
        <f t="shared" si="4"/>
        <v>375</v>
      </c>
      <c r="D72" s="24">
        <f t="shared" si="4"/>
        <v>1142</v>
      </c>
      <c r="E72" s="128">
        <f>D72/C72</f>
        <v>3.0453333333333332</v>
      </c>
      <c r="F72" s="122">
        <f>H72/C72</f>
        <v>139.904</v>
      </c>
      <c r="G72" s="122">
        <f>H72/D72</f>
        <v>45.94045534150613</v>
      </c>
      <c r="H72" s="25">
        <f>H45+H54+H63</f>
        <v>52464</v>
      </c>
    </row>
    <row r="73" spans="1:8" ht="13.5">
      <c r="A73" s="19"/>
      <c r="B73" s="23" t="s">
        <v>173</v>
      </c>
      <c r="C73" s="80">
        <f t="shared" si="4"/>
        <v>374</v>
      </c>
      <c r="D73" s="24">
        <f t="shared" si="4"/>
        <v>1141</v>
      </c>
      <c r="E73" s="128">
        <f aca="true" t="shared" si="5" ref="E73:E79">D73/C73</f>
        <v>3.050802139037433</v>
      </c>
      <c r="F73" s="122">
        <f>H73/C73</f>
        <v>140.22459893048128</v>
      </c>
      <c r="G73" s="122">
        <f>H73/D73</f>
        <v>45.96319018404908</v>
      </c>
      <c r="H73" s="25">
        <f>H46+H55+H64</f>
        <v>52444</v>
      </c>
    </row>
    <row r="74" spans="1:8" ht="13.5">
      <c r="A74" s="19"/>
      <c r="B74" s="23" t="s">
        <v>174</v>
      </c>
      <c r="C74" s="80">
        <f t="shared" si="4"/>
        <v>347</v>
      </c>
      <c r="D74" s="24">
        <f t="shared" si="4"/>
        <v>1079</v>
      </c>
      <c r="E74" s="128">
        <f t="shared" si="5"/>
        <v>3.1095100864553316</v>
      </c>
      <c r="F74" s="122">
        <f>H74/C74</f>
        <v>143.47550432276657</v>
      </c>
      <c r="G74" s="122">
        <f>H74/D74</f>
        <v>46.140871177015754</v>
      </c>
      <c r="H74" s="25">
        <f>H47+H56+H65</f>
        <v>49786</v>
      </c>
    </row>
    <row r="75" spans="1:8" ht="13.5">
      <c r="A75" s="19"/>
      <c r="B75" s="23" t="s">
        <v>175</v>
      </c>
      <c r="C75" s="80">
        <f t="shared" si="4"/>
        <v>0</v>
      </c>
      <c r="D75" s="80">
        <f t="shared" si="4"/>
        <v>0</v>
      </c>
      <c r="E75" s="134" t="s">
        <v>144</v>
      </c>
      <c r="F75" s="125" t="s">
        <v>144</v>
      </c>
      <c r="G75" s="125" t="s">
        <v>144</v>
      </c>
      <c r="H75" s="87" t="s">
        <v>144</v>
      </c>
    </row>
    <row r="76" spans="1:8" ht="13.5">
      <c r="A76" s="19"/>
      <c r="B76" s="23" t="s">
        <v>176</v>
      </c>
      <c r="C76" s="80">
        <f t="shared" si="4"/>
        <v>15</v>
      </c>
      <c r="D76" s="80">
        <f t="shared" si="4"/>
        <v>38</v>
      </c>
      <c r="E76" s="128">
        <f t="shared" si="5"/>
        <v>2.533333333333333</v>
      </c>
      <c r="F76" s="122">
        <f>H76/C76</f>
        <v>131.4</v>
      </c>
      <c r="G76" s="122">
        <f>H76/D76</f>
        <v>51.86842105263158</v>
      </c>
      <c r="H76" s="96">
        <f>H49+H67</f>
        <v>1971</v>
      </c>
    </row>
    <row r="77" spans="1:8" ht="13.5">
      <c r="A77" s="19"/>
      <c r="B77" s="23" t="s">
        <v>161</v>
      </c>
      <c r="C77" s="80">
        <f t="shared" si="4"/>
        <v>12</v>
      </c>
      <c r="D77" s="80">
        <f t="shared" si="4"/>
        <v>24</v>
      </c>
      <c r="E77" s="128">
        <f t="shared" si="5"/>
        <v>2</v>
      </c>
      <c r="F77" s="122">
        <f>H77/C77</f>
        <v>57.333333333333336</v>
      </c>
      <c r="G77" s="122">
        <f>H77/D77</f>
        <v>28.666666666666668</v>
      </c>
      <c r="H77" s="96">
        <f>H50+H59+H68</f>
        <v>688</v>
      </c>
    </row>
    <row r="78" spans="1:8" ht="13.5">
      <c r="A78" s="19"/>
      <c r="B78" s="23" t="s">
        <v>177</v>
      </c>
      <c r="C78" s="80">
        <f t="shared" si="4"/>
        <v>1</v>
      </c>
      <c r="D78" s="80">
        <f t="shared" si="4"/>
        <v>1</v>
      </c>
      <c r="E78" s="128">
        <f t="shared" si="5"/>
        <v>1</v>
      </c>
      <c r="F78" s="122">
        <f>F69</f>
        <v>20</v>
      </c>
      <c r="G78" s="122">
        <f>G69</f>
        <v>20</v>
      </c>
      <c r="H78" s="96">
        <f>H69</f>
        <v>20</v>
      </c>
    </row>
    <row r="79" spans="1:8" ht="14.25" thickBot="1">
      <c r="A79" s="49"/>
      <c r="B79" s="50" t="s">
        <v>178</v>
      </c>
      <c r="C79" s="102">
        <f t="shared" si="4"/>
        <v>24</v>
      </c>
      <c r="D79" s="102">
        <f t="shared" si="4"/>
        <v>32</v>
      </c>
      <c r="E79" s="137">
        <f t="shared" si="5"/>
        <v>1.3333333333333333</v>
      </c>
      <c r="F79" s="143" t="s">
        <v>144</v>
      </c>
      <c r="G79" s="143" t="s">
        <v>144</v>
      </c>
      <c r="H79" s="103" t="s">
        <v>144</v>
      </c>
    </row>
  </sheetData>
  <mergeCells count="3">
    <mergeCell ref="G6:H6"/>
    <mergeCell ref="A3:H4"/>
    <mergeCell ref="A1:D1"/>
  </mergeCells>
  <hyperlinks>
    <hyperlink ref="A1:D1" r:id="rId1" display="平成17年国勢調査第1次基本集計ページ&lt;&lt;"/>
    <hyperlink ref="A2" location="第１表!R1C1" display="&gt;&gt;第１表に戻る"/>
  </hyperlinks>
  <printOptions/>
  <pageMargins left="0.75" right="0.75" top="1" bottom="1" header="0.512" footer="0.512"/>
  <pageSetup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2007-03-01T07:39:13Z</cp:lastPrinted>
  <dcterms:created xsi:type="dcterms:W3CDTF">1997-01-08T22:48:59Z</dcterms:created>
  <dcterms:modified xsi:type="dcterms:W3CDTF">2009-02-05T01:13:58Z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