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firstSheet="1" activeTab="1"/>
  </bookViews>
  <sheets>
    <sheet name="0 " sheetId="1" state="hidden" r:id="rId1"/>
    <sheet name="0" sheetId="2" r:id="rId2"/>
    <sheet name="1" sheetId="3" r:id="rId3"/>
    <sheet name="2" sheetId="4" r:id="rId4"/>
    <sheet name="3" sheetId="5" r:id="rId5"/>
    <sheet name="4" sheetId="6" r:id="rId6"/>
    <sheet name="5-1" sheetId="7" r:id="rId7"/>
    <sheet name="5-2" sheetId="8" r:id="rId8"/>
    <sheet name="5-3" sheetId="9" r:id="rId9"/>
    <sheet name="6-1" sheetId="10" r:id="rId10"/>
    <sheet name="6-2" sheetId="11" r:id="rId11"/>
    <sheet name="6-3" sheetId="12" r:id="rId12"/>
    <sheet name="7-1" sheetId="13" r:id="rId13"/>
    <sheet name="7-2" sheetId="14" r:id="rId14"/>
    <sheet name="7-3" sheetId="15" r:id="rId15"/>
    <sheet name="8-1" sheetId="16" r:id="rId16"/>
    <sheet name="8-2" sheetId="17" r:id="rId17"/>
    <sheet name="8-3" sheetId="18" r:id="rId18"/>
    <sheet name="9-1" sheetId="19" r:id="rId19"/>
    <sheet name="9-2" sheetId="20" r:id="rId20"/>
    <sheet name="9-3" sheetId="21" r:id="rId21"/>
    <sheet name="10" sheetId="22" r:id="rId22"/>
    <sheet name="11-1" sheetId="23" r:id="rId23"/>
    <sheet name="11-2" sheetId="24" r:id="rId24"/>
    <sheet name="11-3" sheetId="25" r:id="rId25"/>
    <sheet name="12" sheetId="26" r:id="rId26"/>
    <sheet name="13" sheetId="27" r:id="rId27"/>
    <sheet name="14" sheetId="28" r:id="rId28"/>
    <sheet name="15" sheetId="29" r:id="rId29"/>
    <sheet name="16" sheetId="30" r:id="rId30"/>
    <sheet name="17" sheetId="31" r:id="rId31"/>
    <sheet name="18" sheetId="32" r:id="rId32"/>
    <sheet name="19" sheetId="33" r:id="rId33"/>
    <sheet name="20" sheetId="34" r:id="rId34"/>
  </sheets>
  <definedNames>
    <definedName name="_xlnm._FilterDatabase" localSheetId="21" hidden="1">'10'!$A$7:$AC$7</definedName>
    <definedName name="_xlnm._FilterDatabase" localSheetId="25" hidden="1">'12'!$A$7:$AE$421</definedName>
    <definedName name="_xlnm._FilterDatabase" localSheetId="28" hidden="1">'15'!$A$7:$AL$567</definedName>
    <definedName name="_xlnm._FilterDatabase" localSheetId="32" hidden="1">'19'!$A$3:$K$593</definedName>
    <definedName name="_xlnm._FilterDatabase" localSheetId="3" hidden="1">'2'!$A$7:$AC$32</definedName>
    <definedName name="_xlnm._FilterDatabase" localSheetId="33" hidden="1">'20'!$A$3:$D$223</definedName>
    <definedName name="_xlnm._FilterDatabase" localSheetId="8" hidden="1">'5-3'!$A$7:$M$32</definedName>
    <definedName name="_xlnm._FilterDatabase" localSheetId="9" hidden="1">'6-1'!$A$7:$AC$32</definedName>
    <definedName name="_xlnm._FilterDatabase" localSheetId="12" hidden="1">'7-1'!$A$7:$AC$32</definedName>
    <definedName name="_xlnm._FilterDatabase" localSheetId="18" hidden="1">'9-1'!$A$7:$AG$32</definedName>
    <definedName name="HTML_CodePage" hidden="1">932</definedName>
    <definedName name="HTML_Control" localSheetId="1" hidden="1">{"'HP用'!$A$6:$F$90"}</definedName>
    <definedName name="HTML_Control" localSheetId="0" hidden="1">{"'HP用'!$A$6:$F$90"}</definedName>
    <definedName name="HTML_Control" localSheetId="33" hidden="1">{"'HP用'!$A$6:$F$90"}</definedName>
    <definedName name="HTML_Control" hidden="1">{"'HP用'!$A$6:$F$90"}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"c:\統計ＨＰ\更新(toukei)\JPOP1108.html"</definedName>
    <definedName name="HTML_PathTemplate" hidden="1">"c:\統計ＨＰ\JPOP作成用.htm"</definedName>
    <definedName name="_xlnm.Print_Area" localSheetId="1">'0'!$A$2:$D$44</definedName>
    <definedName name="_xlnm.Print_Area" localSheetId="0">'0 '!$A$2:$E$44</definedName>
    <definedName name="_xlnm.Print_Area" localSheetId="2">'1'!$A$1:$AC$32</definedName>
    <definedName name="_xlnm.Print_Area" localSheetId="21">'10'!$A$1:$AC$32</definedName>
    <definedName name="_xlnm.Print_Area" localSheetId="22">'11-1'!$A$1:$AC$32</definedName>
    <definedName name="_xlnm.Print_Area" localSheetId="23">'11-2'!$A$1:$Q$32</definedName>
    <definedName name="_xlnm.Print_Area" localSheetId="24">'11-3'!$A$1:$M$32</definedName>
    <definedName name="_xlnm.Print_Area" localSheetId="25">'12'!$A$1:$AD$421</definedName>
    <definedName name="_xlnm.Print_Area" localSheetId="26">'13'!$A$1:$V$34</definedName>
    <definedName name="_xlnm.Print_Area" localSheetId="27">'14'!$A$1:$V$34</definedName>
    <definedName name="_xlnm.Print_Area" localSheetId="28">'15'!$A$1:$AC$568</definedName>
    <definedName name="_xlnm.Print_Area" localSheetId="29">'16'!$A$1:$H$30</definedName>
    <definedName name="_xlnm.Print_Area" localSheetId="30">'17'!$A$1:$H$11</definedName>
    <definedName name="_xlnm.Print_Area" localSheetId="31">'18'!$A$1:$H$33</definedName>
    <definedName name="_xlnm.Print_Area" localSheetId="32">'19'!$A$1:$H$593</definedName>
    <definedName name="_xlnm.Print_Area" localSheetId="3">'2'!$A$1:$AC$32</definedName>
    <definedName name="_xlnm.Print_Area" localSheetId="33">'20'!$A$1:$D$223</definedName>
    <definedName name="_xlnm.Print_Area" localSheetId="4">'3'!$A$1:$AC$32</definedName>
    <definedName name="_xlnm.Print_Area" localSheetId="5">'4'!$A$1:$AC$32</definedName>
    <definedName name="_xlnm.Print_Area" localSheetId="6">'5-1'!$A$1:$AC$32</definedName>
    <definedName name="_xlnm.Print_Area" localSheetId="7">'5-2'!$A$1:$Q$32</definedName>
    <definedName name="_xlnm.Print_Area" localSheetId="8">'5-3'!$A$1:$M$32</definedName>
    <definedName name="_xlnm.Print_Area" localSheetId="9">'6-1'!$A$1:$AC$32</definedName>
    <definedName name="_xlnm.Print_Area" localSheetId="10">'6-2'!$A$1:$Q$32</definedName>
    <definedName name="_xlnm.Print_Area" localSheetId="11">'6-3'!$A$1:$M$32</definedName>
    <definedName name="_xlnm.Print_Area" localSheetId="12">'7-1'!$A$1:$AC$32</definedName>
    <definedName name="_xlnm.Print_Area" localSheetId="13">'7-2'!$A$1:$Q$32</definedName>
    <definedName name="_xlnm.Print_Area" localSheetId="14">'7-3'!$A$1:$M$32</definedName>
    <definedName name="_xlnm.Print_Area" localSheetId="15">'8-1'!$A$1:$AC$32</definedName>
    <definedName name="_xlnm.Print_Area" localSheetId="16">'8-2'!$A$1:$Q$32</definedName>
    <definedName name="_xlnm.Print_Area" localSheetId="17">'8-3'!$A$1:$M$32</definedName>
    <definedName name="_xlnm.Print_Area" localSheetId="18">'9-1'!$A$1:$AC$32</definedName>
    <definedName name="_xlnm.Print_Area" localSheetId="19">'9-2'!$A$1:$Q$32</definedName>
    <definedName name="_xlnm.Print_Area" localSheetId="20">'9-3'!$A$1:$M$32</definedName>
    <definedName name="_xlnm.Print_Titles" localSheetId="22">'11-1'!$A:$A</definedName>
    <definedName name="_xlnm.Print_Titles" localSheetId="23">'11-2'!$A:$A</definedName>
    <definedName name="_xlnm.Print_Titles" localSheetId="24">'11-3'!$A:$A</definedName>
    <definedName name="_xlnm.Print_Titles" localSheetId="25">'12'!$1:$7</definedName>
    <definedName name="_xlnm.Print_Titles" localSheetId="26">'13'!$2:$7</definedName>
    <definedName name="_xlnm.Print_Titles" localSheetId="27">'14'!$1:$6</definedName>
    <definedName name="_xlnm.Print_Titles" localSheetId="28">'15'!$1:$7</definedName>
    <definedName name="_xlnm.Print_Titles" localSheetId="31">'18'!$1:$5</definedName>
    <definedName name="_xlnm.Print_Titles" localSheetId="32">'19'!$1:$3</definedName>
    <definedName name="_xlnm.Print_Titles" localSheetId="33">'20'!$1:$3</definedName>
    <definedName name="_xlnm.Print_Titles" localSheetId="6">'5-1'!$A:$A</definedName>
    <definedName name="_xlnm.Print_Titles" localSheetId="7">'5-2'!$A:$A</definedName>
    <definedName name="_xlnm.Print_Titles" localSheetId="8">'5-3'!$A:$A</definedName>
    <definedName name="_xlnm.Print_Titles" localSheetId="9">'6-1'!$A:$A</definedName>
    <definedName name="_xlnm.Print_Titles" localSheetId="10">'6-2'!$A:$A</definedName>
    <definedName name="_xlnm.Print_Titles" localSheetId="11">'6-3'!$A:$A</definedName>
    <definedName name="_xlnm.Print_Titles" localSheetId="12">'7-1'!$A:$A</definedName>
    <definedName name="_xlnm.Print_Titles" localSheetId="13">'7-2'!$A:$A</definedName>
    <definedName name="_xlnm.Print_Titles" localSheetId="14">'7-3'!$A:$A</definedName>
    <definedName name="_xlnm.Print_Titles" localSheetId="15">'8-1'!$A:$A</definedName>
    <definedName name="_xlnm.Print_Titles" localSheetId="16">'8-2'!$A:$A</definedName>
    <definedName name="_xlnm.Print_Titles" localSheetId="17">'8-3'!$A:$A</definedName>
    <definedName name="_xlnm.Print_Titles" localSheetId="18">'9-1'!$A:$A</definedName>
    <definedName name="_xlnm.Print_Titles" localSheetId="19">'9-2'!$A:$A</definedName>
    <definedName name="_xlnm.Print_Titles" localSheetId="20">'9-3'!$A:$A</definedName>
  </definedNames>
  <calcPr fullCalcOnLoad="1"/>
</workbook>
</file>

<file path=xl/sharedStrings.xml><?xml version="1.0" encoding="utf-8"?>
<sst xmlns="http://schemas.openxmlformats.org/spreadsheetml/2006/main" count="9516" uniqueCount="2872">
  <si>
    <t>年　　初</t>
  </si>
  <si>
    <t>年　　末</t>
  </si>
  <si>
    <t>１６　工業用地、工業用水に関する統計表（産業中分類別）</t>
  </si>
  <si>
    <t>の淡水</t>
  </si>
  <si>
    <t>ネクタイ（ニット製を含む）</t>
  </si>
  <si>
    <t>千本</t>
  </si>
  <si>
    <t>その他の頭髪用化粧品</t>
  </si>
  <si>
    <t>単相誘導電動機（７０Ｗ以上）</t>
  </si>
  <si>
    <t>三相誘導電動機（７０Ｗ以上）</t>
  </si>
  <si>
    <t>その他の交流電動機（７０Ｗ以上）</t>
  </si>
  <si>
    <t>複合部品</t>
  </si>
  <si>
    <t>天然・養殖真珠装身具（購入真珠によるもの）</t>
  </si>
  <si>
    <t>煙火（賃加工）</t>
  </si>
  <si>
    <t>公共水道</t>
  </si>
  <si>
    <t>井戸水</t>
  </si>
  <si>
    <t>その他</t>
  </si>
  <si>
    <t>面積</t>
  </si>
  <si>
    <t>上水道</t>
  </si>
  <si>
    <t>構</t>
  </si>
  <si>
    <t>１事業所当たり</t>
  </si>
  <si>
    <t>従業者一人当たり</t>
  </si>
  <si>
    <t>成</t>
  </si>
  <si>
    <t>比</t>
  </si>
  <si>
    <t>市町村別</t>
  </si>
  <si>
    <t>投資</t>
  </si>
  <si>
    <t>除　却　額</t>
  </si>
  <si>
    <t>減価</t>
  </si>
  <si>
    <t>年　末　現　在　高</t>
  </si>
  <si>
    <t>純増額</t>
  </si>
  <si>
    <t>土地</t>
  </si>
  <si>
    <t>総額</t>
  </si>
  <si>
    <t>償却額</t>
  </si>
  <si>
    <t>工業用水道</t>
  </si>
  <si>
    <t>の淡水</t>
  </si>
  <si>
    <t>従業者規模</t>
  </si>
  <si>
    <t>市町村</t>
  </si>
  <si>
    <t xml:space="preserve">        総　　　数</t>
  </si>
  <si>
    <t>　　　３０人～　　４９人</t>
  </si>
  <si>
    <t>　　　５０人～　　９９人</t>
  </si>
  <si>
    <t>　　１００人～　１９９人</t>
  </si>
  <si>
    <t>　　２００人～　２９９人</t>
  </si>
  <si>
    <t>　　３００人以上</t>
  </si>
  <si>
    <t>x</t>
  </si>
  <si>
    <t>畜産食料品製造業</t>
  </si>
  <si>
    <t>その他の畜産食料品製造業</t>
  </si>
  <si>
    <t>水産食料品製造業</t>
  </si>
  <si>
    <t>その他の水産食料品製造業</t>
  </si>
  <si>
    <t>野菜缶詰・果実缶詰・農産保存食料品製造業</t>
  </si>
  <si>
    <t>野菜缶詰・果実缶詰・農産保存食料品製造業（野菜漬物を除く）</t>
  </si>
  <si>
    <t>ソース製造業</t>
  </si>
  <si>
    <t>処理牛乳・乳飲料製造業</t>
  </si>
  <si>
    <t>合板製造業</t>
  </si>
  <si>
    <t>有機化学工業製品製造業</t>
  </si>
  <si>
    <t>甲府市</t>
  </si>
  <si>
    <t>富士吉田市</t>
  </si>
  <si>
    <t>都留市</t>
  </si>
  <si>
    <t>山梨市</t>
  </si>
  <si>
    <t>大月市</t>
  </si>
  <si>
    <t>韮崎市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</si>
  <si>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</si>
  <si>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</si>
  <si>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</si>
  <si>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</si>
  <si>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</si>
  <si>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</si>
  <si>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</si>
  <si>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早川町</t>
  </si>
  <si>
    <t>身延町</t>
  </si>
  <si>
    <t>南部町</t>
  </si>
  <si>
    <t>昭和町</t>
  </si>
  <si>
    <t>道志村</t>
  </si>
  <si>
    <t>西桂町</t>
  </si>
  <si>
    <t>忍野村</t>
  </si>
  <si>
    <t>山中湖村</t>
  </si>
  <si>
    <t>鳴沢村</t>
  </si>
  <si>
    <t>小菅村</t>
  </si>
  <si>
    <t>丹波山村</t>
  </si>
  <si>
    <t>小管村</t>
  </si>
  <si>
    <t>091111</t>
  </si>
  <si>
    <t>091212</t>
  </si>
  <si>
    <t>091312</t>
  </si>
  <si>
    <t>乳飲料、乳酸菌飲料</t>
  </si>
  <si>
    <t>091412</t>
  </si>
  <si>
    <t>091414</t>
  </si>
  <si>
    <t>091911</t>
  </si>
  <si>
    <t>091919</t>
  </si>
  <si>
    <t>092212</t>
  </si>
  <si>
    <t>092411</t>
  </si>
  <si>
    <t>092511</t>
  </si>
  <si>
    <t>092611</t>
  </si>
  <si>
    <t>092919</t>
  </si>
  <si>
    <t>093111</t>
  </si>
  <si>
    <t>093129</t>
  </si>
  <si>
    <t>093211</t>
  </si>
  <si>
    <t>094111</t>
  </si>
  <si>
    <t>094211</t>
  </si>
  <si>
    <t>094319</t>
  </si>
  <si>
    <t>094411</t>
  </si>
  <si>
    <t>094919</t>
  </si>
  <si>
    <t>096112</t>
  </si>
  <si>
    <t>096113</t>
  </si>
  <si>
    <t>096211</t>
  </si>
  <si>
    <t>096911</t>
  </si>
  <si>
    <t>096919</t>
  </si>
  <si>
    <t>097111</t>
  </si>
  <si>
    <t>097112</t>
  </si>
  <si>
    <t>097211</t>
  </si>
  <si>
    <t>097212</t>
  </si>
  <si>
    <t>097311</t>
  </si>
  <si>
    <t>097911</t>
  </si>
  <si>
    <t>097912</t>
  </si>
  <si>
    <t>097919</t>
  </si>
  <si>
    <t>098122</t>
  </si>
  <si>
    <t>098129</t>
  </si>
  <si>
    <t>その他の動植物油脂</t>
  </si>
  <si>
    <t>099212</t>
  </si>
  <si>
    <t>099213</t>
  </si>
  <si>
    <t>099214</t>
  </si>
  <si>
    <t>099311</t>
  </si>
  <si>
    <t>099411</t>
  </si>
  <si>
    <t>099511</t>
  </si>
  <si>
    <t>099611</t>
  </si>
  <si>
    <t>099711</t>
  </si>
  <si>
    <t>099712</t>
  </si>
  <si>
    <t>099811</t>
  </si>
  <si>
    <t>099919</t>
  </si>
  <si>
    <t>099921</t>
  </si>
  <si>
    <t>099933</t>
  </si>
  <si>
    <t>099934</t>
  </si>
  <si>
    <t>099939</t>
  </si>
  <si>
    <t>101111</t>
  </si>
  <si>
    <t>101112</t>
  </si>
  <si>
    <t>101113</t>
  </si>
  <si>
    <t>101114</t>
  </si>
  <si>
    <t>101115</t>
  </si>
  <si>
    <t>101119</t>
  </si>
  <si>
    <t>102111</t>
  </si>
  <si>
    <t>102211</t>
  </si>
  <si>
    <t>102311</t>
  </si>
  <si>
    <t>102312</t>
  </si>
  <si>
    <t>102412</t>
  </si>
  <si>
    <t>102414</t>
  </si>
  <si>
    <t>102415</t>
  </si>
  <si>
    <t>102419</t>
  </si>
  <si>
    <t>103111</t>
  </si>
  <si>
    <t>103112</t>
  </si>
  <si>
    <t>103211</t>
  </si>
  <si>
    <t>104111</t>
  </si>
  <si>
    <t>106111</t>
  </si>
  <si>
    <t>106311</t>
  </si>
  <si>
    <t>112119</t>
  </si>
  <si>
    <t>112129</t>
  </si>
  <si>
    <t>112149</t>
  </si>
  <si>
    <t>112219</t>
  </si>
  <si>
    <t>112229</t>
  </si>
  <si>
    <t>112231</t>
  </si>
  <si>
    <t>112242</t>
  </si>
  <si>
    <t>112244</t>
  </si>
  <si>
    <t>112245</t>
  </si>
  <si>
    <t>112411</t>
  </si>
  <si>
    <t>115811</t>
  </si>
  <si>
    <t>116211</t>
  </si>
  <si>
    <t>116212</t>
  </si>
  <si>
    <t>116213</t>
  </si>
  <si>
    <t>116214</t>
  </si>
  <si>
    <t>116511</t>
  </si>
  <si>
    <t>116613</t>
  </si>
  <si>
    <t>116711</t>
  </si>
  <si>
    <t>116811</t>
  </si>
  <si>
    <t>116812</t>
  </si>
  <si>
    <t>117212</t>
  </si>
  <si>
    <t>118111</t>
  </si>
  <si>
    <t>118211</t>
  </si>
  <si>
    <t>118311</t>
  </si>
  <si>
    <t>119111</t>
  </si>
  <si>
    <t>119112</t>
  </si>
  <si>
    <t>119119</t>
  </si>
  <si>
    <t>119411</t>
  </si>
  <si>
    <t>119412</t>
  </si>
  <si>
    <t>119919</t>
  </si>
  <si>
    <t>121111</t>
  </si>
  <si>
    <t>121112</t>
  </si>
  <si>
    <t>121113</t>
  </si>
  <si>
    <t>121114</t>
  </si>
  <si>
    <t>121119</t>
  </si>
  <si>
    <t>121121</t>
  </si>
  <si>
    <t>121122</t>
  </si>
  <si>
    <t>121311</t>
  </si>
  <si>
    <t>122111</t>
  </si>
  <si>
    <t>122211</t>
  </si>
  <si>
    <t>普通合板</t>
  </si>
  <si>
    <t>122311</t>
  </si>
  <si>
    <t>122411</t>
  </si>
  <si>
    <t>123211</t>
  </si>
  <si>
    <t>129919</t>
  </si>
  <si>
    <t>131111</t>
  </si>
  <si>
    <t>131112</t>
  </si>
  <si>
    <t>131113</t>
  </si>
  <si>
    <t>131114</t>
  </si>
  <si>
    <t>131115</t>
  </si>
  <si>
    <t>131116</t>
  </si>
  <si>
    <t>131119</t>
  </si>
  <si>
    <t>131214</t>
  </si>
  <si>
    <t>131215</t>
  </si>
  <si>
    <t>132111</t>
  </si>
  <si>
    <t>133111</t>
  </si>
  <si>
    <t>139111</t>
  </si>
  <si>
    <t>139311</t>
  </si>
  <si>
    <t>139919</t>
  </si>
  <si>
    <t>142118</t>
  </si>
  <si>
    <t>142121</t>
  </si>
  <si>
    <t>142122</t>
  </si>
  <si>
    <t>142123</t>
  </si>
  <si>
    <t>143211</t>
  </si>
  <si>
    <t>143311</t>
  </si>
  <si>
    <t>144113</t>
  </si>
  <si>
    <t>144211</t>
  </si>
  <si>
    <t>145311</t>
  </si>
  <si>
    <t>145411</t>
  </si>
  <si>
    <t>145412</t>
  </si>
  <si>
    <t>145413</t>
  </si>
  <si>
    <t>145419</t>
  </si>
  <si>
    <t>149959</t>
  </si>
  <si>
    <t>151111</t>
  </si>
  <si>
    <t>151211</t>
  </si>
  <si>
    <t>151212</t>
  </si>
  <si>
    <t>151311</t>
  </si>
  <si>
    <t>152115</t>
  </si>
  <si>
    <t>162311</t>
  </si>
  <si>
    <t>162315</t>
  </si>
  <si>
    <t>162319</t>
  </si>
  <si>
    <t>162949</t>
  </si>
  <si>
    <t>163949</t>
  </si>
  <si>
    <t>164211</t>
  </si>
  <si>
    <t>164419</t>
  </si>
  <si>
    <t>165111</t>
  </si>
  <si>
    <t>165211</t>
  </si>
  <si>
    <t>166115</t>
  </si>
  <si>
    <t>166116</t>
  </si>
  <si>
    <t>166117</t>
  </si>
  <si>
    <t>166119</t>
  </si>
  <si>
    <t>166211</t>
  </si>
  <si>
    <t>166219</t>
  </si>
  <si>
    <t>166919</t>
  </si>
  <si>
    <t>169412</t>
  </si>
  <si>
    <t>169516</t>
  </si>
  <si>
    <t>169919</t>
  </si>
  <si>
    <t>174111</t>
  </si>
  <si>
    <t>181111</t>
  </si>
  <si>
    <t>181311</t>
  </si>
  <si>
    <t>181419</t>
  </si>
  <si>
    <t>181511</t>
  </si>
  <si>
    <t>182111</t>
  </si>
  <si>
    <t>182112</t>
  </si>
  <si>
    <t>182211</t>
  </si>
  <si>
    <t>182511</t>
  </si>
  <si>
    <t>183111</t>
  </si>
  <si>
    <t>183211</t>
  </si>
  <si>
    <t>183212</t>
  </si>
  <si>
    <t>183319</t>
  </si>
  <si>
    <t>183411</t>
  </si>
  <si>
    <t>184111</t>
  </si>
  <si>
    <t>184511</t>
  </si>
  <si>
    <t>185111</t>
  </si>
  <si>
    <t>185211</t>
  </si>
  <si>
    <t>189111</t>
  </si>
  <si>
    <t>189211</t>
  </si>
  <si>
    <t>189212</t>
  </si>
  <si>
    <t>189219</t>
  </si>
  <si>
    <t>189711</t>
  </si>
  <si>
    <t>189719</t>
  </si>
  <si>
    <t>189819</t>
  </si>
  <si>
    <t>193211</t>
  </si>
  <si>
    <t>193311</t>
  </si>
  <si>
    <t>193312</t>
  </si>
  <si>
    <t>193313</t>
  </si>
  <si>
    <t>193319</t>
  </si>
  <si>
    <t>207111</t>
  </si>
  <si>
    <t>211712</t>
  </si>
  <si>
    <t>211919</t>
  </si>
  <si>
    <t>212211</t>
  </si>
  <si>
    <t>212311</t>
  </si>
  <si>
    <t>212313</t>
  </si>
  <si>
    <t>212316</t>
  </si>
  <si>
    <t>212317</t>
  </si>
  <si>
    <t>212319</t>
  </si>
  <si>
    <t>214919</t>
  </si>
  <si>
    <t>216913</t>
  </si>
  <si>
    <t>216919</t>
  </si>
  <si>
    <t>217111</t>
  </si>
  <si>
    <t>217919</t>
  </si>
  <si>
    <t>218111</t>
  </si>
  <si>
    <t>218211</t>
  </si>
  <si>
    <t>218411</t>
  </si>
  <si>
    <t>218611</t>
  </si>
  <si>
    <t>219929</t>
  </si>
  <si>
    <t>221168</t>
  </si>
  <si>
    <t>225111</t>
  </si>
  <si>
    <t>225119</t>
  </si>
  <si>
    <t>225411</t>
  </si>
  <si>
    <t>229111</t>
  </si>
  <si>
    <t>229211</t>
  </si>
  <si>
    <t>232112</t>
  </si>
  <si>
    <t>232211</t>
  </si>
  <si>
    <t>232919</t>
  </si>
  <si>
    <t>233111</t>
  </si>
  <si>
    <t>233913</t>
  </si>
  <si>
    <t>234116</t>
  </si>
  <si>
    <t>235111</t>
  </si>
  <si>
    <t>235211</t>
  </si>
  <si>
    <t>235311</t>
  </si>
  <si>
    <t>235411</t>
  </si>
  <si>
    <t>235419</t>
  </si>
  <si>
    <t>239929</t>
  </si>
  <si>
    <t>239931</t>
  </si>
  <si>
    <t>241119</t>
  </si>
  <si>
    <t>242211</t>
  </si>
  <si>
    <t>242219</t>
  </si>
  <si>
    <t>242411</t>
  </si>
  <si>
    <t>242911</t>
  </si>
  <si>
    <t>242912</t>
  </si>
  <si>
    <t>242919</t>
  </si>
  <si>
    <t>243111</t>
  </si>
  <si>
    <t>243212</t>
  </si>
  <si>
    <t>243219</t>
  </si>
  <si>
    <t>243231</t>
  </si>
  <si>
    <t>244111</t>
  </si>
  <si>
    <t>244112</t>
  </si>
  <si>
    <t>244211</t>
  </si>
  <si>
    <t>244213</t>
  </si>
  <si>
    <t>244219</t>
  </si>
  <si>
    <t>244311</t>
  </si>
  <si>
    <t>244322</t>
  </si>
  <si>
    <t>244412</t>
  </si>
  <si>
    <t>244519</t>
  </si>
  <si>
    <t>244611</t>
  </si>
  <si>
    <t>244612</t>
  </si>
  <si>
    <t>244619</t>
  </si>
  <si>
    <t>245111</t>
  </si>
  <si>
    <t>245119</t>
  </si>
  <si>
    <t>245211</t>
  </si>
  <si>
    <t>245311</t>
  </si>
  <si>
    <t>246919</t>
  </si>
  <si>
    <t>247911</t>
  </si>
  <si>
    <t>247919</t>
  </si>
  <si>
    <t>248111</t>
  </si>
  <si>
    <t>248112</t>
  </si>
  <si>
    <t>248114</t>
  </si>
  <si>
    <t>248119</t>
  </si>
  <si>
    <t>249919</t>
  </si>
  <si>
    <t>251313</t>
  </si>
  <si>
    <t>252119</t>
  </si>
  <si>
    <t>252311</t>
  </si>
  <si>
    <t>252319</t>
  </si>
  <si>
    <t>252321</t>
  </si>
  <si>
    <t>252332</t>
  </si>
  <si>
    <t>253112</t>
  </si>
  <si>
    <t>253121</t>
  </si>
  <si>
    <t>253211</t>
  </si>
  <si>
    <t>253213</t>
  </si>
  <si>
    <t>253311</t>
  </si>
  <si>
    <t>253321</t>
  </si>
  <si>
    <t>253329</t>
  </si>
  <si>
    <t>253331</t>
  </si>
  <si>
    <t>253523</t>
  </si>
  <si>
    <t>259112</t>
  </si>
  <si>
    <t>259211</t>
  </si>
  <si>
    <t>259214</t>
  </si>
  <si>
    <t>259215</t>
  </si>
  <si>
    <t>259411</t>
  </si>
  <si>
    <t>259412</t>
  </si>
  <si>
    <t>その他の玉軸受（軸受ユニット用を除く）</t>
  </si>
  <si>
    <t>259414</t>
  </si>
  <si>
    <t>259415</t>
  </si>
  <si>
    <t>259619</t>
  </si>
  <si>
    <t>259629</t>
  </si>
  <si>
    <t>259919</t>
  </si>
  <si>
    <t>261151</t>
  </si>
  <si>
    <t>262141</t>
  </si>
  <si>
    <t>264121</t>
  </si>
  <si>
    <t>264214</t>
  </si>
  <si>
    <t>264513</t>
  </si>
  <si>
    <t>265216</t>
  </si>
  <si>
    <t>265217</t>
  </si>
  <si>
    <t>265229</t>
  </si>
  <si>
    <t>265231</t>
  </si>
  <si>
    <t>265311</t>
  </si>
  <si>
    <t>265319</t>
  </si>
  <si>
    <t>266127</t>
  </si>
  <si>
    <t>266129</t>
  </si>
  <si>
    <t>266311</t>
  </si>
  <si>
    <t>266313</t>
  </si>
  <si>
    <t>266411</t>
  </si>
  <si>
    <t>266412</t>
  </si>
  <si>
    <t>266413</t>
  </si>
  <si>
    <t>266416</t>
  </si>
  <si>
    <t>266419</t>
  </si>
  <si>
    <t>267111</t>
  </si>
  <si>
    <t>267119</t>
  </si>
  <si>
    <t>267121</t>
  </si>
  <si>
    <t>267211</t>
  </si>
  <si>
    <t>267212</t>
  </si>
  <si>
    <t>269111</t>
  </si>
  <si>
    <t>269113</t>
  </si>
  <si>
    <t>269119</t>
  </si>
  <si>
    <t>269211</t>
  </si>
  <si>
    <t>269212</t>
  </si>
  <si>
    <t>269313</t>
  </si>
  <si>
    <t>269411</t>
  </si>
  <si>
    <t>269419</t>
  </si>
  <si>
    <t>269421</t>
  </si>
  <si>
    <t>269919</t>
  </si>
  <si>
    <t>269929</t>
  </si>
  <si>
    <t>271121</t>
  </si>
  <si>
    <t>271919</t>
  </si>
  <si>
    <t>271921</t>
  </si>
  <si>
    <t>272111</t>
  </si>
  <si>
    <t>272121</t>
  </si>
  <si>
    <t>272221</t>
  </si>
  <si>
    <t>272312</t>
  </si>
  <si>
    <t>272929</t>
  </si>
  <si>
    <t>273121</t>
  </si>
  <si>
    <t>273312</t>
  </si>
  <si>
    <t>273313</t>
  </si>
  <si>
    <t>273314</t>
  </si>
  <si>
    <t>273315</t>
  </si>
  <si>
    <t>273411</t>
  </si>
  <si>
    <t>273412</t>
  </si>
  <si>
    <t>273413</t>
  </si>
  <si>
    <t>273519</t>
  </si>
  <si>
    <t>273619</t>
  </si>
  <si>
    <t>273721</t>
  </si>
  <si>
    <t>273811</t>
  </si>
  <si>
    <t>273931</t>
  </si>
  <si>
    <t>274111</t>
  </si>
  <si>
    <t>274113</t>
  </si>
  <si>
    <t>274211</t>
  </si>
  <si>
    <t>274212</t>
  </si>
  <si>
    <t>歯科用機械器具の部分品・取付具・附属品</t>
  </si>
  <si>
    <t>274312</t>
  </si>
  <si>
    <t>動物用医療機械器具、同部分品・取付具・附属品</t>
  </si>
  <si>
    <t>275114</t>
  </si>
  <si>
    <t>275314</t>
  </si>
  <si>
    <t>281211</t>
  </si>
  <si>
    <t>281219</t>
  </si>
  <si>
    <t>281319</t>
  </si>
  <si>
    <t>282111</t>
  </si>
  <si>
    <t>282114</t>
  </si>
  <si>
    <t>282115</t>
  </si>
  <si>
    <t>282212</t>
  </si>
  <si>
    <t>282311</t>
  </si>
  <si>
    <t>282312</t>
  </si>
  <si>
    <t>282313</t>
  </si>
  <si>
    <t>284111</t>
  </si>
  <si>
    <t>284119</t>
  </si>
  <si>
    <t>284211</t>
  </si>
  <si>
    <t>285111</t>
  </si>
  <si>
    <t>285121</t>
  </si>
  <si>
    <t>289912</t>
  </si>
  <si>
    <t>289919</t>
  </si>
  <si>
    <t>289929</t>
  </si>
  <si>
    <t>291113</t>
  </si>
  <si>
    <t>291114</t>
  </si>
  <si>
    <t>291115</t>
  </si>
  <si>
    <t>291119</t>
  </si>
  <si>
    <t>291151</t>
  </si>
  <si>
    <t>291211</t>
  </si>
  <si>
    <t>291216</t>
  </si>
  <si>
    <t>291312</t>
  </si>
  <si>
    <t>291315</t>
  </si>
  <si>
    <t>291411</t>
  </si>
  <si>
    <t>291412</t>
  </si>
  <si>
    <t>291413</t>
  </si>
  <si>
    <t>291419</t>
  </si>
  <si>
    <t>291421</t>
  </si>
  <si>
    <t>291512</t>
  </si>
  <si>
    <t>291513</t>
  </si>
  <si>
    <t>291519</t>
  </si>
  <si>
    <t>292112</t>
  </si>
  <si>
    <t>292113</t>
  </si>
  <si>
    <t>292221</t>
  </si>
  <si>
    <t>292911</t>
  </si>
  <si>
    <t>コンデンサ（蓄電器）</t>
  </si>
  <si>
    <t>292913</t>
  </si>
  <si>
    <t>292914</t>
  </si>
  <si>
    <t>292929</t>
  </si>
  <si>
    <t>293219</t>
  </si>
  <si>
    <t>293221</t>
  </si>
  <si>
    <t>293321</t>
  </si>
  <si>
    <t>293929</t>
  </si>
  <si>
    <t>294219</t>
  </si>
  <si>
    <t>294221</t>
  </si>
  <si>
    <t>295114</t>
  </si>
  <si>
    <t>296113</t>
  </si>
  <si>
    <t>296212</t>
  </si>
  <si>
    <t>296911</t>
  </si>
  <si>
    <t>296914</t>
  </si>
  <si>
    <t>296919</t>
  </si>
  <si>
    <t>296929</t>
  </si>
  <si>
    <t>297111</t>
  </si>
  <si>
    <t>297112</t>
  </si>
  <si>
    <t>297113</t>
  </si>
  <si>
    <t>297119</t>
  </si>
  <si>
    <t>297121</t>
  </si>
  <si>
    <t>297211</t>
  </si>
  <si>
    <t>297212</t>
  </si>
  <si>
    <t>297311</t>
  </si>
  <si>
    <t>297312</t>
  </si>
  <si>
    <t>299919</t>
  </si>
  <si>
    <t>301111</t>
  </si>
  <si>
    <t>301315</t>
  </si>
  <si>
    <t>301511</t>
  </si>
  <si>
    <t>301512</t>
  </si>
  <si>
    <t>301919</t>
  </si>
  <si>
    <t>302113</t>
  </si>
  <si>
    <t>302212</t>
  </si>
  <si>
    <t>302321</t>
  </si>
  <si>
    <t>302322</t>
  </si>
  <si>
    <t>303111</t>
  </si>
  <si>
    <t>303212</t>
  </si>
  <si>
    <t>303411</t>
  </si>
  <si>
    <t>303412</t>
  </si>
  <si>
    <t>303929</t>
  </si>
  <si>
    <t>303941</t>
  </si>
  <si>
    <t>311314</t>
  </si>
  <si>
    <t>311315</t>
  </si>
  <si>
    <t>311316</t>
  </si>
  <si>
    <t>311317</t>
  </si>
  <si>
    <t>311329</t>
  </si>
  <si>
    <t>312211</t>
  </si>
  <si>
    <t>312212</t>
  </si>
  <si>
    <t>313421</t>
  </si>
  <si>
    <t>314919</t>
  </si>
  <si>
    <t>321111</t>
  </si>
  <si>
    <t>321112</t>
  </si>
  <si>
    <t>321211</t>
  </si>
  <si>
    <t>321911</t>
  </si>
  <si>
    <t>322111</t>
  </si>
  <si>
    <t>322211</t>
  </si>
  <si>
    <t>323121</t>
  </si>
  <si>
    <t>324921</t>
  </si>
  <si>
    <t>325113</t>
  </si>
  <si>
    <t>325129</t>
  </si>
  <si>
    <t>325212</t>
  </si>
  <si>
    <t>325311</t>
  </si>
  <si>
    <t>325312</t>
  </si>
  <si>
    <t>325313</t>
  </si>
  <si>
    <t>325316</t>
  </si>
  <si>
    <t>325317</t>
  </si>
  <si>
    <t>325319</t>
  </si>
  <si>
    <t>325321</t>
  </si>
  <si>
    <t>326118</t>
  </si>
  <si>
    <t>326911</t>
  </si>
  <si>
    <t>326919</t>
  </si>
  <si>
    <t>328211</t>
  </si>
  <si>
    <t>328421</t>
  </si>
  <si>
    <t>329111</t>
  </si>
  <si>
    <t>329211</t>
  </si>
  <si>
    <t>329212</t>
  </si>
  <si>
    <t>329511</t>
  </si>
  <si>
    <t>329612</t>
  </si>
  <si>
    <t>329911</t>
  </si>
  <si>
    <t>329913</t>
  </si>
  <si>
    <t>329919</t>
  </si>
  <si>
    <t>091291</t>
  </si>
  <si>
    <t>092991</t>
  </si>
  <si>
    <t>094391</t>
  </si>
  <si>
    <t>097191</t>
  </si>
  <si>
    <t>098191</t>
  </si>
  <si>
    <t>099991</t>
  </si>
  <si>
    <t>101191</t>
  </si>
  <si>
    <t>102191</t>
  </si>
  <si>
    <t>103191</t>
  </si>
  <si>
    <t>106391</t>
  </si>
  <si>
    <t>111791</t>
  </si>
  <si>
    <t>112293</t>
  </si>
  <si>
    <t>112391</t>
  </si>
  <si>
    <t>114191</t>
  </si>
  <si>
    <t>114292</t>
  </si>
  <si>
    <t>114493</t>
  </si>
  <si>
    <t>114691</t>
  </si>
  <si>
    <t>115391</t>
  </si>
  <si>
    <t>115991</t>
  </si>
  <si>
    <t>116291</t>
  </si>
  <si>
    <t>116591</t>
  </si>
  <si>
    <t>116592</t>
  </si>
  <si>
    <t>116791</t>
  </si>
  <si>
    <t>116891</t>
  </si>
  <si>
    <t>118191</t>
  </si>
  <si>
    <t>118291</t>
  </si>
  <si>
    <t>119191</t>
  </si>
  <si>
    <t>119691</t>
  </si>
  <si>
    <t>119991</t>
  </si>
  <si>
    <t>121191</t>
  </si>
  <si>
    <t>121391</t>
  </si>
  <si>
    <t>122191</t>
  </si>
  <si>
    <t>122491</t>
  </si>
  <si>
    <t>123391</t>
  </si>
  <si>
    <t>129991</t>
  </si>
  <si>
    <t>131191</t>
  </si>
  <si>
    <t>133191</t>
  </si>
  <si>
    <t>139991</t>
  </si>
  <si>
    <t>142191</t>
  </si>
  <si>
    <t>145391</t>
  </si>
  <si>
    <t>145491</t>
  </si>
  <si>
    <t>151191</t>
  </si>
  <si>
    <t>151391</t>
  </si>
  <si>
    <t>153191</t>
  </si>
  <si>
    <t>153291</t>
  </si>
  <si>
    <t>182591</t>
  </si>
  <si>
    <t>183191</t>
  </si>
  <si>
    <t>183291</t>
  </si>
  <si>
    <t>183391</t>
  </si>
  <si>
    <t>183491</t>
  </si>
  <si>
    <t>185191</t>
  </si>
  <si>
    <t>189791</t>
  </si>
  <si>
    <t>189891</t>
  </si>
  <si>
    <t>193391</t>
  </si>
  <si>
    <t>199291</t>
  </si>
  <si>
    <t>216991</t>
  </si>
  <si>
    <t>218491</t>
  </si>
  <si>
    <t>225191</t>
  </si>
  <si>
    <t>229191</t>
  </si>
  <si>
    <t>232991</t>
  </si>
  <si>
    <t>233991</t>
  </si>
  <si>
    <t>234191</t>
  </si>
  <si>
    <t>235191</t>
  </si>
  <si>
    <t>235391</t>
  </si>
  <si>
    <t>235491</t>
  </si>
  <si>
    <t>242291</t>
  </si>
  <si>
    <t>242991</t>
  </si>
  <si>
    <t>243191</t>
  </si>
  <si>
    <t>243291</t>
  </si>
  <si>
    <t>244191</t>
  </si>
  <si>
    <t>244291</t>
  </si>
  <si>
    <t>244591</t>
  </si>
  <si>
    <t>244691</t>
  </si>
  <si>
    <t>244692</t>
  </si>
  <si>
    <t>245191</t>
  </si>
  <si>
    <t>245291</t>
  </si>
  <si>
    <t>246191</t>
  </si>
  <si>
    <t>246391</t>
  </si>
  <si>
    <t>246491</t>
  </si>
  <si>
    <t>246591</t>
  </si>
  <si>
    <t>246991</t>
  </si>
  <si>
    <t>246993</t>
  </si>
  <si>
    <t>246994</t>
  </si>
  <si>
    <t>248191</t>
  </si>
  <si>
    <t>249291</t>
  </si>
  <si>
    <t>金属製スプリング（賃加工）</t>
  </si>
  <si>
    <t>249991</t>
  </si>
  <si>
    <t>252391</t>
  </si>
  <si>
    <t>253391</t>
  </si>
  <si>
    <t>253591</t>
  </si>
  <si>
    <t>259291</t>
  </si>
  <si>
    <t>259491</t>
  </si>
  <si>
    <t>259991</t>
  </si>
  <si>
    <t>262191</t>
  </si>
  <si>
    <t>266191</t>
  </si>
  <si>
    <t>266391</t>
  </si>
  <si>
    <t>266491</t>
  </si>
  <si>
    <t>267191</t>
  </si>
  <si>
    <t>267291</t>
  </si>
  <si>
    <t>269191</t>
  </si>
  <si>
    <t>269291</t>
  </si>
  <si>
    <t>269391</t>
  </si>
  <si>
    <t>269491</t>
  </si>
  <si>
    <t>269991</t>
  </si>
  <si>
    <t>271191</t>
  </si>
  <si>
    <t>271991</t>
  </si>
  <si>
    <t>272291</t>
  </si>
  <si>
    <t>273591</t>
  </si>
  <si>
    <t>273691</t>
  </si>
  <si>
    <t>273991</t>
  </si>
  <si>
    <t>274191</t>
  </si>
  <si>
    <t>274491</t>
  </si>
  <si>
    <t>275291</t>
  </si>
  <si>
    <t>275391</t>
  </si>
  <si>
    <t>281391</t>
  </si>
  <si>
    <t>281491</t>
  </si>
  <si>
    <t>281591</t>
  </si>
  <si>
    <t>液晶パネル・フラットパネル（賃加工）</t>
  </si>
  <si>
    <t>282391</t>
  </si>
  <si>
    <t>284191</t>
  </si>
  <si>
    <t>284291</t>
  </si>
  <si>
    <t>285191</t>
  </si>
  <si>
    <t>285991</t>
  </si>
  <si>
    <t>289991</t>
  </si>
  <si>
    <t>291191</t>
  </si>
  <si>
    <t>291291</t>
  </si>
  <si>
    <t>291391</t>
  </si>
  <si>
    <t>291491</t>
  </si>
  <si>
    <t>291591</t>
  </si>
  <si>
    <t>292191</t>
  </si>
  <si>
    <t>292291</t>
  </si>
  <si>
    <t>292991</t>
  </si>
  <si>
    <t>294291</t>
  </si>
  <si>
    <t>296291</t>
  </si>
  <si>
    <t>297191</t>
  </si>
  <si>
    <t>299991</t>
  </si>
  <si>
    <t>301191</t>
  </si>
  <si>
    <t>301291</t>
  </si>
  <si>
    <t>301391</t>
  </si>
  <si>
    <t>302291</t>
  </si>
  <si>
    <t>303491</t>
  </si>
  <si>
    <t>303991</t>
  </si>
  <si>
    <t>311391</t>
  </si>
  <si>
    <t>313491</t>
  </si>
  <si>
    <t>314291</t>
  </si>
  <si>
    <t>314991</t>
  </si>
  <si>
    <t>315991</t>
  </si>
  <si>
    <t>321191</t>
  </si>
  <si>
    <t>321291</t>
  </si>
  <si>
    <t>321991</t>
  </si>
  <si>
    <t>323191</t>
  </si>
  <si>
    <t>326991</t>
  </si>
  <si>
    <t>328491</t>
  </si>
  <si>
    <t>329191</t>
  </si>
  <si>
    <t>329691</t>
  </si>
  <si>
    <t>329991</t>
  </si>
  <si>
    <t>精穀・製粉業</t>
  </si>
  <si>
    <t>その他の精穀・製粉業</t>
  </si>
  <si>
    <t>パン・菓子製造業</t>
  </si>
  <si>
    <t>パン製造業</t>
  </si>
  <si>
    <t>生菓子製造業</t>
  </si>
  <si>
    <t>ビスケット類・干菓子製造業</t>
  </si>
  <si>
    <t>その他のパン・菓子製造業</t>
  </si>
  <si>
    <t>動植物油脂製造業</t>
  </si>
  <si>
    <t>めん類製造業</t>
  </si>
  <si>
    <t>豆腐・油揚製造業</t>
  </si>
  <si>
    <t>あん類製造業</t>
  </si>
  <si>
    <t>そう（惣）菜製造業</t>
  </si>
  <si>
    <t>清涼飲料製造業</t>
  </si>
  <si>
    <t>酒類製造業</t>
  </si>
  <si>
    <t>果実酒製造業</t>
  </si>
  <si>
    <t>清酒製造業</t>
  </si>
  <si>
    <t>蒸留酒・混成酒製造業</t>
  </si>
  <si>
    <t>製茶業</t>
  </si>
  <si>
    <t>コーヒー製造業</t>
  </si>
  <si>
    <t>綿・スフ織物業</t>
  </si>
  <si>
    <t>絹・人絹織物業</t>
  </si>
  <si>
    <t>染色整理業</t>
  </si>
  <si>
    <t>織物整理業</t>
  </si>
  <si>
    <t>綿状繊維・糸染色整理業</t>
  </si>
  <si>
    <t>上塗りした織物・防水した織物製造業</t>
  </si>
  <si>
    <t>ニット製アウターシャツ類製造業</t>
  </si>
  <si>
    <t>下着類製造業</t>
  </si>
  <si>
    <t>ネクタイ製造業</t>
  </si>
  <si>
    <t>刺しゅう業</t>
  </si>
  <si>
    <t>造作材・合板・建築用組立材料製造業</t>
  </si>
  <si>
    <t>造作材製造業（建具を除く）</t>
  </si>
  <si>
    <t>家具製造業</t>
  </si>
  <si>
    <t>木製家具製造業（漆塗りを除く）</t>
  </si>
  <si>
    <t>建具製造業</t>
  </si>
  <si>
    <t>鏡縁・額縁製造業</t>
  </si>
  <si>
    <t>紙製品製造業</t>
  </si>
  <si>
    <t>紙製容器製造業</t>
  </si>
  <si>
    <t>段ボール箱製造業</t>
  </si>
  <si>
    <t>紙器製造業</t>
  </si>
  <si>
    <t>製本業</t>
  </si>
  <si>
    <t>無機化学工業製品製造業</t>
  </si>
  <si>
    <t>油脂加工製品・石けん・合成洗剤・界面活性剤・塗料製造業</t>
  </si>
  <si>
    <t>医薬品製造業</t>
  </si>
  <si>
    <t>医薬品原薬製造業</t>
  </si>
  <si>
    <t>化粧品・歯磨・その他の化粧用調整品製造業</t>
  </si>
  <si>
    <t>プラスチック板・棒・管・継手・異形押出製品製造業</t>
  </si>
  <si>
    <t>プラスチック継手製造業</t>
  </si>
  <si>
    <t>プラスチック異形押出製品製造業</t>
  </si>
  <si>
    <t>プラスチック板・棒・管・継手・異形押出製品加工業</t>
  </si>
  <si>
    <t>プラスチックフィルム・シート・床材・合成皮革製造業</t>
  </si>
  <si>
    <t>プラスチックフィルム製造業</t>
  </si>
  <si>
    <t>プラスチックフィルム・シート・床材・合成皮革加工業</t>
  </si>
  <si>
    <t>工業用プラスチック製品製造業</t>
  </si>
  <si>
    <t>工業用プラスチック製品加工業</t>
  </si>
  <si>
    <t>発泡・強化プラスチック製品製造業</t>
  </si>
  <si>
    <t>軟質プラスチック発泡製品製造業（半硬質性を含む）</t>
  </si>
  <si>
    <t>プラスチック成形材料製造業（廃プラスチックを含む）</t>
  </si>
  <si>
    <t>プラスチック製日用雑貨・食卓用品製造業</t>
  </si>
  <si>
    <t>プラスチック製容器製造業</t>
  </si>
  <si>
    <t>他に分類されないプラスチック製品製造業</t>
  </si>
  <si>
    <t>ゴムベルト・ゴムホース・工業用ゴム製品製造業</t>
  </si>
  <si>
    <t>ゴムホース製造業</t>
  </si>
  <si>
    <t>ガラス・同製品製造業</t>
  </si>
  <si>
    <t>ガラス繊維・同製品製造業</t>
  </si>
  <si>
    <t>生コンクリート製造業</t>
  </si>
  <si>
    <t>コンクリート製品製造業</t>
  </si>
  <si>
    <t>炭素・黒鉛製品製造業</t>
  </si>
  <si>
    <t>その他の炭素・黒鉛製品製造業</t>
  </si>
  <si>
    <t>研磨材・同製品製造業</t>
  </si>
  <si>
    <t>骨材・石工品等製造業</t>
  </si>
  <si>
    <t>砕石製造業</t>
  </si>
  <si>
    <t>鉄素形材製造業</t>
  </si>
  <si>
    <t>鉄鋼シャースリット業</t>
  </si>
  <si>
    <t>非鉄金属第２次製錬・精製業（非鉄金属合金製造業を含む）</t>
  </si>
  <si>
    <t>鉛第２次製錬・精製業（鉛合金製造業を含む)</t>
  </si>
  <si>
    <t>アルミニウム第２次製錬・精製業（アルミニウム合金製造業を含む）</t>
  </si>
  <si>
    <t>電線・ケーブル製造業</t>
  </si>
  <si>
    <t>非鉄金属素形材製造業</t>
  </si>
  <si>
    <t>非鉄金属鋳物製造業（銅・同合金鋳物及びダイカストを除く）</t>
  </si>
  <si>
    <t>アルミニウム・同合金ダイカスト製造業</t>
  </si>
  <si>
    <t>非鉄金属ダイカスト製造業（アルミニウム・同合金ダイカストを除く）</t>
  </si>
  <si>
    <t>ブリキ缶・その他のめっき板等製品製造業</t>
  </si>
  <si>
    <t>洋食器・刃物・手道具・金物類製造業</t>
  </si>
  <si>
    <t>その他の金物類製造業</t>
  </si>
  <si>
    <t>建設用・建築用金属製品製造業（製缶板金業を含む)</t>
  </si>
  <si>
    <t>製缶板金業</t>
  </si>
  <si>
    <t>金属素形材製品製造業</t>
  </si>
  <si>
    <t>アルミニウム・同合金プレス製品製造業</t>
  </si>
  <si>
    <t>金属プレス製品製造業（アルミニウム・同合金を除く）</t>
  </si>
  <si>
    <t>粉末や金製品製造業</t>
  </si>
  <si>
    <t>電気めっき業（表面処理鋼材製造業を除く）</t>
  </si>
  <si>
    <t>金属熱処理業</t>
  </si>
  <si>
    <t>金属線製品製造業（ねじ類を除く)</t>
  </si>
  <si>
    <t>その他の金属線製品製造業</t>
  </si>
  <si>
    <t>ボルト・ナット・リベット・小ねじ・木ねじ等製造業</t>
  </si>
  <si>
    <t>金属製スプリング製造業</t>
  </si>
  <si>
    <t>ボイラ・原動機製造業</t>
  </si>
  <si>
    <t>農業用機械製造業（農業用器具を除く）</t>
  </si>
  <si>
    <t>金属加工機械製造業</t>
  </si>
  <si>
    <t>機械工具製造業（粉末や金業を除く）</t>
  </si>
  <si>
    <t>プラスチック加工機械・同附属装置製造業</t>
  </si>
  <si>
    <t>半導体製造装置製造業</t>
  </si>
  <si>
    <t>真空装置・真空機器製造業</t>
  </si>
  <si>
    <t>一般産業用機械・装置製造業</t>
  </si>
  <si>
    <t>化学機械・同装置製造業</t>
  </si>
  <si>
    <t>事務用機械器具製造業</t>
  </si>
  <si>
    <t>３２　その他</t>
  </si>
  <si>
    <t>部分肉、冷凍肉（ブロイラーを除く）</t>
  </si>
  <si>
    <t>肉製品</t>
  </si>
  <si>
    <t>チーズ</t>
  </si>
  <si>
    <t>ｔ</t>
  </si>
  <si>
    <t>アイスクリーム</t>
  </si>
  <si>
    <t>ブロイラー加工品（解体品を含む）</t>
  </si>
  <si>
    <t>海藻加工品</t>
  </si>
  <si>
    <t>塩干・塩蔵品</t>
  </si>
  <si>
    <t>野菜缶詰（瓶詰・つぼ詰を含む）</t>
  </si>
  <si>
    <t>その他の農産保存食料品</t>
  </si>
  <si>
    <t>野菜漬物（果実漬物を含む）</t>
  </si>
  <si>
    <t>味そ（粉味そを含む）</t>
  </si>
  <si>
    <t>しょう油、食用アミノ酸（粉しょう油、固形しょう油を含む）</t>
  </si>
  <si>
    <t>ｋｌ</t>
  </si>
  <si>
    <t>その他のソース類</t>
  </si>
  <si>
    <t>精麦</t>
  </si>
  <si>
    <t>小麦粉</t>
  </si>
  <si>
    <t>こんにゃく粉</t>
  </si>
  <si>
    <t>ｋｇ</t>
  </si>
  <si>
    <t>食パン</t>
  </si>
  <si>
    <t>菓子パン（イーストドーナッツを含む）</t>
  </si>
  <si>
    <t>洋生菓子</t>
  </si>
  <si>
    <t>和生菓子</t>
  </si>
  <si>
    <t>ビスケット類、干菓子</t>
  </si>
  <si>
    <t>あめ菓子</t>
  </si>
  <si>
    <t>チョコレート類</t>
  </si>
  <si>
    <t>豚脂</t>
  </si>
  <si>
    <t>和風めん</t>
  </si>
  <si>
    <t>洋風めん</t>
  </si>
  <si>
    <t>中華めん</t>
  </si>
  <si>
    <t>豆腐、しみ豆腐、油揚げ類</t>
  </si>
  <si>
    <t>あん類</t>
  </si>
  <si>
    <t>冷凍調理食品</t>
  </si>
  <si>
    <t>そう（惣）菜</t>
  </si>
  <si>
    <t>その他の酵母剤</t>
  </si>
  <si>
    <t>こうじ、種こうじ、麦芽</t>
  </si>
  <si>
    <t>切餅、包装餅（和生菓子を除く）</t>
  </si>
  <si>
    <t>調理パン、サンドイッチ</t>
  </si>
  <si>
    <t>レトルト食品</t>
  </si>
  <si>
    <t>その他の製造食料品</t>
  </si>
  <si>
    <t>ジュース</t>
  </si>
  <si>
    <t>コーヒー飲料（ミルク入りを含む）</t>
  </si>
  <si>
    <t>その他の清涼飲料</t>
  </si>
  <si>
    <t>果実酒</t>
  </si>
  <si>
    <t>ビール</t>
  </si>
  <si>
    <t>清酒（濁酒を含む）</t>
  </si>
  <si>
    <t>清酒かす</t>
  </si>
  <si>
    <t>焼ちゅう</t>
  </si>
  <si>
    <t>ウイスキー</t>
  </si>
  <si>
    <t>味りん（本直しを含む）</t>
  </si>
  <si>
    <t>その他の蒸留酒・混成酒</t>
  </si>
  <si>
    <t>荒茶</t>
  </si>
  <si>
    <t>緑茶（仕上茶）</t>
  </si>
  <si>
    <t>コーヒー</t>
  </si>
  <si>
    <t>人造氷</t>
  </si>
  <si>
    <t>配合飼料</t>
  </si>
  <si>
    <t>有機質肥料</t>
  </si>
  <si>
    <t>千㎡</t>
  </si>
  <si>
    <t>その他の化学繊維紡績糸織物</t>
  </si>
  <si>
    <t>その他の絹広幅織物</t>
  </si>
  <si>
    <t>絹紡織物</t>
  </si>
  <si>
    <t>キュプラ長繊維織物</t>
  </si>
  <si>
    <t>ナイロン長繊維織物</t>
  </si>
  <si>
    <t>ポリエステル長繊維織物</t>
  </si>
  <si>
    <t>上塗りした織物、防水した織物</t>
  </si>
  <si>
    <t>点</t>
  </si>
  <si>
    <t>ダース</t>
  </si>
  <si>
    <t>着</t>
  </si>
  <si>
    <t>デカ</t>
  </si>
  <si>
    <t>ニット製乳幼児用外衣</t>
  </si>
  <si>
    <t>ニット製成人男子・少年用セーター・カーディガン・ベスト類</t>
  </si>
  <si>
    <t>ニット製成人女子・少女用セーター・カーディガン・ベスト類</t>
  </si>
  <si>
    <t>ニット製ブリーフ・ショーツ類</t>
  </si>
  <si>
    <t>既製和服・帯（縫製加工されたもの）</t>
  </si>
  <si>
    <t>千ダース</t>
  </si>
  <si>
    <t>ふとん（羊毛ふとんを含む）</t>
  </si>
  <si>
    <t>羽毛ふとん</t>
  </si>
  <si>
    <t>その他の寝具（毛布を除く）</t>
  </si>
  <si>
    <t>綿帆布製品</t>
  </si>
  <si>
    <t>冷凍調理食品製造業</t>
  </si>
  <si>
    <t>ｍ３</t>
  </si>
  <si>
    <t>千ｍ３</t>
  </si>
  <si>
    <t>その他の化粧品・調整品</t>
  </si>
  <si>
    <t>Ｋｍ</t>
  </si>
  <si>
    <t>その他の研磨材、同製品</t>
  </si>
  <si>
    <t>ユニットハウス</t>
  </si>
  <si>
    <t>交通信号保安装置の部分品・取付具・附属品</t>
  </si>
  <si>
    <t>分析機器・同部分品・取付具・附属品（賃加工）</t>
  </si>
  <si>
    <t>合成繊維帆布製品</t>
  </si>
  <si>
    <t>他に分類されない繊維製品（ニット製を含む）</t>
  </si>
  <si>
    <t>板類</t>
  </si>
  <si>
    <t>ひき割類</t>
  </si>
  <si>
    <t>ひき角類</t>
  </si>
  <si>
    <t>箱材、荷造用仕組材</t>
  </si>
  <si>
    <t>その他の製材製品</t>
  </si>
  <si>
    <t>木材の素材（製材工場からのもの）</t>
  </si>
  <si>
    <t>製材くず</t>
  </si>
  <si>
    <t>木材チップ</t>
  </si>
  <si>
    <t>集成材</t>
  </si>
  <si>
    <t>住宅建築用木製組立材料</t>
  </si>
  <si>
    <t>木箱</t>
  </si>
  <si>
    <t>木製机・テーブル・いす</t>
  </si>
  <si>
    <t>木製流し台・調理台・ガス台（キャビネットが木製のもの）</t>
  </si>
  <si>
    <t>たんす</t>
  </si>
  <si>
    <t>木製棚・戸棚</t>
  </si>
  <si>
    <t>木製ベッド</t>
  </si>
  <si>
    <t>その他の木製家具（漆塗りを除く）</t>
  </si>
  <si>
    <t>金属製流し台・調理台・ガス台（キャビネットが金属製のもの）</t>
  </si>
  <si>
    <t>金属製棚・戸棚</t>
  </si>
  <si>
    <t>宗教用具</t>
  </si>
  <si>
    <t>建具（金属製を除く）</t>
  </si>
  <si>
    <t>事務所用・店舗用装備品</t>
  </si>
  <si>
    <t>鏡縁・額縁</t>
  </si>
  <si>
    <t>他に分類されない家具・装備品</t>
  </si>
  <si>
    <t>衛生用紙</t>
  </si>
  <si>
    <t>障子紙、書道用紙</t>
  </si>
  <si>
    <t>雑種紙</t>
  </si>
  <si>
    <t>段ボール（シート）</t>
  </si>
  <si>
    <t>壁紙、ふすま紙</t>
  </si>
  <si>
    <t>事務用紙袋</t>
  </si>
  <si>
    <t>祝儀用品</t>
  </si>
  <si>
    <t>段ボール箱</t>
  </si>
  <si>
    <t>印刷箱</t>
  </si>
  <si>
    <t>簡易箱</t>
  </si>
  <si>
    <t>貼箱</t>
  </si>
  <si>
    <t>その他の紙器</t>
  </si>
  <si>
    <t>他に分類されないパルプ・紙・紙加工品</t>
  </si>
  <si>
    <t>酸素ガス（液化酸素を含む）</t>
  </si>
  <si>
    <t>窒素</t>
  </si>
  <si>
    <t>その他の圧縮ガス・液化ガス</t>
  </si>
  <si>
    <t>その他の塗料、同関連製品</t>
  </si>
  <si>
    <t>医薬品原末、原液</t>
  </si>
  <si>
    <t>医薬品製剤（医薬部外品製剤を含む）</t>
  </si>
  <si>
    <t>クリーム</t>
  </si>
  <si>
    <t>化粧水</t>
  </si>
  <si>
    <t>乳液</t>
  </si>
  <si>
    <t>その他の仕上用・皮膚用化粧品</t>
  </si>
  <si>
    <t>シャンプー、ヘアリンス</t>
  </si>
  <si>
    <t>セルロース系接着剤、プラスチック系接着剤</t>
  </si>
  <si>
    <t>千個</t>
  </si>
  <si>
    <t>プラスチック継手（バルブ、コックを含む）</t>
  </si>
  <si>
    <t>その他のプラスチック異形押出製品</t>
  </si>
  <si>
    <t>自動車用プラスチック製品</t>
  </si>
  <si>
    <t>輸送機械用プラスチック製品（自動車用を除く）</t>
  </si>
  <si>
    <t>電気機械器具用プラスチック製品</t>
  </si>
  <si>
    <t>その他の工業用プラスチック製品</t>
  </si>
  <si>
    <t>軟質プラスチック発泡製品（半硬質性を含む）</t>
  </si>
  <si>
    <t>プラスチック成形材料</t>
  </si>
  <si>
    <t>廃プラスチック製品</t>
  </si>
  <si>
    <t>日用雑貨・台所用品・食卓用品・浴室用品</t>
  </si>
  <si>
    <t>プラスチック製中空成形容器</t>
  </si>
  <si>
    <t>その他のプラスチック製容器</t>
  </si>
  <si>
    <t>医療・衛生用プラスチック製品</t>
  </si>
  <si>
    <t>ゴムホース</t>
  </si>
  <si>
    <t>防振ゴム</t>
  </si>
  <si>
    <t>ゴムロール</t>
  </si>
  <si>
    <t>ゴム製パッキン類</t>
  </si>
  <si>
    <t>その他の工業用ゴム製品</t>
  </si>
  <si>
    <t>袋物</t>
  </si>
  <si>
    <t>ガラス長繊維、同製品</t>
  </si>
  <si>
    <t>生コンクリート</t>
  </si>
  <si>
    <t>遠心力鉄筋コンクリート管（ヒューム管）</t>
  </si>
  <si>
    <t>遠心力鉄筋コンクリートくい（パイル）</t>
  </si>
  <si>
    <t>土木用コンクリートブロック</t>
  </si>
  <si>
    <t>道路用コンクリート製品</t>
  </si>
  <si>
    <t>その他のコンクリート製品</t>
  </si>
  <si>
    <t>その他の陶磁器</t>
  </si>
  <si>
    <t>特殊炭素製品</t>
  </si>
  <si>
    <t>天然研磨材、人造研削材</t>
  </si>
  <si>
    <t>砕石</t>
  </si>
  <si>
    <t>石工品</t>
  </si>
  <si>
    <t>鉱物・土石粉砕、その他の処理品</t>
  </si>
  <si>
    <t>その他の窯業・土石製品</t>
  </si>
  <si>
    <t>鉄くず</t>
  </si>
  <si>
    <t>機械用銑鉄鋳物</t>
  </si>
  <si>
    <t>その他の銑鉄鋳物</t>
  </si>
  <si>
    <t>鍛工品</t>
  </si>
  <si>
    <t>鉄鋼切断品（溶断を含む）</t>
  </si>
  <si>
    <t>鉄スクラップ加工処理品</t>
  </si>
  <si>
    <t>はんだ、減摩合金</t>
  </si>
  <si>
    <t>アルミニウム再生地金、アルミニウム合金</t>
  </si>
  <si>
    <t>導体ｔ</t>
  </si>
  <si>
    <t>通信ケーブル</t>
  </si>
  <si>
    <t>銅・同合金鋳物</t>
  </si>
  <si>
    <t>アルミニウム・同合金ダイカスト</t>
  </si>
  <si>
    <t>亜鉛ダイカスト</t>
  </si>
  <si>
    <t>その他の非鉄金属ダイカスト</t>
  </si>
  <si>
    <t>その他の非鉄金属製品</t>
  </si>
  <si>
    <t>非鉄金属くず</t>
  </si>
  <si>
    <t>その他のめっき板製容器</t>
  </si>
  <si>
    <t>鋼板せん断用刃物（シャーブレード）</t>
  </si>
  <si>
    <t>作業工具</t>
  </si>
  <si>
    <t>錠、かぎ</t>
  </si>
  <si>
    <t>建築用金物</t>
  </si>
  <si>
    <t>金属製管継手</t>
  </si>
  <si>
    <t>ガス風呂釜（バーナ付の一体のものを含む）</t>
  </si>
  <si>
    <t>その他のガス機器（温風暖房機を除く）</t>
  </si>
  <si>
    <t>ガス機器・石油機器の部分品・附属品</t>
  </si>
  <si>
    <t>鉄骨</t>
  </si>
  <si>
    <t>軽量鉄骨</t>
  </si>
  <si>
    <t>橋りょう</t>
  </si>
  <si>
    <t>水門</t>
  </si>
  <si>
    <t>その他の建設用金属製品</t>
  </si>
  <si>
    <t>住宅用アルミニウム製サッシ</t>
  </si>
  <si>
    <t>金属製サッシ・ドア</t>
  </si>
  <si>
    <t>建築用板金製品</t>
  </si>
  <si>
    <t>その他の建築用金属製品</t>
  </si>
  <si>
    <t>板金製タンク</t>
  </si>
  <si>
    <t>高圧容器（ボンベ）</t>
  </si>
  <si>
    <t>その他の製缶板金製品</t>
  </si>
  <si>
    <t>アルミニウム製機械部分品（機械仕上げをしないもの）</t>
  </si>
  <si>
    <t>打抜・プレス機械部分品（機械仕上げをしないもの）</t>
  </si>
  <si>
    <t>粉末や金製品</t>
  </si>
  <si>
    <t>その他の金属表面処理</t>
  </si>
  <si>
    <t>鉄製金網（溶接金網、じゃかごを含む）</t>
  </si>
  <si>
    <t>ボルト、ナット</t>
  </si>
  <si>
    <t>リベット</t>
  </si>
  <si>
    <t>木ねじ、小ねじ、押しねじ</t>
  </si>
  <si>
    <t>その他のボルト・ナット等関連製品</t>
  </si>
  <si>
    <t>はん用内燃機関の部分品・取付具・附属品</t>
  </si>
  <si>
    <t>農業用機械の部分品・取付具・附属品</t>
  </si>
  <si>
    <t>建設機械・鉱山機械の部分品・取付具・附属品</t>
  </si>
  <si>
    <t>台</t>
  </si>
  <si>
    <t>マシニングセンタ</t>
  </si>
  <si>
    <t>その他の金属工作機械</t>
  </si>
  <si>
    <t>金属工作機械の部分品・取付具・附属品</t>
  </si>
  <si>
    <t>金属加工機械の部分品・取付具・附属品</t>
  </si>
  <si>
    <t>超硬工具（粉末や金製を除く）</t>
  </si>
  <si>
    <t>ダイヤモンド工具</t>
  </si>
  <si>
    <t>治具、金属加工用附属品</t>
  </si>
  <si>
    <t>その他の機械工具</t>
  </si>
  <si>
    <t>製材・木材加工・合板機械の部分品・取付具・附属品</t>
  </si>
  <si>
    <t>射出成形機</t>
  </si>
  <si>
    <t>ウェーハプロセス（電子回路形成）用処理装置</t>
  </si>
  <si>
    <t>その他の半導体製造装置</t>
  </si>
  <si>
    <t>真空装置・真空機器の部分品・取付具・附属品</t>
  </si>
  <si>
    <t>その他のポンプ</t>
  </si>
  <si>
    <t>エレベータ・エスカレータの部分品・取付具・附属品</t>
  </si>
  <si>
    <t>天井走行クレーン</t>
  </si>
  <si>
    <t>巻上機</t>
  </si>
  <si>
    <t>歯車（プラスチック製を含む）</t>
  </si>
  <si>
    <t>動力伝導装置の部分品・取付具・附属品</t>
  </si>
  <si>
    <t>油圧ポンプ</t>
  </si>
  <si>
    <t>その他の油圧機器</t>
  </si>
  <si>
    <t>油圧機器の部分品・取付具・附属品</t>
  </si>
  <si>
    <t>空気圧機器の部分品・取付具・附属品</t>
  </si>
  <si>
    <t>蒸発機器、蒸留機器、蒸煮機器、晶出機器</t>
  </si>
  <si>
    <t>乾燥機器</t>
  </si>
  <si>
    <t>その他の化学機械、同装置</t>
  </si>
  <si>
    <t>化学機械、同装置の部分品・取付具・附属品</t>
  </si>
  <si>
    <t>自動販売機の部分品・取付具・附属品</t>
  </si>
  <si>
    <t>業務用洗濯装置</t>
  </si>
  <si>
    <t>消火器具・消火装置の部分品・取付具・附属品</t>
  </si>
  <si>
    <t>一般用バルブ・コック</t>
  </si>
  <si>
    <t>バルブ・コック附属品</t>
  </si>
  <si>
    <t>ラジアル玉軸受（軸受ユニット用を除く）</t>
  </si>
  <si>
    <t>軸受ユニット</t>
  </si>
  <si>
    <t>玉軸受・ころ軸受の部分品</t>
  </si>
  <si>
    <t>プレス用金型</t>
  </si>
  <si>
    <t>鋳造用金型（ダイカスト用を含む）</t>
  </si>
  <si>
    <t>プラスチック用金型</t>
  </si>
  <si>
    <t>ゴム・ガラス用金型</t>
  </si>
  <si>
    <t>包装・荷造機械の部分品・取付具・附属品</t>
  </si>
  <si>
    <t>数値制御ロボット</t>
  </si>
  <si>
    <t>他に分類されない各種機械部分品</t>
  </si>
  <si>
    <t>直流電動機（７０Ｗ以上）</t>
  </si>
  <si>
    <t>発電機・電動機・その他の回転電気機械の部分品・取付具・附属品</t>
  </si>
  <si>
    <t>標準変圧器</t>
  </si>
  <si>
    <t>変圧器類の部分品・取付具・附属品</t>
  </si>
  <si>
    <t>配電盤</t>
  </si>
  <si>
    <t>監視制御装置</t>
  </si>
  <si>
    <t>分電盤</t>
  </si>
  <si>
    <t>遮断器</t>
  </si>
  <si>
    <t>点滅器</t>
  </si>
  <si>
    <t>接続器</t>
  </si>
  <si>
    <t>その他の配線器具・配線附属品</t>
  </si>
  <si>
    <t>抵抗溶接機</t>
  </si>
  <si>
    <t>電気溶接機の部分品・取付具・附属品</t>
  </si>
  <si>
    <t>内燃機関電装品の部分品・取付具・附属品</t>
  </si>
  <si>
    <t>産業用電熱装置</t>
  </si>
  <si>
    <t>その他の産業用電気機械器具の部分品・取付具・附属品</t>
  </si>
  <si>
    <t>空調・住宅関連機器の部分品・取付具・附属品</t>
  </si>
  <si>
    <t>その他の民生用電気機械器具の部分品・取付具・附属品</t>
  </si>
  <si>
    <t>その他の電気照明器具</t>
  </si>
  <si>
    <t>電気照明器具の部分品・取付具・附属品</t>
  </si>
  <si>
    <t>Ｘ線装置の部分品・取付具・附属品</t>
  </si>
  <si>
    <t>ビデオ機器の部分品・取付具・附属品</t>
  </si>
  <si>
    <t>医療用電子応用装置の部分品・取付具・附属品</t>
  </si>
  <si>
    <t>超音波応用装置</t>
  </si>
  <si>
    <t>数値制御装置</t>
  </si>
  <si>
    <t>他に分類されない電子応用装置</t>
  </si>
  <si>
    <t>その他の電子応用装置の部分品・取付具・附属品</t>
  </si>
  <si>
    <t>電気計器</t>
  </si>
  <si>
    <t>電気測定器</t>
  </si>
  <si>
    <t>その他の電気計測器</t>
  </si>
  <si>
    <t>電気計測器の部分品・取付具・附属品</t>
  </si>
  <si>
    <t>工業計器</t>
  </si>
  <si>
    <t>工業計器の部分品・取付具・附属品</t>
  </si>
  <si>
    <t>医療用計測器の部分品・取付具・附属品</t>
  </si>
  <si>
    <t>他に分類されない電気機械器具</t>
  </si>
  <si>
    <t>電話機</t>
  </si>
  <si>
    <t>無線応用装置</t>
  </si>
  <si>
    <t>電気音響機械器具の部分品・取付具・附属品</t>
  </si>
  <si>
    <t>交通信号保安装置</t>
  </si>
  <si>
    <t>はん用コンピュータ</t>
  </si>
  <si>
    <t>パーソナルコンピュータの部分品・取付具・附属品</t>
  </si>
  <si>
    <t>印刷装置</t>
  </si>
  <si>
    <t>印刷装置の部分品・取付具・附属品</t>
  </si>
  <si>
    <t>その他の入出力装置</t>
  </si>
  <si>
    <t>その他の附属装置の部分品・取付具・附属品</t>
  </si>
  <si>
    <t>発光ダイオード</t>
  </si>
  <si>
    <t>その他の半導体素子</t>
  </si>
  <si>
    <t>抵抗器</t>
  </si>
  <si>
    <t>変成器</t>
  </si>
  <si>
    <t>磁気ヘッド</t>
  </si>
  <si>
    <t>プリント配線板用コネクタ</t>
  </si>
  <si>
    <t>コネクタ（プリント配線板用コネクタを除く）</t>
  </si>
  <si>
    <t>スイッチ</t>
  </si>
  <si>
    <t>スイッチング電源</t>
  </si>
  <si>
    <t>コントロールユニット</t>
  </si>
  <si>
    <t>水晶振動子（時計用を除く）</t>
  </si>
  <si>
    <t>他に分類されない通信機械器具の部分品・附属品</t>
  </si>
  <si>
    <t>自動車用内燃機関の部分品・取付具・附属品</t>
  </si>
  <si>
    <t>駆動・伝導・操縦装置部品</t>
  </si>
  <si>
    <t>懸架・制動装置部品</t>
  </si>
  <si>
    <t>シャシー部品、車体部品</t>
  </si>
  <si>
    <t>その他の自動車部品（二輪自動車部品を含む）</t>
  </si>
  <si>
    <t>機関車の部分品・取付具・附属品</t>
  </si>
  <si>
    <t>電車・客貨車の部分品・取付具・附属品</t>
  </si>
  <si>
    <t>舶用機関の部分品・取付具・附属品</t>
  </si>
  <si>
    <t>その他の航空機部分品・補助装置</t>
  </si>
  <si>
    <t>体積計の部分品・取付具・附属品</t>
  </si>
  <si>
    <t>金属温度計</t>
  </si>
  <si>
    <t>流量計</t>
  </si>
  <si>
    <t>液面計（レベル計）</t>
  </si>
  <si>
    <t>工業用長さ計</t>
  </si>
  <si>
    <t>精密測定器</t>
  </si>
  <si>
    <t>精密測定器の部分品・取付具・附属品</t>
  </si>
  <si>
    <t>その他の分析装置</t>
  </si>
  <si>
    <t>測量機械器具の部分品・取付具・附属品</t>
  </si>
  <si>
    <t>医療用機械器具、同装置</t>
  </si>
  <si>
    <t>医療用機械器具の部分品・取付具・附属品</t>
  </si>
  <si>
    <t>歯科用機械器具、同装置</t>
  </si>
  <si>
    <t>理化学機械器具</t>
  </si>
  <si>
    <t>プリズム</t>
  </si>
  <si>
    <t>時計の部分品</t>
  </si>
  <si>
    <t>貴金属製装身具（宝石、象牙、亀甲を含む）</t>
  </si>
  <si>
    <t>貴金属・宝石製装身具附属品、同材料加工品、同細工品</t>
  </si>
  <si>
    <t>その他の娯楽用具・がん具</t>
  </si>
  <si>
    <t>バスケットボール・バレーボール・ラグビー・サッカー等用具</t>
  </si>
  <si>
    <t>釣道具、同附属品</t>
  </si>
  <si>
    <t>その他の運動用具</t>
  </si>
  <si>
    <t>印章、印肉、スタンプ、スタンプ台</t>
  </si>
  <si>
    <t>身辺細貨品（すず・アンチモン製品を含む）</t>
  </si>
  <si>
    <t>造花、装飾用羽毛</t>
  </si>
  <si>
    <t>畳、畳床</t>
  </si>
  <si>
    <t>畳</t>
  </si>
  <si>
    <t>清掃用品</t>
  </si>
  <si>
    <t>看板、標識機、展示装置（電気的、機械的なもの）</t>
  </si>
  <si>
    <t>１２　産業細分類別統計表（従業者４人以上の事業所）</t>
  </si>
  <si>
    <t>１４　市町村別統計表（従業者３０人以上の事業所）</t>
  </si>
  <si>
    <t>工業用模型（木型を含む）</t>
  </si>
  <si>
    <t>繊維壁材（化粧用吹付材を含む）</t>
  </si>
  <si>
    <t>人体安全保護具、救命器具</t>
  </si>
  <si>
    <t>他に分類されないその他の製品</t>
  </si>
  <si>
    <t>その他の水産食料品（賃加工）</t>
  </si>
  <si>
    <t>パン（賃加工）</t>
  </si>
  <si>
    <t>他に分類されない食料品（賃加工）</t>
  </si>
  <si>
    <t>清涼飲料（賃加工）</t>
  </si>
  <si>
    <t>果実酒（賃加工）</t>
  </si>
  <si>
    <t>製茶（賃加工）</t>
  </si>
  <si>
    <t>有機質肥料（賃加工）</t>
  </si>
  <si>
    <t>ねん糸（賃加工）</t>
  </si>
  <si>
    <t>合成繊維長繊維織物（賃加工）</t>
  </si>
  <si>
    <t>綿・スフ・麻織物機械染色（賃加工）</t>
  </si>
  <si>
    <t>合成繊維長繊維織物機械染色（賃加工）</t>
  </si>
  <si>
    <t>その他の織物機械整理（賃加工）</t>
  </si>
  <si>
    <t>ニット製アウターシャツ類（賃加工）</t>
  </si>
  <si>
    <t>セーター類（賃加工）</t>
  </si>
  <si>
    <t>ネクタイ（賃加工）</t>
  </si>
  <si>
    <t>寝具（賃加工）</t>
  </si>
  <si>
    <t>刺しゅう製品（賃加工）</t>
  </si>
  <si>
    <t>他に分類されない繊維製品（賃加工）</t>
  </si>
  <si>
    <t>一般製材（賃加工）</t>
  </si>
  <si>
    <t>木材チップ（賃加工）</t>
  </si>
  <si>
    <t>造作材（賃加工）</t>
  </si>
  <si>
    <t>他に分類されない木製品（塗装を含む）（賃加工）</t>
  </si>
  <si>
    <t>建具（塗装を含む）（賃加工）</t>
  </si>
  <si>
    <t>洋紙・機械すき和紙（賃加工）</t>
  </si>
  <si>
    <t>段ボール箱（賃加工）</t>
  </si>
  <si>
    <t>紙器（賃加工）</t>
  </si>
  <si>
    <t>製本（賃加工）</t>
  </si>
  <si>
    <t>印刷物加工（賃加工）</t>
  </si>
  <si>
    <t>プラスチックフィルム・シート・床材・合成皮革加工品（賃加工）</t>
  </si>
  <si>
    <t>工業用プラスチック製品の加工品（賃加工）</t>
  </si>
  <si>
    <t>プラスチック成形材料（賃加工）</t>
  </si>
  <si>
    <t>他に分類されないプラスチック製品（賃加工）</t>
  </si>
  <si>
    <t>他に分類されないプラスチック製品の加工品（賃加工）</t>
  </si>
  <si>
    <t>工業用ゴム製品（賃加工）</t>
  </si>
  <si>
    <t>その他の炭素・黒鉛製品（賃加工）</t>
  </si>
  <si>
    <t>石工品（賃加工）</t>
  </si>
  <si>
    <t>銑鉄鋳物（賃加工）</t>
  </si>
  <si>
    <t>鉄鋼切断（賃加工）</t>
  </si>
  <si>
    <t>その他の非鉄金属第２次製錬・精製（賃加工）</t>
  </si>
  <si>
    <t>その他の非鉄金属・同合金圧延（賃加工）</t>
  </si>
  <si>
    <t>電線・ケーブル（賃加工）</t>
  </si>
  <si>
    <t>アルミニウム・同合金ダイカスト（賃加工）</t>
  </si>
  <si>
    <t>非鉄金属ダイカスト（賃加工）</t>
  </si>
  <si>
    <t>その他の金物類（賃加工）</t>
  </si>
  <si>
    <t>配管工事用附属品（賃加工）</t>
  </si>
  <si>
    <t>建設用金属製品（賃加工）</t>
  </si>
  <si>
    <t>建築用金属製品（賃加工）</t>
  </si>
  <si>
    <t>製缶板金製品（賃加工）</t>
  </si>
  <si>
    <t>金属板加工（賃加工）</t>
  </si>
  <si>
    <t>打抜・プレス加工金属製品（賃加工）</t>
  </si>
  <si>
    <t>金属彫刻（賃加工）</t>
  </si>
  <si>
    <t>電気めっき（賃加工）</t>
  </si>
  <si>
    <t>金属熱処理（賃加工）</t>
  </si>
  <si>
    <t>金属研磨、電解研磨、シリコン研磨（賃加工）</t>
  </si>
  <si>
    <t>その他の金属表面処理（賃加工）</t>
  </si>
  <si>
    <t>機械工具（賃加工）</t>
  </si>
  <si>
    <t>他に分類されない各種機械部分品（賃加工）</t>
  </si>
  <si>
    <t>配線器具・配線附属品（賃加工）</t>
  </si>
  <si>
    <t>有線通信機械器具（賃加工）</t>
  </si>
  <si>
    <t>無線通信機械器具（賃加工）</t>
  </si>
  <si>
    <t>半導体素子（賃加工）</t>
  </si>
  <si>
    <t>集積回路（賃加工）</t>
  </si>
  <si>
    <t>コネクタ・スイッチ・リレー（賃加工）</t>
  </si>
  <si>
    <t>自動車部分品・附属品（二輪自動車を含む）（賃加工）</t>
  </si>
  <si>
    <t>その他の航空機部分品・補助装置（賃加工）</t>
  </si>
  <si>
    <t>貴金属・宝石製装身具（賃加工）</t>
  </si>
  <si>
    <t>他に分類されないその他の製品（賃加工）</t>
  </si>
  <si>
    <t>富士河口湖町</t>
  </si>
  <si>
    <t>写真用化学薬品（調整、包装されたもの）</t>
  </si>
  <si>
    <t>プラスチックシート（厚さ０．２ｍｍ以上で軟質のもの）</t>
  </si>
  <si>
    <t>エレベータ</t>
  </si>
  <si>
    <t>衣料衛生関連機器の部分品・取付具・附属品</t>
  </si>
  <si>
    <t>医療用計測器</t>
  </si>
  <si>
    <t>銅・同合金鋳物（賃加工）</t>
  </si>
  <si>
    <t>南アルプス市</t>
  </si>
  <si>
    <t>銅・同合金鋳物製造業（ダイカストを除く）</t>
  </si>
  <si>
    <t>エレベータ・エスカレータ製造業</t>
  </si>
  <si>
    <t>包装・荷造機械製造業</t>
  </si>
  <si>
    <t>事業</t>
  </si>
  <si>
    <t>製　　造　　品　　出　　荷　　額　　等</t>
  </si>
  <si>
    <t>現金給</t>
  </si>
  <si>
    <t>原材料</t>
  </si>
  <si>
    <t>製造品</t>
  </si>
  <si>
    <t>加工賃</t>
  </si>
  <si>
    <t>修理料</t>
  </si>
  <si>
    <t>産業分類</t>
  </si>
  <si>
    <t>所数</t>
  </si>
  <si>
    <t>総数</t>
  </si>
  <si>
    <t>与総額</t>
  </si>
  <si>
    <t>使用額等</t>
  </si>
  <si>
    <t>価値額</t>
  </si>
  <si>
    <t>男</t>
  </si>
  <si>
    <t>女</t>
  </si>
  <si>
    <t>出荷額</t>
  </si>
  <si>
    <t>収入額</t>
  </si>
  <si>
    <t>１日当たり</t>
  </si>
  <si>
    <t>１日当たり水源別用水量</t>
  </si>
  <si>
    <t>敷地</t>
  </si>
  <si>
    <t>の用水量</t>
  </si>
  <si>
    <t>頭髪用化粧品製造業</t>
  </si>
  <si>
    <t>金　　額</t>
  </si>
  <si>
    <t>品目番号</t>
  </si>
  <si>
    <t>品　　　目　　　名</t>
  </si>
  <si>
    <t>数　量</t>
  </si>
  <si>
    <t>産　　　出　　　　　事業所数</t>
  </si>
  <si>
    <t>数　　量</t>
  </si>
  <si>
    <t>単位名</t>
  </si>
  <si>
    <t>従　　業　　者</t>
  </si>
  <si>
    <t>従業者数</t>
  </si>
  <si>
    <t>臨　時</t>
  </si>
  <si>
    <t>雇用者</t>
  </si>
  <si>
    <t>出向・派遣</t>
  </si>
  <si>
    <t>（従業者２９</t>
  </si>
  <si>
    <t>正社員・正職員等</t>
  </si>
  <si>
    <t>パート・アルバイト等</t>
  </si>
  <si>
    <t>受 入 者</t>
  </si>
  <si>
    <t>人以下は粗</t>
  </si>
  <si>
    <t>計</t>
  </si>
  <si>
    <t>男</t>
  </si>
  <si>
    <t>女</t>
  </si>
  <si>
    <t>付加価値額)</t>
  </si>
  <si>
    <t>年　初　現　在　高</t>
  </si>
  <si>
    <t>建　設　仮　勘　定</t>
  </si>
  <si>
    <t>在　庫　額　合　計</t>
  </si>
  <si>
    <t>製　造　品　在　庫</t>
  </si>
  <si>
    <t>個人事業主及び</t>
  </si>
  <si>
    <t>無給家族従業者</t>
  </si>
  <si>
    <t>粗付加</t>
  </si>
  <si>
    <t>取　得　額</t>
  </si>
  <si>
    <t>建物　　　　構築物</t>
  </si>
  <si>
    <t>機械　　　　　　　　装置</t>
  </si>
  <si>
    <t>その他収入額</t>
  </si>
  <si>
    <t>付加</t>
  </si>
  <si>
    <t>くず廃物</t>
  </si>
  <si>
    <t>その他</t>
  </si>
  <si>
    <t>の出荷額</t>
  </si>
  <si>
    <t>２　産業中分類別従業者４人～９人統計表（製造品出荷額等）</t>
  </si>
  <si>
    <t>（従業者４人～９人の事業所）　　単位：従業者　人、金額　万円</t>
  </si>
  <si>
    <t>有形固定資産</t>
  </si>
  <si>
    <t>（従業者３０人以上の事業所）　　単位：金額　万円</t>
  </si>
  <si>
    <t>（従業者３０人以上の事業所）　　単位：金額　万円</t>
  </si>
  <si>
    <t>（従業者４人以上の事業所）　　単位：従業者　人、金額　万円</t>
  </si>
  <si>
    <t>産　　　業　　　分　　　類</t>
  </si>
  <si>
    <t>綱・網・レース・繊維粗製品製造業</t>
  </si>
  <si>
    <t>その他の繊維粗製品製造業</t>
  </si>
  <si>
    <t>外衣・シャツ製造業（和式を除く）</t>
  </si>
  <si>
    <t>織物製成人女子・少女服製造業（不織布製及びレース製を含む）</t>
  </si>
  <si>
    <t>和装製品・その他の衣服・繊維製身の回り品製造業</t>
  </si>
  <si>
    <t>和装製品製造業（足袋を含む）</t>
  </si>
  <si>
    <t>木箱製造業</t>
  </si>
  <si>
    <t>オフセット印刷業（紙に対するもの）</t>
  </si>
  <si>
    <t>オフセット印刷以外の印刷業（紙に対するもの）</t>
  </si>
  <si>
    <t>電気機械器具用プラスチック製品製造業（加工業を除く）</t>
  </si>
  <si>
    <t>輸送機械器具用プラスチック製品製造業（加工業を除く）</t>
  </si>
  <si>
    <t>その他の工業用プラスチック製品製造業（加工業を除く）</t>
  </si>
  <si>
    <t>鉄骨製造業</t>
  </si>
  <si>
    <t>建設用金属製品製造業（鉄骨を除く）</t>
  </si>
  <si>
    <t>金属製サッシ・ドア製造業</t>
  </si>
  <si>
    <t>鉄骨系プレハブ住宅製造業</t>
  </si>
  <si>
    <t>他に分類されないはん用機械・装置製造業</t>
  </si>
  <si>
    <t>生活関連産業用機械製造業</t>
  </si>
  <si>
    <t>基礎素材産業用機械製造業</t>
  </si>
  <si>
    <t>半導体・フラットパネルディスプレイ製造装置製造業</t>
  </si>
  <si>
    <t>フラットパネルディスプレイ製造装置製造業</t>
  </si>
  <si>
    <t>金属用金型・同部分品・附属品製造業</t>
  </si>
  <si>
    <t>非金属用金型・同部分品・附属品製造業</t>
  </si>
  <si>
    <t>ロボット製造業</t>
  </si>
  <si>
    <t>複写機製造業</t>
  </si>
  <si>
    <t>その他の事務用機械器具製造業</t>
  </si>
  <si>
    <t>肉加工品製造業</t>
  </si>
  <si>
    <t>冷凍水産食品製造業</t>
  </si>
  <si>
    <t>茶・コーヒー製造業（清涼飲料を除く）</t>
  </si>
  <si>
    <t>総　　　数</t>
  </si>
  <si>
    <t>部分肉・冷凍肉製造業</t>
  </si>
  <si>
    <t>（従業者４人以上の事業所）　　単位：従業者　人、金額　万円、率　％</t>
  </si>
  <si>
    <t>事　業　所　数</t>
  </si>
  <si>
    <t>従　業　者　数</t>
  </si>
  <si>
    <t>製　造　品　出　荷　額　等</t>
  </si>
  <si>
    <t>前</t>
  </si>
  <si>
    <t>年</t>
  </si>
  <si>
    <t>前年比</t>
  </si>
  <si>
    <t>比</t>
  </si>
  <si>
    <t>（従業者３０人以上の事業所）　　単位：従業者　人、金額　万円、率　％</t>
  </si>
  <si>
    <t>（従業者４人以上の事業所）　　単位：万円</t>
  </si>
  <si>
    <t>他に分類されない菓子</t>
  </si>
  <si>
    <t>すし、弁当、おにぎり</t>
  </si>
  <si>
    <t>栄養補助食品（錠剤、カプセル等の形状のもの）</t>
  </si>
  <si>
    <t>炭酸飲料</t>
  </si>
  <si>
    <t>茶系飲料</t>
  </si>
  <si>
    <t>ミネラルウォーター</t>
  </si>
  <si>
    <t>その他の綿広幅生地織物</t>
  </si>
  <si>
    <t>その他の綿広幅糸染織物</t>
  </si>
  <si>
    <t>その他の絹小幅織物</t>
  </si>
  <si>
    <t>麻織物</t>
  </si>
  <si>
    <t>織物製成人女子・少女用スカート・ズボン</t>
  </si>
  <si>
    <t>織物製成人女子・少女用ブラウス</t>
  </si>
  <si>
    <t>織物製成人女子・少女用オーバー・レインコート</t>
  </si>
  <si>
    <t>織物製事務用・作業用・衛生用衣服</t>
  </si>
  <si>
    <t>ニット製アウターシャツ類</t>
  </si>
  <si>
    <t>スカーフ・マフラー（ニット製を含む）</t>
  </si>
  <si>
    <t>床板</t>
  </si>
  <si>
    <t>造作材（建具を除く）</t>
  </si>
  <si>
    <t>その他の木製品</t>
  </si>
  <si>
    <t>さらし包装紙</t>
  </si>
  <si>
    <t>オフセット印刷物（紙に対するもの)</t>
  </si>
  <si>
    <t>紙以外のものに対する印刷物</t>
  </si>
  <si>
    <t>銅おう版、木版彫刻製版</t>
  </si>
  <si>
    <t>他に分類されない無機化学工業製品</t>
  </si>
  <si>
    <t>他に分類されない有機化学工業製品</t>
  </si>
  <si>
    <t>浴用石けん（薬用、液状を含む）</t>
  </si>
  <si>
    <t>プラスチック平板（厚さ０．５ｍｍ以上で硬質のもの）</t>
  </si>
  <si>
    <t>飲料用プラスチックボトル</t>
  </si>
  <si>
    <t>その他のプラスチック製品</t>
  </si>
  <si>
    <t>他に分類されないガラス、同製品</t>
  </si>
  <si>
    <t>他に分類されない炭素・黒鉛製品</t>
  </si>
  <si>
    <t>再生骨材</t>
  </si>
  <si>
    <t>銅伸銅品</t>
  </si>
  <si>
    <t>アルミニウム・同合金鋳物</t>
  </si>
  <si>
    <t>他に分類されない金物類</t>
  </si>
  <si>
    <t>他に分類されない線材製品</t>
  </si>
  <si>
    <t>その他の金属製品</t>
  </si>
  <si>
    <t>その他の物流運搬設備</t>
  </si>
  <si>
    <t>物流運搬設備の部分品・取付具・附属品</t>
  </si>
  <si>
    <t>冷凍機・温湿調整装置の部分品・取付具・附属品</t>
  </si>
  <si>
    <t>高温・高圧バルブ</t>
  </si>
  <si>
    <t>他に分類されないはん用機械、同装置の部分品・取付具・附属品</t>
  </si>
  <si>
    <t>その他のプラスチック加工機械、同附属装置（手動式を含む）</t>
  </si>
  <si>
    <t>特殊鋼切削工具</t>
  </si>
  <si>
    <t>半導体製造装置の部分品・取付具・附属品</t>
  </si>
  <si>
    <t>フラットパネルディスプレイ製造装置</t>
  </si>
  <si>
    <t>フラットパネルディスプレイ製造装置の部分品・取付具・附属品</t>
  </si>
  <si>
    <t>その他の金属用金型、同部分品・附属品</t>
  </si>
  <si>
    <t>その他のロボット</t>
  </si>
  <si>
    <t>ロボット、同装置の部分品・取付具・附属品</t>
  </si>
  <si>
    <t>その他の生産用機械器具</t>
  </si>
  <si>
    <t>他に分類されない生産用機械器具の部分品・取付具・附属品</t>
  </si>
  <si>
    <t>複写機の部分品・取付具・附属品</t>
  </si>
  <si>
    <t>他に分類されない事務用機械器具</t>
  </si>
  <si>
    <t>その他の事務用機械器具の部分品・取付具・附属品</t>
  </si>
  <si>
    <t>サービス用機械器具の部分品・取付具・附属品</t>
  </si>
  <si>
    <t>娯楽用機械の部分品・取付具・附属品</t>
  </si>
  <si>
    <t>その他のサービス用・娯楽用機械器具の部分品・取付具・附属品</t>
  </si>
  <si>
    <t>圧力計・流量計・液面計等の部分品・取付具・附属品</t>
  </si>
  <si>
    <t>その他の試験機</t>
  </si>
  <si>
    <t>顕微鏡・望遠鏡等の部分品・取付具・附属品</t>
  </si>
  <si>
    <t>その他の光電変換素子</t>
  </si>
  <si>
    <t>リジッドプリント配線板</t>
  </si>
  <si>
    <t>その他の電子回路基板</t>
  </si>
  <si>
    <t>プリント配線実装基板</t>
  </si>
  <si>
    <t>他に分類されない電子部品・デバイス・電子回路</t>
  </si>
  <si>
    <t>電力開閉装置の部分品・取付具・附属品</t>
  </si>
  <si>
    <t>その他の配電盤・電力制御装置</t>
  </si>
  <si>
    <t>配電盤・電力制御装置の部分品・取付具・附属品</t>
  </si>
  <si>
    <t>電力変換装置</t>
  </si>
  <si>
    <t>その他の空調・住宅関連機器</t>
  </si>
  <si>
    <t>他に分類されない通信関連機械器具</t>
  </si>
  <si>
    <t>デジタルカメラの部分品・取付具・附属品</t>
  </si>
  <si>
    <t>その他の貴金属・宝石製品（装身具・装飾品を除く）</t>
  </si>
  <si>
    <t>楽器の部分品・取付具・附属品</t>
  </si>
  <si>
    <t>金属製がん具</t>
  </si>
  <si>
    <t>節句人形、ひな人形</t>
  </si>
  <si>
    <t>テニス・卓球・バドミントン用具</t>
  </si>
  <si>
    <t>運動用具の部分品・附属品</t>
  </si>
  <si>
    <t>他に分類されない事務用品</t>
  </si>
  <si>
    <t>煙火（がん具用を含む）</t>
  </si>
  <si>
    <t>看板、標識機、展示装置（電気的、機械的でないもの）</t>
  </si>
  <si>
    <t>映像用情報記録物</t>
  </si>
  <si>
    <t>製造品合計</t>
  </si>
  <si>
    <t>他に分類されない畜産食料品</t>
  </si>
  <si>
    <t>冷凍水産物</t>
  </si>
  <si>
    <t>冷凍水産食品</t>
  </si>
  <si>
    <t>他に分類されない水産食料品</t>
  </si>
  <si>
    <t>他に分類されない調味料</t>
  </si>
  <si>
    <t>精米・精麦かす</t>
  </si>
  <si>
    <t>他に分類されない精穀・製粉品</t>
  </si>
  <si>
    <t>建築用木製組立材料（賃加工）</t>
  </si>
  <si>
    <t>たる・おけ（賃加工）</t>
  </si>
  <si>
    <t>木製家具（塗装を含む）（賃加工）</t>
  </si>
  <si>
    <t>他に分類されない家具・装備品（賃加工）</t>
  </si>
  <si>
    <t>オフセット印刷(紙に対するもの)(賃加工)</t>
  </si>
  <si>
    <t>紙以外のものに対する印刷（賃加工）</t>
  </si>
  <si>
    <t>電気機械器具用プラスチック製品(賃加工）</t>
  </si>
  <si>
    <t>輸送機械用プラスチック製品（賃加工）</t>
  </si>
  <si>
    <t>その他の工業用プラスチック製品（賃加工）</t>
  </si>
  <si>
    <t>医療・衛生用ゴム製品（賃加工）</t>
  </si>
  <si>
    <t>機械刃物（賃加工）</t>
  </si>
  <si>
    <t>ガス機器・石油機器・同部分品・附属品（賃加工）</t>
  </si>
  <si>
    <t>鉄骨（賃加工）</t>
  </si>
  <si>
    <t>打抜・プレス加工アルミニウム・同合金製品（賃加工）</t>
  </si>
  <si>
    <t>金属製品塗装・エナメル塗装・ラッカー塗装（賃加工）</t>
  </si>
  <si>
    <t>陽極酸化処理（賃加工）</t>
  </si>
  <si>
    <t>ボルト・ナット・リベット・小ねじ・木ねじ等（賃加工）</t>
  </si>
  <si>
    <t>油圧・空気圧機器・同部分品・取付具・附属品（賃加工）</t>
  </si>
  <si>
    <t>物流運搬設備・同部分品・取付具・附属品（賃加工）</t>
  </si>
  <si>
    <t>冷凍機・温湿調整装置・同部分品・取付具・附属品（賃加工）</t>
  </si>
  <si>
    <t>弁・同附属品（賃加工）</t>
  </si>
  <si>
    <t>玉軸受・ころ軸受・同部分品（賃加工）</t>
  </si>
  <si>
    <t>建設機械・鉱山機械・同部分品・取付具・附属品（賃加工）</t>
  </si>
  <si>
    <t>金属工作機械（賃加工）</t>
  </si>
  <si>
    <t>金属工作機械用・金属加工機械用の部分品・取付具・附属品（賃加工）</t>
  </si>
  <si>
    <t>半導体製造装置・同部分品・取付具・附属品（賃加工）</t>
  </si>
  <si>
    <t>金属用金型、同部分品・附属品（賃加工）</t>
  </si>
  <si>
    <t>非金属用金型・同部分品・附属品（賃加工）</t>
  </si>
  <si>
    <t>真空装置・真空機器・同部分品・取付具・附属品（賃加工）</t>
  </si>
  <si>
    <t>ロボット・同装置の部分品・取付具・附属品（賃加工）</t>
  </si>
  <si>
    <t>複写機・同部分品・取付具・附属品（賃加工）</t>
  </si>
  <si>
    <t>その他の事務用機械器具・同部分品・取付具・附属品（賃加工）</t>
  </si>
  <si>
    <t>娯楽用機械・同部分品・取付具・附属品（賃加工）</t>
  </si>
  <si>
    <t>試験機・同部分品・取付具・附属品（賃加工）</t>
  </si>
  <si>
    <t>医療用機械器具・同部分品・取付具・附属品（賃加工）</t>
  </si>
  <si>
    <t>写真機・映画用機械・同部分品・取付具・附属品（賃加工）</t>
  </si>
  <si>
    <t>光学機械用レンズ・プリズム研磨（賃加工）</t>
  </si>
  <si>
    <t>電子回路基板（賃加工）</t>
  </si>
  <si>
    <t>電子回路実装基板（賃加工）</t>
  </si>
  <si>
    <t>電源ユニット・高周波ユニット・コントロールユニット（賃加工）</t>
  </si>
  <si>
    <t>その他のユニット部品（賃加工）</t>
  </si>
  <si>
    <t>その他の電子部品・デバイス・電子回路（賃加工）</t>
  </si>
  <si>
    <t>変圧器類・同部分品・取付具・附属品（賃加工）</t>
  </si>
  <si>
    <t>電力開閉装置・同部分品・取付具・附属品（賃加工）</t>
  </si>
  <si>
    <t>配電盤・電力制御装置・同部分品・取付具・附属品（賃加工）</t>
  </si>
  <si>
    <t>電気溶接機・同部分品・取付具・附属品（賃加工）</t>
  </si>
  <si>
    <t>内燃機関電装品・同部分品・取付具・附属品（賃加工）</t>
  </si>
  <si>
    <t>その他の産業用電気機械器具・同部分品・取付具・附属品（賃加工）</t>
  </si>
  <si>
    <t>電気照明器具・同部分品・取付具・附属品（賃加工）</t>
  </si>
  <si>
    <t>医療用電子応用装置・同部分品・取付具・附属品（賃加工）</t>
  </si>
  <si>
    <t>電気計測器・同部分品・取付具・附属品（賃加工）</t>
  </si>
  <si>
    <t>その他の電気機械器具（賃加工）</t>
  </si>
  <si>
    <t>携帯電話機・PHS電話機(賃加工）</t>
  </si>
  <si>
    <t>デジタルカメラ・同部分品・取付具・附属品（賃加工）</t>
  </si>
  <si>
    <t>印刷装置・同部分品・取付具・附属品（賃加工）</t>
  </si>
  <si>
    <t>その他の附属装置・同部分品・取付具・附属品（賃加工）</t>
  </si>
  <si>
    <t>舶用機関・同部分品・取付具・附属品（賃加工）</t>
  </si>
  <si>
    <t>航空機用エンジン・同部分品・取付具・附属品（賃加工）</t>
  </si>
  <si>
    <t>その他の産業用運搬車両・同部分品・取付具・附属品（賃加工）</t>
  </si>
  <si>
    <t>貴金属・宝石製装身具附属品・同材料加工品・同細工品（賃加工）</t>
  </si>
  <si>
    <t>時計・同部分品（賃加工）</t>
  </si>
  <si>
    <t>その他の事務用品（賃加工）</t>
  </si>
  <si>
    <t>ほうき・ブラシ（賃加工）</t>
  </si>
  <si>
    <t>賃加工品合計</t>
  </si>
  <si>
    <t>肉加工品（賃加工）</t>
  </si>
  <si>
    <t>ソース（賃加工）</t>
  </si>
  <si>
    <t>動植物油脂（賃加工）</t>
  </si>
  <si>
    <t>毛織物（賃加工）</t>
  </si>
  <si>
    <t>綿状繊維・糸染色整理（賃加工）</t>
  </si>
  <si>
    <t>網地（漁網を除く）（賃加工）</t>
  </si>
  <si>
    <t>その他の繊維粗製品(製綿を含む)(賃加工)</t>
  </si>
  <si>
    <t>織物製成人女子・少女服（賃加工）</t>
  </si>
  <si>
    <t>織物製事務用・作業用・衛生用・スポーツ用衣服（賃加工）</t>
  </si>
  <si>
    <t>織物製学校服（賃加工）</t>
  </si>
  <si>
    <t>和装製品（足袋を含む）（賃加工）</t>
  </si>
  <si>
    <t>食品機械・同装置製造業</t>
  </si>
  <si>
    <t>事　業　所　数</t>
  </si>
  <si>
    <t>従　業　者　数</t>
  </si>
  <si>
    <t>製　造　品　出　荷　額　等</t>
  </si>
  <si>
    <t>食酢</t>
  </si>
  <si>
    <t>木製音響機器用キャビネット</t>
  </si>
  <si>
    <t>その他の化学工業製品</t>
  </si>
  <si>
    <t>個</t>
  </si>
  <si>
    <t>その他の非鉄金属再生地金、同合金</t>
  </si>
  <si>
    <t>金・同合金展伸材</t>
  </si>
  <si>
    <t>ｇ</t>
  </si>
  <si>
    <t>その他の機械刃物</t>
  </si>
  <si>
    <t>その他の打抜・プレス加工アルミニウム、同合金製品</t>
  </si>
  <si>
    <t>半導体・ＩＣ測定器</t>
  </si>
  <si>
    <t>蓄電池の部分品・取付具・附属品</t>
  </si>
  <si>
    <t>野球・ソフトボール用具</t>
  </si>
  <si>
    <t>トラック・フィールド用具、体操用具</t>
  </si>
  <si>
    <t>床板（賃加工）</t>
  </si>
  <si>
    <t>他に分類されない金属製品（賃加工）</t>
  </si>
  <si>
    <t>歯科材料（賃加工）</t>
  </si>
  <si>
    <t>情報記録物（新聞、書籍等の印刷物を除く）（賃加工）</t>
  </si>
  <si>
    <t>食酢製造業</t>
  </si>
  <si>
    <t>毛織物業</t>
  </si>
  <si>
    <t>１３　市町村別統計表（従業者４人以上の事業所）　</t>
  </si>
  <si>
    <t>１９　品目別統計表（製造品）</t>
  </si>
  <si>
    <t>半 製 品 及 び 仕 掛 品 在 庫</t>
  </si>
  <si>
    <t>原 材 料 及 び 燃 料 在 庫</t>
  </si>
  <si>
    <t>有形固定資産</t>
  </si>
  <si>
    <t>実　　数</t>
  </si>
  <si>
    <t>年間増減</t>
  </si>
  <si>
    <t>車両等</t>
  </si>
  <si>
    <t>増</t>
  </si>
  <si>
    <t>減</t>
  </si>
  <si>
    <t>米菓製造業</t>
  </si>
  <si>
    <t>ビール類製造業</t>
  </si>
  <si>
    <t>宗教用具製造業</t>
  </si>
  <si>
    <t>角底紙袋製造業</t>
  </si>
  <si>
    <t>発泡・強化プラスチック製品加工業</t>
  </si>
  <si>
    <t>その他の研磨材・同製品製造業</t>
  </si>
  <si>
    <t>富士川町</t>
  </si>
  <si>
    <t>富士川町</t>
  </si>
  <si>
    <t>総数</t>
  </si>
  <si>
    <t>0</t>
  </si>
  <si>
    <t>091311</t>
  </si>
  <si>
    <t>処理牛乳</t>
  </si>
  <si>
    <t>094311</t>
  </si>
  <si>
    <t>ウスター・中濃・濃厚ソース</t>
  </si>
  <si>
    <t>094911</t>
  </si>
  <si>
    <t>香辛料（練製のものを含む）</t>
  </si>
  <si>
    <t>097411</t>
  </si>
  <si>
    <t>米菓</t>
  </si>
  <si>
    <t>102413</t>
  </si>
  <si>
    <t>合成清酒</t>
  </si>
  <si>
    <t>112143</t>
  </si>
  <si>
    <t>ポリエステル紡績糸織物</t>
  </si>
  <si>
    <t>121911</t>
  </si>
  <si>
    <t>経木、同製品</t>
  </si>
  <si>
    <t>142411</t>
  </si>
  <si>
    <t>手すき和紙</t>
  </si>
  <si>
    <t>145211</t>
  </si>
  <si>
    <t>角底紙袋</t>
  </si>
  <si>
    <t>164415</t>
  </si>
  <si>
    <t>水系合成樹脂塗料</t>
  </si>
  <si>
    <t>166112</t>
  </si>
  <si>
    <t>ファンデーション</t>
  </si>
  <si>
    <t>166212</t>
  </si>
  <si>
    <t>養毛料</t>
  </si>
  <si>
    <t>166921</t>
  </si>
  <si>
    <t>歯磨</t>
  </si>
  <si>
    <t>212912</t>
  </si>
  <si>
    <t>木材セメント製品（パルプセメント板、木片セメント板を含む）</t>
  </si>
  <si>
    <t>枚</t>
  </si>
  <si>
    <t>229919</t>
  </si>
  <si>
    <t>その他の鉄鋼品</t>
  </si>
  <si>
    <t>232912</t>
  </si>
  <si>
    <t>銀再生地金、銀合金</t>
  </si>
  <si>
    <t>233212</t>
  </si>
  <si>
    <t>アルミニウム押出し品（抽伸品を含む）</t>
  </si>
  <si>
    <t>239919</t>
  </si>
  <si>
    <t>その他の非鉄金属・同合金粉</t>
  </si>
  <si>
    <t>242212</t>
  </si>
  <si>
    <t>合板・木材加工機械用刃物</t>
  </si>
  <si>
    <t>244312</t>
  </si>
  <si>
    <t>ビル用アルミニウム製サッシ</t>
  </si>
  <si>
    <t>244513</t>
  </si>
  <si>
    <t>245219</t>
  </si>
  <si>
    <t>その他の打抜・プレス金属製品</t>
  </si>
  <si>
    <t>249911</t>
  </si>
  <si>
    <t>金属製パッキン、ガスケット（非金属併用を含む）</t>
  </si>
  <si>
    <t>274311</t>
  </si>
  <si>
    <t>医療用品</t>
  </si>
  <si>
    <t>281429</t>
  </si>
  <si>
    <t>その他の集積回路</t>
  </si>
  <si>
    <t>293919</t>
  </si>
  <si>
    <t>他に分類されない民生用電気機械器具</t>
  </si>
  <si>
    <t>321919</t>
  </si>
  <si>
    <t>328212</t>
  </si>
  <si>
    <t>畳表</t>
  </si>
  <si>
    <t>329912</t>
  </si>
  <si>
    <t>線香類</t>
  </si>
  <si>
    <t>094991</t>
  </si>
  <si>
    <t>その他の調味料（賃加工）</t>
  </si>
  <si>
    <t>099391</t>
  </si>
  <si>
    <t>豆腐・油揚（賃加工）</t>
  </si>
  <si>
    <t>151291</t>
  </si>
  <si>
    <t>165291</t>
  </si>
  <si>
    <t>医薬品製剤（医薬部外品製剤を含む）（賃加工）</t>
  </si>
  <si>
    <t>182191</t>
  </si>
  <si>
    <t>プラスチックフィルム（賃加工）</t>
  </si>
  <si>
    <t>199991</t>
  </si>
  <si>
    <t>他に分類されないゴム製品（賃加工）</t>
  </si>
  <si>
    <t>212291</t>
  </si>
  <si>
    <t>生コンクリート（賃加工）</t>
  </si>
  <si>
    <t>293991</t>
  </si>
  <si>
    <t>その他の民生用電気機械器具・同部分品・取付具・附属品（賃加工）</t>
  </si>
  <si>
    <t>296991</t>
  </si>
  <si>
    <t>その他の電子応用装置・同部分品・取付具・附属品（賃加工）</t>
  </si>
  <si>
    <t>（従業者４人以上の事業所）　　単位：従業者　人、金額　万円</t>
  </si>
  <si>
    <t>付加</t>
  </si>
  <si>
    <t>091419</t>
  </si>
  <si>
    <t>その他の乳製品</t>
  </si>
  <si>
    <t>112319</t>
  </si>
  <si>
    <t>その他のそ毛織物</t>
  </si>
  <si>
    <t>116512</t>
  </si>
  <si>
    <t>織物製スポーツ用衣服</t>
  </si>
  <si>
    <t>164511</t>
  </si>
  <si>
    <t>一般インキ</t>
  </si>
  <si>
    <t>181115</t>
  </si>
  <si>
    <t>プラスチック棒</t>
  </si>
  <si>
    <t>184211</t>
  </si>
  <si>
    <t>硬質プラスチック発泡製品（厚板）（厚さ３ｍｍ以上）</t>
  </si>
  <si>
    <t>239921</t>
  </si>
  <si>
    <t>銅、鉛、亜鉛、ニッケル、すず等粗製品</t>
  </si>
  <si>
    <t>244411</t>
  </si>
  <si>
    <t>鉄骨系プレハブ住宅</t>
  </si>
  <si>
    <t>273521</t>
  </si>
  <si>
    <t>分析機器の部分品・取付具・附属品</t>
  </si>
  <si>
    <t>293121</t>
  </si>
  <si>
    <t>ちゅう房機器の部分品・取付具・附属品</t>
  </si>
  <si>
    <t>301313</t>
  </si>
  <si>
    <t>その他の移動局通信装置</t>
  </si>
  <si>
    <t>315112</t>
  </si>
  <si>
    <t>フォークリフトトラックの部分品・取付具・附属品</t>
  </si>
  <si>
    <t>315921</t>
  </si>
  <si>
    <t>その他の産業用運搬車両の部分品・取付具・附属品</t>
  </si>
  <si>
    <t>328419</t>
  </si>
  <si>
    <t>その他のブラシ</t>
  </si>
  <si>
    <t>091391</t>
  </si>
  <si>
    <t>処理牛乳・乳飲料（賃加工）</t>
  </si>
  <si>
    <t>097291</t>
  </si>
  <si>
    <t>生菓子（賃加工）</t>
  </si>
  <si>
    <t>139191</t>
  </si>
  <si>
    <t>事務所用・店舗用装備品（賃加工）</t>
  </si>
  <si>
    <t>181391</t>
  </si>
  <si>
    <t>プラスチック継手（賃加工）</t>
  </si>
  <si>
    <t>235591</t>
  </si>
  <si>
    <t>非鉄金属鍛造品（賃加工）</t>
  </si>
  <si>
    <t>265391</t>
  </si>
  <si>
    <t>296191</t>
  </si>
  <si>
    <t>Ｘ線装置・同部分品・取付具・附属品（賃加工）</t>
  </si>
  <si>
    <t>315191</t>
  </si>
  <si>
    <t>フォークリフトトラック・同部分品・取付具・附属品（賃加工）</t>
  </si>
  <si>
    <t>１　産業中分類別統計表（従業者４人以上の事業所）</t>
  </si>
  <si>
    <t>サービス用機械器具製造業</t>
  </si>
  <si>
    <t>娯楽用機械製造業</t>
  </si>
  <si>
    <t>圧力計・流量計・液面計等製造業</t>
  </si>
  <si>
    <t>精密測定器製造業</t>
  </si>
  <si>
    <t>試験機製造業</t>
  </si>
  <si>
    <t>医療用機械器具・医療用品製造業</t>
  </si>
  <si>
    <t>写真機・映画用機械・同附属品製造業</t>
  </si>
  <si>
    <t>電子デバイス製造業</t>
  </si>
  <si>
    <t>光電変換素子製造業</t>
  </si>
  <si>
    <t>半導体素子製造業（光電変換素子を除く）</t>
  </si>
  <si>
    <t>集積回路製造業</t>
  </si>
  <si>
    <t>抵抗器・コンデンサ・変成器・複合部品製造業</t>
  </si>
  <si>
    <t>音響部品・磁気ヘッド・小形モータ製造業</t>
  </si>
  <si>
    <t>電子回路製造業</t>
  </si>
  <si>
    <t>電子回路基板製造業</t>
  </si>
  <si>
    <t>電子回路実装基板製造業</t>
  </si>
  <si>
    <t>ユニット部品製造業</t>
  </si>
  <si>
    <t>電源ユニット・高周波ユニット・コントロールユニット製造業</t>
  </si>
  <si>
    <t>その他のユニット部品製造業</t>
  </si>
  <si>
    <t>発電用・送電用・配電用電気機械器具製造業</t>
  </si>
  <si>
    <t>発電機・電動機・その他の回転電気機械製造業</t>
  </si>
  <si>
    <t>変圧器類製造業（電子機器用を除く)</t>
  </si>
  <si>
    <t>電力開閉装置製造業</t>
  </si>
  <si>
    <t>配電盤・電力制御装置製造業</t>
  </si>
  <si>
    <t>配線器具・配線附属品製造業</t>
  </si>
  <si>
    <t>産業用電気機械器具製造業</t>
  </si>
  <si>
    <t>電気溶接機製造業</t>
  </si>
  <si>
    <t>内燃機関電装品製造業</t>
  </si>
  <si>
    <t>民生用電気機械器具製造業</t>
  </si>
  <si>
    <t>電球・電気照明器具製造業</t>
  </si>
  <si>
    <t>電気照明器具製造業</t>
  </si>
  <si>
    <t>電子応用装置製造業</t>
  </si>
  <si>
    <t>Ｘ線装置製造業</t>
  </si>
  <si>
    <t>医療用電子応用装置製造業</t>
  </si>
  <si>
    <t>その他の電子応用装置製造業</t>
  </si>
  <si>
    <t>電気計測器製造業</t>
  </si>
  <si>
    <t>電気計測器製造業（別掲を除く）</t>
  </si>
  <si>
    <t>通信機械器具・同関連機械器具製造業</t>
  </si>
  <si>
    <t>有線通信機械器具製造業</t>
  </si>
  <si>
    <t>交通信号保安装置製造業</t>
  </si>
  <si>
    <t>その他の通信機械器具・同関連機械器具製造業</t>
  </si>
  <si>
    <t>映像・音響機械器具製造業</t>
  </si>
  <si>
    <t>ビデオ機器製造業</t>
  </si>
  <si>
    <t>デジタルカメラ製造業</t>
  </si>
  <si>
    <t>電気音響機械器具製造業</t>
  </si>
  <si>
    <t>電子計算機製造業（パーソナルコンピュータを除く）</t>
  </si>
  <si>
    <t>航空機・同附属品製造業</t>
  </si>
  <si>
    <t>航空機用原動機製造業</t>
  </si>
  <si>
    <t>貴金属・宝石製品製造業</t>
  </si>
  <si>
    <t>貴金属・宝石製装身具（ジュエリー）製品製造業</t>
  </si>
  <si>
    <t>貴金属・宝石製装身具（ジュエリー）附属品・同材料加工業</t>
  </si>
  <si>
    <t>その他の貴金属製品製造業</t>
  </si>
  <si>
    <t>装身具・装飾品・ボタン・同関連品製造業（貴金属・宝石製を除く）</t>
  </si>
  <si>
    <t>装身具・装飾品製造業（貴金属・宝石製を除く）</t>
  </si>
  <si>
    <t>がん具・運動用具製造業</t>
  </si>
  <si>
    <t>畳等生活雑貨製品製造業</t>
  </si>
  <si>
    <t>煙火製造業</t>
  </si>
  <si>
    <t>看板・標識機製造業</t>
  </si>
  <si>
    <t>工業用模型製造業</t>
  </si>
  <si>
    <t>２０　品目別統計表（賃加工品）</t>
  </si>
  <si>
    <t>品目別統計表（賃加工品）（従業者４人以上の事業所）</t>
  </si>
  <si>
    <t>品目別統計表（製造品）（従業者４人以上の事業所）</t>
  </si>
  <si>
    <t>工業用地、工業用水に関する統計表（市町村別）（従業者３０人以上の事業所）</t>
  </si>
  <si>
    <t>工業用地、工業用水に関する統計表（従業者規模別）（従業者３０人以上の事業所）</t>
  </si>
  <si>
    <t>工業用地、工業用水に関する統計表（産業中分類別）（従業者３０人以上の事業所）</t>
  </si>
  <si>
    <t>市町村別産業中分類別統計表（従業者４人以上の事業所）</t>
  </si>
  <si>
    <t>市町村別統計表（従業者３０人以上の事業所）</t>
  </si>
  <si>
    <t>市町村別統計表（従業者４人以上の事業所）　</t>
  </si>
  <si>
    <t>産業細分類別統計表（従業者４人以上の事業所）</t>
  </si>
  <si>
    <t>産業中分類別従業者３０人以上統計表（在庫額等）</t>
  </si>
  <si>
    <t>11-3</t>
  </si>
  <si>
    <t>産業中分類別統計表（従業者３０人以上の事業所）（有形固定資産等）</t>
  </si>
  <si>
    <t>11-2</t>
  </si>
  <si>
    <t>産業中分類別統計表（従業者３０人以上の事業所）（製造品出荷額等）</t>
  </si>
  <si>
    <t>11-1</t>
  </si>
  <si>
    <t>産業中分類別統計表（従業者４人～２９人の事業所）（製造品出荷額等）</t>
  </si>
  <si>
    <t>産業中分類別従業者３００人以上統計表（在庫額等）</t>
  </si>
  <si>
    <t>9-3</t>
  </si>
  <si>
    <t>産業中分類別従業者３００人以上統計表（有形固定資産等）</t>
  </si>
  <si>
    <t>9-2</t>
  </si>
  <si>
    <t>産業中分類別従業者３００人以上統計表（製造品出荷額等）</t>
  </si>
  <si>
    <t>9-1</t>
  </si>
  <si>
    <t>産業中分類別従業者２００人～２９９人統計表（在庫額等）</t>
  </si>
  <si>
    <t>8-3</t>
  </si>
  <si>
    <t>産業中分類別従業者２００人～２９９人統計表（有形固定資産等）</t>
  </si>
  <si>
    <t>8-2</t>
  </si>
  <si>
    <t>産業中分類別従業者２００人～２９９人統計表（製造品出荷額等）</t>
  </si>
  <si>
    <t>8-1</t>
  </si>
  <si>
    <t>産業中分類別従業者１００人～１９９人統計表（在庫額等）</t>
  </si>
  <si>
    <t>7-3</t>
  </si>
  <si>
    <t>産業中分類別従業者１００人～１９９人統計表（有形固定資産等）</t>
  </si>
  <si>
    <t>7-2</t>
  </si>
  <si>
    <t>産業中分類別従業者１００人～１９９人統計表（製造品出荷額等）</t>
  </si>
  <si>
    <t>7-1</t>
  </si>
  <si>
    <t>産業中分類別従業者５０人～９９人統計表（在庫額等）</t>
  </si>
  <si>
    <t>6-3</t>
  </si>
  <si>
    <t>産業中分類別従業者５０人～９９人統計表（有形固定資産等）</t>
  </si>
  <si>
    <t>6-2</t>
  </si>
  <si>
    <t>産業中分類別従業者５０人～９９人統計表（製造品出荷額等）</t>
  </si>
  <si>
    <t>6-1</t>
  </si>
  <si>
    <t>産業中分類別従業者３０人～４９人統計表（在庫額等）</t>
  </si>
  <si>
    <t>5-3</t>
  </si>
  <si>
    <t>産業中分類別従業者３０人～４９人統計表（有形固定資産等）</t>
  </si>
  <si>
    <t>5-2</t>
  </si>
  <si>
    <t>産業中分類別従業者３０人～４９人統計表（製造品出荷額等）</t>
  </si>
  <si>
    <t>5-1</t>
  </si>
  <si>
    <t>産業中分類別従業者２０人～２９人統計表（製造品出荷額等）</t>
  </si>
  <si>
    <t>産業中分類別従業者１０人～１９人統計表（製造品出荷額等）</t>
  </si>
  <si>
    <t>産業中分類別従業者４人～９人統計表（製造品出荷額等）</t>
  </si>
  <si>
    <t>産業中分類別統計表（従業者４人以上の事業所）</t>
  </si>
  <si>
    <t>シート</t>
  </si>
  <si>
    <t>統計表</t>
  </si>
  <si>
    <t>※ご覧になりたいエクセル表の名前をクリックしてください。</t>
  </si>
  <si>
    <t>統計表　もくじ</t>
  </si>
  <si>
    <t>平成２５年　山梨県工業統計調査結果報告</t>
  </si>
  <si>
    <t>平成２５年工業統計調査結果報告ページに戻る &lt;&lt;</t>
  </si>
  <si>
    <t>x</t>
  </si>
  <si>
    <t>液晶パネル・フラットパネル製造業</t>
  </si>
  <si>
    <t>水産缶詰・瓶詰製造業</t>
  </si>
  <si>
    <t>その他の紙製品製造業</t>
  </si>
  <si>
    <t>電池製造業</t>
  </si>
  <si>
    <t>その他の水産缶詰・瓶詰</t>
  </si>
  <si>
    <t>単体飼料</t>
  </si>
  <si>
    <t>織物製乳幼児服</t>
  </si>
  <si>
    <t>その他の紙製品</t>
  </si>
  <si>
    <t>再生プラスチック成形材料</t>
  </si>
  <si>
    <t>その他のアルミニウム製サッシ</t>
  </si>
  <si>
    <t>建設用クレーン</t>
  </si>
  <si>
    <t>せん孔機</t>
  </si>
  <si>
    <t>縫製機械の部分品・取付具・附属品</t>
  </si>
  <si>
    <t>その他の非金属用金型、同部分品・附属品</t>
  </si>
  <si>
    <t>モジュール実装基板</t>
  </si>
  <si>
    <t>その他の内燃機関電装品</t>
  </si>
  <si>
    <t>その他の端末装置</t>
  </si>
  <si>
    <t>プラスチックモデルキット</t>
  </si>
  <si>
    <t>パレット</t>
  </si>
  <si>
    <t>092119</t>
  </si>
  <si>
    <t>106211</t>
  </si>
  <si>
    <t>116311</t>
  </si>
  <si>
    <t>122811</t>
  </si>
  <si>
    <t>144919</t>
  </si>
  <si>
    <t>185112</t>
  </si>
  <si>
    <t>244319</t>
  </si>
  <si>
    <t>262113</t>
  </si>
  <si>
    <t>262118</t>
  </si>
  <si>
    <t>263521</t>
  </si>
  <si>
    <t>269219</t>
  </si>
  <si>
    <t>275214</t>
  </si>
  <si>
    <t>284212</t>
  </si>
  <si>
    <t>292219</t>
  </si>
  <si>
    <t>303919</t>
  </si>
  <si>
    <t>325114</t>
  </si>
  <si>
    <t>329311</t>
  </si>
  <si>
    <t>096191</t>
  </si>
  <si>
    <t>精米・精麦（賃加工）</t>
  </si>
  <si>
    <t>102391</t>
  </si>
  <si>
    <t>清酒（賃加工）</t>
  </si>
  <si>
    <t>122891</t>
  </si>
  <si>
    <t>184191</t>
  </si>
  <si>
    <t>軟質プラスチック発泡製品（半硬質性を含む）（賃加工）</t>
  </si>
  <si>
    <t>184591</t>
  </si>
  <si>
    <t>発泡・強化プラスチック製品の加工品（賃加工）</t>
  </si>
  <si>
    <t>247991</t>
  </si>
  <si>
    <t>その他の金属線製品（賃加工）</t>
  </si>
  <si>
    <t>253291</t>
  </si>
  <si>
    <t>エレベータ・エスカレータ・同部分品・取付具・附属品（賃加工）</t>
  </si>
  <si>
    <t>274391</t>
  </si>
  <si>
    <t>医療用品（動物用医療機械器具を含む）（賃加工）</t>
  </si>
  <si>
    <t>293291</t>
  </si>
  <si>
    <t>空調・住宅関連機器・同部分品・取付具・附属品（賃加工）</t>
  </si>
  <si>
    <t>328291</t>
  </si>
  <si>
    <t>畳・むしろ類（賃加工）</t>
  </si>
  <si>
    <t>１５　市町村別産業中分類別統計表（従業者４人以上の事業所）</t>
  </si>
  <si>
    <t>（従業者４人以上の事業所）　　単位：従業者　人、金額　万円</t>
  </si>
  <si>
    <t>付加</t>
  </si>
  <si>
    <t>常用雇用者</t>
  </si>
  <si>
    <t>個人事業主及び</t>
  </si>
  <si>
    <t>有給役員</t>
  </si>
  <si>
    <t>送出者</t>
  </si>
  <si>
    <t>無給家族従業者</t>
  </si>
  <si>
    <r>
      <t>（従業者３０人以上の事業所）　　単位：面積　ｍ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、水量　ｍ</t>
    </r>
    <r>
      <rPr>
        <vertAlign val="superscript"/>
        <sz val="11"/>
        <rFont val="ＭＳ Ｐゴシック"/>
        <family val="3"/>
      </rPr>
      <t>3</t>
    </r>
  </si>
  <si>
    <t>１日当たり水源別用水量</t>
  </si>
  <si>
    <t>工業用水道</t>
  </si>
  <si>
    <t>-</t>
  </si>
  <si>
    <t>１７　工業用地、工業用水に関する統計表（従業者規模別）</t>
  </si>
  <si>
    <r>
      <t>（従業者３０人以上の事業所）　　単位：面積　ｍ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、水量　ｍ</t>
    </r>
    <r>
      <rPr>
        <vertAlign val="superscript"/>
        <sz val="11"/>
        <rFont val="ＭＳ Ｐゴシック"/>
        <family val="3"/>
      </rPr>
      <t>3</t>
    </r>
  </si>
  <si>
    <t>在  庫</t>
  </si>
  <si>
    <t>数  量</t>
  </si>
  <si>
    <t>103113</t>
  </si>
  <si>
    <t>紅茶（仕上茶）</t>
  </si>
  <si>
    <t>112243</t>
  </si>
  <si>
    <t>アセテート長繊維織物</t>
  </si>
  <si>
    <t>116111</t>
  </si>
  <si>
    <t>織物製成人男子・少年用背広服上衣（ブレザー､ジャンパー等を含む）</t>
  </si>
  <si>
    <t>116419</t>
  </si>
  <si>
    <t>織物製その他のシャツ</t>
  </si>
  <si>
    <t>119211</t>
  </si>
  <si>
    <t>毛布</t>
  </si>
  <si>
    <t>119511</t>
  </si>
  <si>
    <t>繊維製袋</t>
  </si>
  <si>
    <t>119611</t>
  </si>
  <si>
    <t>刺しゅう製品</t>
  </si>
  <si>
    <t>162923</t>
  </si>
  <si>
    <t>カリウム塩類</t>
  </si>
  <si>
    <t>164414</t>
  </si>
  <si>
    <t>溶剤系合成樹脂塗料</t>
  </si>
  <si>
    <t>164619</t>
  </si>
  <si>
    <t>その他の洗浄剤・磨用剤</t>
  </si>
  <si>
    <t>164711</t>
  </si>
  <si>
    <t>ろうそく</t>
  </si>
  <si>
    <t>166114</t>
  </si>
  <si>
    <t>口紅、ほお紅、アイシャドー</t>
  </si>
  <si>
    <t>243919</t>
  </si>
  <si>
    <t>その他の暖房・調理装置部分品</t>
  </si>
  <si>
    <t>249214</t>
  </si>
  <si>
    <t>うす板ばね</t>
  </si>
  <si>
    <t>252222</t>
  </si>
  <si>
    <t>空気圧縮機・ガス圧縮機・送風機の部分品・取付具・附属品</t>
  </si>
  <si>
    <t>265211</t>
  </si>
  <si>
    <t>ろ過機器</t>
  </si>
  <si>
    <t>265222</t>
  </si>
  <si>
    <t>環境装置（化学的処理を行うもの）</t>
  </si>
  <si>
    <t>266111</t>
  </si>
  <si>
    <t>数値制御旋盤</t>
  </si>
  <si>
    <t>266415</t>
  </si>
  <si>
    <t>電動工具</t>
  </si>
  <si>
    <t>273311</t>
  </si>
  <si>
    <t>圧力計</t>
  </si>
  <si>
    <t>285911</t>
  </si>
  <si>
    <t>液晶モジュール(他で生産されたパネルを用いるもの）</t>
  </si>
  <si>
    <t>285913</t>
  </si>
  <si>
    <t>デジタルカメラモジュール</t>
  </si>
  <si>
    <t>291314</t>
  </si>
  <si>
    <t>プログラマブルコントローラ</t>
  </si>
  <si>
    <t>292919</t>
  </si>
  <si>
    <t>その他の整流器</t>
  </si>
  <si>
    <t>301311</t>
  </si>
  <si>
    <t>ラジオ放送装置、テレビジョン放送装置</t>
  </si>
  <si>
    <t>301319</t>
  </si>
  <si>
    <t>その他の無線通信装置</t>
  </si>
  <si>
    <t>302112</t>
  </si>
  <si>
    <t>ビデオカメラ（放送用を除く）</t>
  </si>
  <si>
    <t>319911</t>
  </si>
  <si>
    <t>飛しょう体、同部分品・附属品</t>
  </si>
  <si>
    <t>322113</t>
  </si>
  <si>
    <t>323111</t>
  </si>
  <si>
    <t>ウォッチ（ムーブメントを含む）</t>
  </si>
  <si>
    <t>326113</t>
  </si>
  <si>
    <t>万年筆・シャープペンシル部分品、ぺン先、ペン軸</t>
  </si>
  <si>
    <t>（従業者４人以上の事業所）　　単位：万円</t>
  </si>
  <si>
    <t>093191</t>
  </si>
  <si>
    <t>野菜缶詰・果実缶詰・農産保存食料品（賃加工）</t>
  </si>
  <si>
    <t>099591</t>
  </si>
  <si>
    <t>冷凍調理食品（賃加工）</t>
  </si>
  <si>
    <t>099691</t>
  </si>
  <si>
    <t>そう（惣）菜（賃加工）</t>
  </si>
  <si>
    <t>114593</t>
  </si>
  <si>
    <t>その他の織物手加工染色・整理（賃加工）</t>
  </si>
  <si>
    <t>114791</t>
  </si>
  <si>
    <t>ニット・レース染色・整理（賃加工）</t>
  </si>
  <si>
    <t>119791</t>
  </si>
  <si>
    <t>タオル（賃加工）</t>
  </si>
  <si>
    <t>123291</t>
  </si>
  <si>
    <t>木箱・折箱（賃加工）</t>
  </si>
  <si>
    <t>129191</t>
  </si>
  <si>
    <t>木材薬品処理（賃加工）</t>
  </si>
  <si>
    <t>144991</t>
  </si>
  <si>
    <t>その他の紙製品（賃加工）</t>
  </si>
  <si>
    <t>181591</t>
  </si>
  <si>
    <t>プラスチック板・棒・管・継手・異形押出製品の加工品（賃加工）</t>
  </si>
  <si>
    <t>207191</t>
  </si>
  <si>
    <t>袋物（賃加工）</t>
  </si>
  <si>
    <t>212391</t>
  </si>
  <si>
    <t>コンクリート製品（賃加工）</t>
  </si>
  <si>
    <t>261191</t>
  </si>
  <si>
    <t>農業用機械・同部分品・取付具・附属品（賃加工）</t>
  </si>
  <si>
    <t>264491</t>
  </si>
  <si>
    <t>印刷・製本・紙工機械・同部分品・取付具・附属品（賃加工）</t>
  </si>
  <si>
    <t>273491</t>
  </si>
  <si>
    <t>精密測定器・同部分品・取付具・附属品（賃加工）</t>
  </si>
  <si>
    <t>282291</t>
  </si>
  <si>
    <t>音響部品・磁気ヘッド・小形モータ（賃加工）</t>
  </si>
  <si>
    <t>293191</t>
  </si>
  <si>
    <t>ちゅう房機器・同部分品・取付具・附属品（賃加工）</t>
  </si>
  <si>
    <t>２９年</t>
  </si>
  <si>
    <t>織物手加工染色整理業</t>
  </si>
  <si>
    <t>織物製成人男子・少年服製造業（不織布製及びレース製を含む）</t>
  </si>
  <si>
    <t>金属工作機械用・金属加工機械用部分品・附属品製造業</t>
  </si>
  <si>
    <t>分析機器製造業</t>
  </si>
  <si>
    <t>サービス用・娯楽用機械器具製造業</t>
  </si>
  <si>
    <t>（ａ）</t>
  </si>
  <si>
    <t>（ｂ）</t>
  </si>
  <si>
    <t>（ａ）－（ｂ）</t>
  </si>
  <si>
    <t>３００人以上</t>
  </si>
  <si>
    <t>１０　飲料</t>
  </si>
  <si>
    <t>１１　繊維</t>
  </si>
  <si>
    <t>１２　木材</t>
  </si>
  <si>
    <t>１３　家具</t>
  </si>
  <si>
    <t>１５　印刷</t>
  </si>
  <si>
    <t>１６　化学</t>
  </si>
  <si>
    <t>２０　皮革</t>
  </si>
  <si>
    <t>２１　窯業</t>
  </si>
  <si>
    <t>２２　鉄鋼</t>
  </si>
  <si>
    <t>の収入額</t>
  </si>
  <si>
    <t>１１繊維</t>
  </si>
  <si>
    <t>（従業者３００人以上の事業所）　　単位：金額　万円</t>
  </si>
  <si>
    <t>（従業者３００人以上の事業所）　　単位：従業者　人、金額　万円</t>
  </si>
  <si>
    <t>３　産業中分類別従業者１０人～１９人統計表（製造品出荷額等）</t>
  </si>
  <si>
    <t>（従業者１０人～１９人の事業所）　　単位：従業者　人、金額　万円</t>
  </si>
  <si>
    <t>１０飲料</t>
  </si>
  <si>
    <t>１２木材</t>
  </si>
  <si>
    <t>１３家具</t>
  </si>
  <si>
    <t>１５印刷</t>
  </si>
  <si>
    <t>１６化学</t>
  </si>
  <si>
    <t>２０皮革</t>
  </si>
  <si>
    <t>２１窯業</t>
  </si>
  <si>
    <t>２２鉄鋼</t>
  </si>
  <si>
    <t>（従業者２０人～２９人の事業所）　　単位：従業者　人、金額　万円</t>
  </si>
  <si>
    <t>４　産業中分類別従業者２０人～２９人統計表（製造品出荷額等）</t>
  </si>
  <si>
    <t>５－１　産業中分類別従業者３０人～４９人統計表（製造品出荷額等）</t>
  </si>
  <si>
    <t>（従業者３０人～４９人の事業所）　　単位：従業者　人、金額　万円</t>
  </si>
  <si>
    <t>（従業者５０人～９９人の事業所）　　単位：従業者　人、金額　万円</t>
  </si>
  <si>
    <t>６－１　産業中分類別従業者５０人～９９人統計表（製造品出荷額等）</t>
  </si>
  <si>
    <t>７－１　産業中分類別従業者１００人～１９９人統計表（製造品出荷額等）</t>
  </si>
  <si>
    <t>（従業者１００人～１９９人の事業所）　　単位：従業者　人、金額　万円</t>
  </si>
  <si>
    <t>８－１　産業中分類別従業者２００人～２９９人統計表（製造品出荷額等）</t>
  </si>
  <si>
    <t>（従業者２００人～２９９人の事業所）　　単位：従業者　人、金額　万円</t>
  </si>
  <si>
    <t>５－２　産業中分類別統計表（従業者３０人～４９人の事業所）（有形固定資産等）</t>
  </si>
  <si>
    <t>（従業者３０人～４９人の事業所）　　単位：金額　万円</t>
  </si>
  <si>
    <t>６－２　産業中分類別統計表（従業者５０人～９９人の事業所）（有形固定資産等）</t>
  </si>
  <si>
    <t>（従業者５０人～９９人の事業所）　　単位：金額　万円</t>
  </si>
  <si>
    <t>７－２　産業中分類別統計表（従業者１００人～１９９人の事業所）（有形固定資産等）</t>
  </si>
  <si>
    <t>（従業者１００人～１９９人の事業所）　　単位：金額　万円</t>
  </si>
  <si>
    <t>８－２　産業中分類別統計表（従業者２００人～２９９人の事業所）（有形固定資産等）</t>
  </si>
  <si>
    <t>（従業者２００人～２９９人の事業所）　　単位：金額　万円</t>
  </si>
  <si>
    <t>５－３　産業中分類別従業者３０人～４９人統計表（在庫額等）</t>
  </si>
  <si>
    <t>６－３　産業中分類別従業者５０人～９９人統計表（在庫額等）</t>
  </si>
  <si>
    <t>７－３　産業中分類別従業者１００人～１９９人統計表（在庫額等）</t>
  </si>
  <si>
    <t>８－３　産業中分類別従業者２００人～２９９人統計表（在庫額等）</t>
  </si>
  <si>
    <t>４人～９人</t>
  </si>
  <si>
    <t>１０人～１９人</t>
  </si>
  <si>
    <t>２０人～２９人</t>
  </si>
  <si>
    <t>３０人～４９人</t>
  </si>
  <si>
    <t>５０人～９９人</t>
  </si>
  <si>
    <t>１００人～１９９人</t>
  </si>
  <si>
    <t>２００人～２９９人</t>
  </si>
  <si>
    <t>９－１　産業中分類別従業者３００人以上統計表（製造品出荷額等）</t>
  </si>
  <si>
    <t>９－２　産業中分類別統計表（従業者３００人以上の事業所）（有形固定資産等）</t>
  </si>
  <si>
    <t>９－３　産業中分類別従業者３００人以上統計表（在庫額等）</t>
  </si>
  <si>
    <t>１１－１　産業中分類別統計表（従業者３０人以上の事業所）（製造品出荷額等）</t>
  </si>
  <si>
    <t>１１－２　産業中分類別統計表（従業者３０人以上の事業所）（有形固定資産等）</t>
  </si>
  <si>
    <t>１１－３　産業中分類別従業者３０人以上統計表（在庫額等）</t>
  </si>
  <si>
    <t>１８　工業用地、工業用水に関する統計表（市町村別）　</t>
  </si>
  <si>
    <t>１０　産業中分類別従業者４人～２９人統計表（製造品出荷額等）</t>
  </si>
  <si>
    <t>（従業者４人～２９人の事業所）　　単位：従業者　人、金額　万円</t>
  </si>
  <si>
    <t>塩干・塩蔵品製造業</t>
  </si>
  <si>
    <t>調味料製造業</t>
  </si>
  <si>
    <t>味そ製造業</t>
  </si>
  <si>
    <t>その他の調味料製造業</t>
  </si>
  <si>
    <t>精米・精麦業</t>
  </si>
  <si>
    <t>動植物油脂製造業（食用油脂加工業を除く）</t>
  </si>
  <si>
    <t>その他の食料品製造業</t>
  </si>
  <si>
    <t>すし・弁当・調理パン製造業</t>
  </si>
  <si>
    <t>他に分類されない食料品製造業</t>
  </si>
  <si>
    <t>製氷業</t>
  </si>
  <si>
    <t>飼料・有機質肥料製造業</t>
  </si>
  <si>
    <t>配合飼料製造業</t>
  </si>
  <si>
    <t>有機質肥料製造業</t>
  </si>
  <si>
    <t>ねん糸製造業（かさ高加工糸を除く）</t>
  </si>
  <si>
    <t>織物業</t>
  </si>
  <si>
    <t>麻織物業</t>
  </si>
  <si>
    <t>絹・人絹織物機械染色業</t>
  </si>
  <si>
    <t>ニット・レース染色整理業</t>
  </si>
  <si>
    <t>網地製造業（漁網を除く）</t>
  </si>
  <si>
    <t>織物製乳幼児服製造業（不織布製及びレース製を含む）</t>
  </si>
  <si>
    <t>セーター類製造業</t>
  </si>
  <si>
    <t>ニット製下着製造業</t>
  </si>
  <si>
    <t>スカーフ・マフラー・ハンカチーフ製造業</t>
  </si>
  <si>
    <t>その他の繊維製品製造業</t>
  </si>
  <si>
    <t>寝具製造業</t>
  </si>
  <si>
    <t>帆布製品製造業</t>
  </si>
  <si>
    <t>タオル製造業</t>
  </si>
  <si>
    <t>他に分類されない繊維製品製造業</t>
  </si>
  <si>
    <t>一般製材業</t>
  </si>
  <si>
    <t>建築用木製組立材料製造業</t>
  </si>
  <si>
    <t>たる・おけ製造業</t>
  </si>
  <si>
    <t>金属製家具製造業</t>
  </si>
  <si>
    <t>その他の家具・装備品製造業</t>
  </si>
  <si>
    <t>事務所用・店舗用装備品製造業</t>
  </si>
  <si>
    <t>他に分類されない家具・装備品製造業</t>
  </si>
  <si>
    <t>紙製造業</t>
  </si>
  <si>
    <t>手すき和紙製造業</t>
  </si>
  <si>
    <t>その他のパルプ・紙・紙加工品製造業</t>
  </si>
  <si>
    <t>印刷業</t>
  </si>
  <si>
    <t>紙以外の印刷業</t>
  </si>
  <si>
    <t>印刷物加工業</t>
  </si>
  <si>
    <t>圧縮ガス・液化ガス製造業</t>
  </si>
  <si>
    <t>その他の無機化学工業製品製造業</t>
  </si>
  <si>
    <t>その他の有機化学工業製品製造業</t>
  </si>
  <si>
    <t>印刷インキ製造業</t>
  </si>
  <si>
    <t>医薬品製剤製造業</t>
  </si>
  <si>
    <t>その他の化粧品・歯磨・化粧用調整品製造業</t>
  </si>
  <si>
    <t>その他の化学工業</t>
  </si>
  <si>
    <t>ゼラチン・接着剤製造業</t>
  </si>
  <si>
    <t>他に分類されない化学工業製品製造業</t>
  </si>
  <si>
    <t>舗装材料製造業</t>
  </si>
  <si>
    <t>プラスチック板・棒製造業</t>
  </si>
  <si>
    <t>プラスチックシート製造業</t>
  </si>
  <si>
    <t>硬質プラスチック発泡製品製造業</t>
  </si>
  <si>
    <t>プラスチック成形材料製造業</t>
  </si>
  <si>
    <t>その他のプラスチック製品製造業</t>
  </si>
  <si>
    <t>他に分類されないプラスチック製品加工業</t>
  </si>
  <si>
    <t>工業用ゴム製品製造業</t>
  </si>
  <si>
    <t>その他のゴム製品製造業</t>
  </si>
  <si>
    <t>医療・衛生用ゴム製品製造業</t>
  </si>
  <si>
    <t>袋物製造業</t>
  </si>
  <si>
    <t>袋物製造業（ハンドバッグを除く）</t>
  </si>
  <si>
    <t>その他のガラス・同製品製造業</t>
  </si>
  <si>
    <t>セメント・同製品製造業</t>
  </si>
  <si>
    <t>その他のセメント製品製造業</t>
  </si>
  <si>
    <t>研磨材製造業</t>
  </si>
  <si>
    <t>再生骨材製造業</t>
  </si>
  <si>
    <t>石工品製造業</t>
  </si>
  <si>
    <t>鉱物・土石粉砕等処理業</t>
  </si>
  <si>
    <t>その他の窯業・土石製品製造業</t>
  </si>
  <si>
    <t>他に分類されない窯業・土石製品製造業</t>
  </si>
  <si>
    <t>鍛工品製造業</t>
  </si>
  <si>
    <t>その他の鉄鋼業</t>
  </si>
  <si>
    <t>鉄スクラップ加工処理業</t>
  </si>
  <si>
    <t>他に分類されない鉄鋼業</t>
  </si>
  <si>
    <t>その他の非鉄金属第２次製錬・精製業（非鉄金属合金製造業を含む）</t>
  </si>
  <si>
    <t>電線・ケーブル製造業（光ファイバケーブルを除く）</t>
  </si>
  <si>
    <t>その他の非鉄金属製造業</t>
  </si>
  <si>
    <t>他に分類されない非鉄金属製造業</t>
  </si>
  <si>
    <t>機械刃物製造業</t>
  </si>
  <si>
    <t>作業工具製造業</t>
  </si>
  <si>
    <t>ガス機器・石油機器製造業</t>
  </si>
  <si>
    <t>金属製品塗装業</t>
  </si>
  <si>
    <t>その他の金属表面処理業</t>
  </si>
  <si>
    <t>その他の金属製品製造業</t>
  </si>
  <si>
    <t>他に分類されない金属製品製造業</t>
  </si>
  <si>
    <t>はん用内燃機関製造業</t>
  </si>
  <si>
    <t>ポンプ・同装置製造業</t>
  </si>
  <si>
    <t>物流運搬設備製造業</t>
  </si>
  <si>
    <t>冷凍機・温湿調整装置製造業</t>
  </si>
  <si>
    <t>その他のはん用機械・同部分品製造業</t>
  </si>
  <si>
    <t>弁・同附属品製造業</t>
  </si>
  <si>
    <t>玉軸受・ころ軸受製造業</t>
  </si>
  <si>
    <t>各種機械・同部分品製造修理業（注文製造・修理）</t>
  </si>
  <si>
    <t>建設機械・鉱山機械製造業</t>
  </si>
  <si>
    <t>木材加工機械製造業</t>
  </si>
  <si>
    <t>金属工作機械製造業</t>
  </si>
  <si>
    <t>その他の生産用機械・同部分品製造業</t>
  </si>
  <si>
    <t>他に分類されない生産用機械・同部分品製造業</t>
  </si>
  <si>
    <t>測量機械器具製造業</t>
  </si>
  <si>
    <t>医療用機械器具製造業</t>
  </si>
  <si>
    <t>医療用品製造業（動物用医療機械器具を含む）</t>
  </si>
  <si>
    <t>光学機械器具・レンズ製造業</t>
  </si>
  <si>
    <t>光学機械用レンズ・プリズム製造業</t>
  </si>
  <si>
    <t>電子部品製造業</t>
  </si>
  <si>
    <t>コネクタ・スイッチ・リレー製造業</t>
  </si>
  <si>
    <t>その他の電子部品・デバイス・電子回路製造業</t>
  </si>
  <si>
    <t>空調・住宅関連機器製造業</t>
  </si>
  <si>
    <t>その他の民生用電気機械器具製造業</t>
  </si>
  <si>
    <t>蓄電池製造業</t>
  </si>
  <si>
    <t>工業計器製造業</t>
  </si>
  <si>
    <t>その他の電気機械器具製造業</t>
  </si>
  <si>
    <t>無線通信機械器具製造業</t>
  </si>
  <si>
    <t>電子計算機・同附属装置製造業</t>
  </si>
  <si>
    <t>パーソナルコンピュータ製造業</t>
  </si>
  <si>
    <t>印刷装置製造業</t>
  </si>
  <si>
    <t>その他の附属装置製造業</t>
  </si>
  <si>
    <t>自動車・同附属品製造業</t>
  </si>
  <si>
    <t>自動車部分品・附属品製造業</t>
  </si>
  <si>
    <t>舶用機関製造業</t>
  </si>
  <si>
    <t>その他の航空機部分品・補助装置製造業</t>
  </si>
  <si>
    <t>産業用運搬車両・同部分品・附属品製造業</t>
  </si>
  <si>
    <t>その他の産業用運搬車両・同部分品・附属品製造業</t>
  </si>
  <si>
    <t>造花・装飾用羽毛製造業</t>
  </si>
  <si>
    <t>時計・同部分品製造業</t>
  </si>
  <si>
    <t>娯楽用具・がん具製造業（人形を除く）</t>
  </si>
  <si>
    <t>運動用具製造業</t>
  </si>
  <si>
    <t>ペン・鉛筆・絵画用品・その他の事務用品製造業</t>
  </si>
  <si>
    <t>その他の事務用品製造業</t>
  </si>
  <si>
    <t>畳製造業</t>
  </si>
  <si>
    <t>ほうき・ブラシ製造業</t>
  </si>
  <si>
    <t>他に分類されない製造業</t>
  </si>
  <si>
    <t>パレット製造業</t>
  </si>
  <si>
    <t>他に分類されないその他の製造業</t>
  </si>
  <si>
    <t>091</t>
  </si>
  <si>
    <t>092</t>
  </si>
  <si>
    <t>093</t>
  </si>
  <si>
    <t>094</t>
  </si>
  <si>
    <t>096</t>
  </si>
  <si>
    <t>097</t>
  </si>
  <si>
    <t>098</t>
  </si>
  <si>
    <t>099</t>
  </si>
  <si>
    <t>101</t>
  </si>
  <si>
    <t>102</t>
  </si>
  <si>
    <t>103</t>
  </si>
  <si>
    <t>104</t>
  </si>
  <si>
    <t>106</t>
  </si>
  <si>
    <t>111</t>
  </si>
  <si>
    <t>112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</si>
  <si>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</si>
  <si>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</si>
  <si>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</si>
  <si>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</si>
  <si>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</si>
  <si>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</si>
  <si>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</si>
  <si>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</si>
  <si>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</si>
  <si>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129</t>
  </si>
  <si>
    <t>131</t>
  </si>
  <si>
    <t>132</t>
  </si>
  <si>
    <t>133</t>
  </si>
  <si>
    <t>139</t>
  </si>
  <si>
    <t>142</t>
  </si>
  <si>
    <t>144</t>
  </si>
  <si>
    <t>145</t>
  </si>
  <si>
    <t>149</t>
  </si>
  <si>
    <t>151</t>
  </si>
  <si>
    <t>153</t>
  </si>
  <si>
    <t>162</t>
  </si>
  <si>
    <t>163</t>
  </si>
  <si>
    <t>164</t>
  </si>
  <si>
    <t>165</t>
  </si>
  <si>
    <t>166</t>
  </si>
  <si>
    <t>169</t>
  </si>
  <si>
    <t>174</t>
  </si>
  <si>
    <t>181</t>
  </si>
  <si>
    <t>182</t>
  </si>
  <si>
    <t>183</t>
  </si>
  <si>
    <t>184</t>
  </si>
  <si>
    <t>185</t>
  </si>
  <si>
    <t>189</t>
  </si>
  <si>
    <t>193</t>
  </si>
  <si>
    <t>199</t>
  </si>
  <si>
    <t>207</t>
  </si>
  <si>
    <t>211</t>
  </si>
  <si>
    <t>212</t>
  </si>
  <si>
    <t>216</t>
  </si>
  <si>
    <t>217</t>
  </si>
  <si>
    <t>218</t>
  </si>
  <si>
    <t>219</t>
  </si>
  <si>
    <t>225</t>
  </si>
  <si>
    <t>229</t>
  </si>
  <si>
    <t>232</t>
  </si>
  <si>
    <t>233</t>
  </si>
  <si>
    <t>234</t>
  </si>
  <si>
    <t>235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</si>
  <si>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</si>
  <si>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</si>
  <si>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</si>
  <si>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</si>
  <si>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</si>
  <si>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</si>
  <si>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</si>
  <si>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</si>
  <si>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</si>
  <si>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</si>
  <si>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251</t>
  </si>
  <si>
    <t>252</t>
  </si>
  <si>
    <t>253</t>
  </si>
  <si>
    <t>259</t>
  </si>
  <si>
    <t>261</t>
  </si>
  <si>
    <t>262</t>
  </si>
  <si>
    <t>264</t>
  </si>
  <si>
    <t>265</t>
  </si>
  <si>
    <t>266</t>
  </si>
  <si>
    <t>267</t>
  </si>
  <si>
    <t>269</t>
  </si>
  <si>
    <t>271</t>
  </si>
  <si>
    <t>272</t>
  </si>
  <si>
    <t>273</t>
  </si>
  <si>
    <t>274</t>
  </si>
  <si>
    <t>275</t>
  </si>
  <si>
    <t>281</t>
  </si>
  <si>
    <t>282</t>
  </si>
  <si>
    <t>284</t>
  </si>
  <si>
    <t>285</t>
  </si>
  <si>
    <t>289</t>
  </si>
  <si>
    <t>291</t>
  </si>
  <si>
    <t>292</t>
  </si>
  <si>
    <t>293</t>
  </si>
  <si>
    <t>294</t>
  </si>
  <si>
    <t>295</t>
  </si>
  <si>
    <t>296</t>
  </si>
  <si>
    <t>297</t>
  </si>
  <si>
    <t>299</t>
  </si>
  <si>
    <t>301</t>
  </si>
  <si>
    <t>302</t>
  </si>
  <si>
    <t>303</t>
  </si>
  <si>
    <t>311</t>
  </si>
  <si>
    <t>313</t>
  </si>
  <si>
    <t>314</t>
  </si>
  <si>
    <t>315</t>
  </si>
  <si>
    <t>321</t>
  </si>
  <si>
    <t>322</t>
  </si>
  <si>
    <t>323</t>
  </si>
  <si>
    <t>325</t>
  </si>
  <si>
    <t>326</t>
  </si>
  <si>
    <t>328</t>
  </si>
  <si>
    <t>329</t>
  </si>
  <si>
    <t>0911</t>
  </si>
  <si>
    <t>0912</t>
  </si>
  <si>
    <t>0913</t>
  </si>
  <si>
    <t>0914</t>
  </si>
  <si>
    <t>0919</t>
  </si>
  <si>
    <t>0921</t>
  </si>
  <si>
    <t>0923</t>
  </si>
  <si>
    <t>0924</t>
  </si>
  <si>
    <t>0926</t>
  </si>
  <si>
    <t>0929</t>
  </si>
  <si>
    <t>0931</t>
  </si>
  <si>
    <t>0932</t>
  </si>
  <si>
    <t>0941</t>
  </si>
  <si>
    <t>0943</t>
  </si>
  <si>
    <t>0944</t>
  </si>
  <si>
    <t>0949</t>
  </si>
  <si>
    <t>0961</t>
  </si>
  <si>
    <t>0969</t>
  </si>
  <si>
    <t>0971</t>
  </si>
  <si>
    <t>0972</t>
  </si>
  <si>
    <t>0973</t>
  </si>
  <si>
    <t>0974</t>
  </si>
  <si>
    <t>0979</t>
  </si>
  <si>
    <t>0981</t>
  </si>
  <si>
    <t>0992</t>
  </si>
  <si>
    <t>0993</t>
  </si>
  <si>
    <t>0994</t>
  </si>
  <si>
    <t>0995</t>
  </si>
  <si>
    <t>0996</t>
  </si>
  <si>
    <t>0997</t>
  </si>
  <si>
    <t>0999</t>
  </si>
  <si>
    <t>1011</t>
  </si>
  <si>
    <t>1021</t>
  </si>
  <si>
    <t>1022</t>
  </si>
  <si>
    <t>1023</t>
  </si>
  <si>
    <t>1024</t>
  </si>
  <si>
    <t>1031</t>
  </si>
  <si>
    <t>1032</t>
  </si>
  <si>
    <t>1041</t>
  </si>
  <si>
    <t>1061</t>
  </si>
  <si>
    <t>1063</t>
  </si>
  <si>
    <t>1117</t>
  </si>
  <si>
    <t>1121</t>
  </si>
  <si>
    <t>1122</t>
  </si>
  <si>
    <t>1123</t>
  </si>
  <si>
    <t>1124</t>
  </si>
  <si>
    <t>1142</t>
  </si>
  <si>
    <t>1144</t>
  </si>
  <si>
    <t>1145</t>
  </si>
  <si>
    <t>1146</t>
  </si>
  <si>
    <t>1147</t>
  </si>
  <si>
    <t>1153</t>
  </si>
  <si>
    <t>1158</t>
  </si>
  <si>
    <t>1159</t>
  </si>
  <si>
    <t>1161</t>
  </si>
  <si>
    <t>1162</t>
  </si>
  <si>
    <t>1163</t>
  </si>
  <si>
    <t>1165</t>
  </si>
  <si>
    <t>1166</t>
  </si>
  <si>
    <t>1167</t>
  </si>
  <si>
    <t>1168</t>
  </si>
  <si>
    <t>1172</t>
  </si>
  <si>
    <t>1181</t>
  </si>
  <si>
    <t>1182</t>
  </si>
  <si>
    <t>1183</t>
  </si>
  <si>
    <t>1191</t>
  </si>
  <si>
    <t>1194</t>
  </si>
  <si>
    <t>1196</t>
  </si>
  <si>
    <t>1197</t>
  </si>
  <si>
    <t>1199</t>
  </si>
  <si>
    <t>1211</t>
  </si>
  <si>
    <t>1213</t>
  </si>
  <si>
    <t>1221</t>
  </si>
  <si>
    <t>1222</t>
  </si>
  <si>
    <t>1224</t>
  </si>
  <si>
    <t>1228</t>
  </si>
  <si>
    <t>1232</t>
  </si>
  <si>
    <t>1233</t>
  </si>
  <si>
    <t>1299</t>
  </si>
  <si>
    <t>1311</t>
  </si>
  <si>
    <t>1312</t>
  </si>
  <si>
    <t>1321</t>
  </si>
  <si>
    <t>1331</t>
  </si>
  <si>
    <t>1391</t>
  </si>
  <si>
    <t>1392</t>
  </si>
  <si>
    <t>1393</t>
  </si>
  <si>
    <t>1399</t>
  </si>
  <si>
    <t>1421</t>
  </si>
  <si>
    <t>1424</t>
  </si>
  <si>
    <t>1442</t>
  </si>
  <si>
    <t>1449</t>
  </si>
  <si>
    <t>1452</t>
  </si>
  <si>
    <t>1453</t>
  </si>
  <si>
    <t>1454</t>
  </si>
  <si>
    <t>1499</t>
  </si>
  <si>
    <t>1511</t>
  </si>
  <si>
    <t>1512</t>
  </si>
  <si>
    <t>1513</t>
  </si>
  <si>
    <t>1531</t>
  </si>
  <si>
    <t>1532</t>
  </si>
  <si>
    <t>1623</t>
  </si>
  <si>
    <t>1629</t>
  </si>
  <si>
    <t>1639</t>
  </si>
  <si>
    <t>1645</t>
  </si>
  <si>
    <t>1651</t>
  </si>
  <si>
    <t>1652</t>
  </si>
  <si>
    <t>1661</t>
  </si>
  <si>
    <t>1662</t>
  </si>
  <si>
    <t>1669</t>
  </si>
  <si>
    <t>1694</t>
  </si>
  <si>
    <t>1699</t>
  </si>
  <si>
    <t>1741</t>
  </si>
  <si>
    <t>1811</t>
  </si>
  <si>
    <t>1813</t>
  </si>
  <si>
    <t>1814</t>
  </si>
  <si>
    <t>1815</t>
  </si>
  <si>
    <t>1821</t>
  </si>
  <si>
    <t>1822</t>
  </si>
  <si>
    <t>1825</t>
  </si>
  <si>
    <t>1831</t>
  </si>
  <si>
    <t>1832</t>
  </si>
  <si>
    <t>1833</t>
  </si>
  <si>
    <t>1834</t>
  </si>
  <si>
    <t>1841</t>
  </si>
  <si>
    <t>1842</t>
  </si>
  <si>
    <t>1845</t>
  </si>
  <si>
    <t>1851</t>
  </si>
  <si>
    <t>1891</t>
  </si>
  <si>
    <t>1892</t>
  </si>
  <si>
    <t>1897</t>
  </si>
  <si>
    <t>1898</t>
  </si>
  <si>
    <t>1932</t>
  </si>
  <si>
    <t>1933</t>
  </si>
  <si>
    <t>1992</t>
  </si>
  <si>
    <t>2071</t>
  </si>
  <si>
    <t>2117</t>
  </si>
  <si>
    <t>2119</t>
  </si>
  <si>
    <t>2122</t>
  </si>
  <si>
    <t>2123</t>
  </si>
  <si>
    <t>2129</t>
  </si>
  <si>
    <t>2169</t>
  </si>
  <si>
    <t>2171</t>
  </si>
  <si>
    <t>2172</t>
  </si>
  <si>
    <t>2179</t>
  </si>
  <si>
    <t>2181</t>
  </si>
  <si>
    <t>2182</t>
  </si>
  <si>
    <t>2184</t>
  </si>
  <si>
    <t>2186</t>
  </si>
  <si>
    <t>2199</t>
  </si>
  <si>
    <t>2251</t>
  </si>
  <si>
    <t>2254</t>
  </si>
  <si>
    <t>2291</t>
  </si>
  <si>
    <t>2292</t>
  </si>
  <si>
    <t>2299</t>
  </si>
  <si>
    <t>2321</t>
  </si>
  <si>
    <t>2322</t>
  </si>
  <si>
    <t>2329</t>
  </si>
  <si>
    <t>2332</t>
  </si>
  <si>
    <t>2339</t>
  </si>
  <si>
    <t>2341</t>
  </si>
  <si>
    <t>2351</t>
  </si>
  <si>
    <t>2352</t>
  </si>
  <si>
    <t>2353</t>
  </si>
  <si>
    <t>2354</t>
  </si>
  <si>
    <t>2399</t>
  </si>
  <si>
    <t>2411</t>
  </si>
  <si>
    <t>2422</t>
  </si>
  <si>
    <t>2424</t>
  </si>
  <si>
    <t>2429</t>
  </si>
  <si>
    <t>2431</t>
  </si>
  <si>
    <t>2432</t>
  </si>
  <si>
    <t>2439</t>
  </si>
  <si>
    <t>2441</t>
  </si>
  <si>
    <t>2442</t>
  </si>
  <si>
    <t>2443</t>
  </si>
  <si>
    <t>2444</t>
  </si>
  <si>
    <t>2445</t>
  </si>
  <si>
    <t>2446</t>
  </si>
  <si>
    <t>2451</t>
  </si>
  <si>
    <t>2452</t>
  </si>
  <si>
    <t>2453</t>
  </si>
  <si>
    <t>2461</t>
  </si>
  <si>
    <t>2464</t>
  </si>
  <si>
    <t>2465</t>
  </si>
  <si>
    <t>2469</t>
  </si>
  <si>
    <t>2479</t>
  </si>
  <si>
    <t>2481</t>
  </si>
  <si>
    <t>2492</t>
  </si>
  <si>
    <t>2499</t>
  </si>
  <si>
    <t>2513</t>
  </si>
  <si>
    <t>2521</t>
  </si>
  <si>
    <t>2523</t>
  </si>
  <si>
    <t>2531</t>
  </si>
  <si>
    <t>2532</t>
  </si>
  <si>
    <t>2533</t>
  </si>
  <si>
    <t>2535</t>
  </si>
  <si>
    <t>2592</t>
  </si>
  <si>
    <t>2594</t>
  </si>
  <si>
    <t>2596</t>
  </si>
  <si>
    <t>2599</t>
  </si>
  <si>
    <t>2611</t>
  </si>
  <si>
    <t>2621</t>
  </si>
  <si>
    <t>2641</t>
  </si>
  <si>
    <t>2642</t>
  </si>
  <si>
    <t>2645</t>
  </si>
  <si>
    <t>2652</t>
  </si>
  <si>
    <t>2653</t>
  </si>
  <si>
    <t>2661</t>
  </si>
  <si>
    <t>2663</t>
  </si>
  <si>
    <t>2664</t>
  </si>
  <si>
    <t>2671</t>
  </si>
  <si>
    <t>2672</t>
  </si>
  <si>
    <t>2691</t>
  </si>
  <si>
    <t>2692</t>
  </si>
  <si>
    <t>2693</t>
  </si>
  <si>
    <t>2694</t>
  </si>
  <si>
    <t>2699</t>
  </si>
  <si>
    <t>2711</t>
  </si>
  <si>
    <t>2719</t>
  </si>
  <si>
    <t>2721</t>
  </si>
  <si>
    <t>2722</t>
  </si>
  <si>
    <t>2731</t>
  </si>
  <si>
    <t>2733</t>
  </si>
  <si>
    <t>2734</t>
  </si>
  <si>
    <t>2735</t>
  </si>
  <si>
    <t>2736</t>
  </si>
  <si>
    <t>2737</t>
  </si>
  <si>
    <t>2739</t>
  </si>
  <si>
    <t>2741</t>
  </si>
  <si>
    <t>2743</t>
  </si>
  <si>
    <t>2752</t>
  </si>
  <si>
    <t>2753</t>
  </si>
  <si>
    <t>2812</t>
  </si>
  <si>
    <t>2813</t>
  </si>
  <si>
    <t>2814</t>
  </si>
  <si>
    <t>2815</t>
  </si>
  <si>
    <t>2821</t>
  </si>
  <si>
    <t>2822</t>
  </si>
  <si>
    <t>2823</t>
  </si>
  <si>
    <t>2841</t>
  </si>
  <si>
    <t>2842</t>
  </si>
  <si>
    <t>2851</t>
  </si>
  <si>
    <t>2859</t>
  </si>
  <si>
    <t>2899</t>
  </si>
  <si>
    <t>2911</t>
  </si>
  <si>
    <t>2912</t>
  </si>
  <si>
    <t>2913</t>
  </si>
  <si>
    <t>2914</t>
  </si>
  <si>
    <t>2915</t>
  </si>
  <si>
    <t>2921</t>
  </si>
  <si>
    <t>2922</t>
  </si>
  <si>
    <t>2929</t>
  </si>
  <si>
    <t>2932</t>
  </si>
  <si>
    <t>2939</t>
  </si>
  <si>
    <t>2942</t>
  </si>
  <si>
    <t>2951</t>
  </si>
  <si>
    <t>2961</t>
  </si>
  <si>
    <t>2962</t>
  </si>
  <si>
    <t>2969</t>
  </si>
  <si>
    <t>2971</t>
  </si>
  <si>
    <t>2972</t>
  </si>
  <si>
    <t>2999</t>
  </si>
  <si>
    <t>3011</t>
  </si>
  <si>
    <t>3012</t>
  </si>
  <si>
    <t>3013</t>
  </si>
  <si>
    <t>3015</t>
  </si>
  <si>
    <t>3019</t>
  </si>
  <si>
    <t>3021</t>
  </si>
  <si>
    <t>3022</t>
  </si>
  <si>
    <t>3023</t>
  </si>
  <si>
    <t>3031</t>
  </si>
  <si>
    <t>3032</t>
  </si>
  <si>
    <t>3034</t>
  </si>
  <si>
    <t>3039</t>
  </si>
  <si>
    <t>3113</t>
  </si>
  <si>
    <t>3134</t>
  </si>
  <si>
    <t>3142</t>
  </si>
  <si>
    <t>3149</t>
  </si>
  <si>
    <t>3159</t>
  </si>
  <si>
    <t>3211</t>
  </si>
  <si>
    <t>3212</t>
  </si>
  <si>
    <t>3219</t>
  </si>
  <si>
    <t>3221</t>
  </si>
  <si>
    <t>3222</t>
  </si>
  <si>
    <t>3231</t>
  </si>
  <si>
    <t>3251</t>
  </si>
  <si>
    <t>3253</t>
  </si>
  <si>
    <t>3269</t>
  </si>
  <si>
    <t>3282</t>
  </si>
  <si>
    <t>3284</t>
  </si>
  <si>
    <t>3291</t>
  </si>
  <si>
    <t>3292</t>
  </si>
  <si>
    <t>3293</t>
  </si>
  <si>
    <t>3294</t>
  </si>
  <si>
    <t>3295</t>
  </si>
  <si>
    <t>3296</t>
  </si>
  <si>
    <t>3299</t>
  </si>
  <si>
    <t>乳製品製造業（処理牛乳、乳飲料を除く）</t>
  </si>
  <si>
    <t>水産練製品製造業</t>
  </si>
  <si>
    <t>野菜漬物製造業（缶詰、瓶詰、つぼ詰を除く）</t>
  </si>
  <si>
    <t>製糸業、紡績業、化学繊維・ねん糸等製造業</t>
  </si>
  <si>
    <t>ニット製外衣製造業（アウターシャツ類、セーター類などを除く）</t>
  </si>
  <si>
    <t>製材業、木製品製造業</t>
  </si>
  <si>
    <t>木材チップ製造業</t>
  </si>
  <si>
    <t>床板製造業</t>
  </si>
  <si>
    <t>木製容器製造業（竹、とうを含む）</t>
  </si>
  <si>
    <t>その他の木製品製造業(竹、とうを含む)</t>
  </si>
  <si>
    <t>他に分類されない木製品製造業(竹、とうを含む)</t>
  </si>
  <si>
    <t>窓用・扉用日よけ、日本びょうぶ等製造業</t>
  </si>
  <si>
    <t>洋紙・機械すき和紙製造業</t>
  </si>
  <si>
    <t>日用紙製品製造業</t>
  </si>
  <si>
    <t>製本業、印刷物加工業</t>
  </si>
  <si>
    <t>仕上用・皮膚用化粧品製造業（香水、オーデコロンを含む）</t>
  </si>
  <si>
    <t>研削と石製造業</t>
  </si>
  <si>
    <t>銑鉄鋳物製造業（鋳鉄管、可鍛鋳鉄を除く）</t>
  </si>
  <si>
    <t>非鉄金属・同合金圧延業（抽伸、押出しを含む）</t>
  </si>
  <si>
    <t>アルミニウム・同合金圧延業（抽伸、押出しを含む）</t>
  </si>
  <si>
    <t>その他の非鉄金属・同合金圧延業（抽伸、押出しを含む）</t>
  </si>
  <si>
    <t>暖房・調理等装置、配管工事用附属品製造業</t>
  </si>
  <si>
    <t>配管工事用附属品製造業（バルブ、コックを除く）</t>
  </si>
  <si>
    <t>建築用金属製品製造業（サッシ、ドア、建築用金物を除く）</t>
  </si>
  <si>
    <t>金属被覆・彫刻業、熱処理業（ほうろう鉄器を除く）</t>
  </si>
  <si>
    <t>ポンプ・圧縮機器製造業</t>
  </si>
  <si>
    <t>油圧・空圧機器製造業</t>
  </si>
  <si>
    <t>動力伝導装置製造業（玉軸受、ころ軸受を除く）</t>
  </si>
  <si>
    <t>体積計製造業</t>
  </si>
  <si>
    <t>その他の産業用電気機械器具製造業（車両用、船舶用を含む）</t>
  </si>
  <si>
    <t>携帯電話機・PHS電話機製造業</t>
  </si>
  <si>
    <t>船舶製造・修理業、舶用機関製造業</t>
  </si>
  <si>
    <t>モデル・模型製造業</t>
  </si>
  <si>
    <t>情報記録物製造業（新聞、書籍等の印刷物を除く）</t>
  </si>
  <si>
    <t>３０年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</si>
  <si>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</si>
  <si>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</si>
  <si>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</si>
  <si>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</si>
  <si>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</si>
  <si>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</si>
  <si>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</si>
  <si>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</si>
  <si>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</si>
  <si>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</si>
  <si>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</si>
  <si>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</si>
  <si>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</si>
  <si>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</si>
  <si>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身延町</t>
  </si>
  <si>
    <t>南部町</t>
  </si>
  <si>
    <t>富士川町</t>
  </si>
  <si>
    <t>昭和町</t>
  </si>
  <si>
    <t>西桂町</t>
  </si>
  <si>
    <t>忍野村</t>
  </si>
  <si>
    <t>鳴沢村</t>
  </si>
  <si>
    <t>富士河口湖町</t>
  </si>
  <si>
    <t>山中湖村</t>
  </si>
  <si>
    <t>092312</t>
  </si>
  <si>
    <t>095311</t>
  </si>
  <si>
    <t>098112</t>
  </si>
  <si>
    <t>122212</t>
  </si>
  <si>
    <t>166113</t>
  </si>
  <si>
    <t>216119</t>
  </si>
  <si>
    <t>217219</t>
  </si>
  <si>
    <t>219111</t>
  </si>
  <si>
    <t>242913</t>
  </si>
  <si>
    <t>249213</t>
  </si>
  <si>
    <t>262142</t>
  </si>
  <si>
    <t>263119</t>
  </si>
  <si>
    <t>264512</t>
  </si>
  <si>
    <t>266212</t>
  </si>
  <si>
    <t>269112</t>
  </si>
  <si>
    <t>273511</t>
  </si>
  <si>
    <t>282211</t>
  </si>
  <si>
    <t>295112</t>
  </si>
  <si>
    <t>329419</t>
  </si>
  <si>
    <t>その他の水産練製品</t>
  </si>
  <si>
    <t>ぶどう糖</t>
  </si>
  <si>
    <t>混合植物油脂</t>
  </si>
  <si>
    <t>特殊合板（集成材を除く）</t>
  </si>
  <si>
    <t>とっ版印刷物（紙に対するもの）</t>
  </si>
  <si>
    <t>おう版印刷物（紙に対するもの）</t>
  </si>
  <si>
    <t>おしろい</t>
  </si>
  <si>
    <t>その他の炭素質電極</t>
  </si>
  <si>
    <t>その他の研削と石</t>
  </si>
  <si>
    <t>ロックウール、同製品</t>
  </si>
  <si>
    <t>架線金物</t>
  </si>
  <si>
    <t>線ばね</t>
  </si>
  <si>
    <t>その他のはん用機械、同装置</t>
  </si>
  <si>
    <t>建設用トラクタの部分品・取付具・附属品</t>
  </si>
  <si>
    <t>その他の紡績関連機械</t>
  </si>
  <si>
    <t>食品機械、同装置の部分品・取付具・附属品</t>
  </si>
  <si>
    <t>外装・荷造機械</t>
  </si>
  <si>
    <t>精整仕上装置</t>
  </si>
  <si>
    <t>鍛造用金型</t>
  </si>
  <si>
    <t>光分析装置</t>
  </si>
  <si>
    <t>写真機・映画用機械の部分品・取付具・附属品</t>
  </si>
  <si>
    <t>音響部品</t>
  </si>
  <si>
    <t>アルカリ蓄電池</t>
  </si>
  <si>
    <t>宝石箱、小物箱（すず・アンチモン製品を含む）</t>
  </si>
  <si>
    <t>鉛筆軸、鉛筆芯（シャープペンシルの芯を含む）</t>
  </si>
  <si>
    <t>その他のモデル、模型</t>
  </si>
  <si>
    <t>091491</t>
  </si>
  <si>
    <t>092391</t>
  </si>
  <si>
    <t>096991</t>
  </si>
  <si>
    <t>099791</t>
  </si>
  <si>
    <t>106191</t>
  </si>
  <si>
    <t>111291</t>
  </si>
  <si>
    <t>114692</t>
  </si>
  <si>
    <t>116191</t>
  </si>
  <si>
    <t>122391</t>
  </si>
  <si>
    <t>139291</t>
  </si>
  <si>
    <t>166191</t>
  </si>
  <si>
    <t>189191</t>
  </si>
  <si>
    <t>189291</t>
  </si>
  <si>
    <t>211991</t>
  </si>
  <si>
    <t>217991</t>
  </si>
  <si>
    <t>218291</t>
  </si>
  <si>
    <t>244491</t>
  </si>
  <si>
    <t>264191</t>
  </si>
  <si>
    <t>301591</t>
  </si>
  <si>
    <t>322191</t>
  </si>
  <si>
    <t>329591</t>
  </si>
  <si>
    <t>乳製品（処理牛乳・乳飲料を除く）（賃加工）</t>
  </si>
  <si>
    <t>水産練製品（賃加工）</t>
  </si>
  <si>
    <t>その他の精穀・製粉品（賃加工）</t>
  </si>
  <si>
    <t>すし・弁当・調理パン（賃加工）</t>
  </si>
  <si>
    <t>配合飼料（賃加工）</t>
  </si>
  <si>
    <t>化学繊維（賃加工）</t>
  </si>
  <si>
    <t>合成繊維糸・その他の糸染整理（賃加工）</t>
  </si>
  <si>
    <t>織物製成人男子・少年服（賃加工）</t>
  </si>
  <si>
    <t>集成材（賃加工）</t>
  </si>
  <si>
    <t>窓用・扉用日よけ・日本びょうぶ等（賃加工）</t>
  </si>
  <si>
    <t>オフセット印刷以外の印刷（紙に対するもの）(賃加工)</t>
  </si>
  <si>
    <t>仕上用・皮膚用化粧品（香水、オーデコロンを含む）（賃加工）</t>
  </si>
  <si>
    <t>プラスチック製日用雑貨・食卓用品等（賃加工）</t>
  </si>
  <si>
    <t>プラスチック製容器（賃加工）</t>
  </si>
  <si>
    <t>その他のガラス・同製品（賃加工）</t>
  </si>
  <si>
    <t>その他の研磨材・同製品（賃加工）</t>
  </si>
  <si>
    <t>再生骨材（賃加工）</t>
  </si>
  <si>
    <t>鉄骨系プレハブ住宅（賃加工）</t>
  </si>
  <si>
    <t>食品機械・同装置・同部分品・取付具・附属品（賃加工）</t>
  </si>
  <si>
    <t>その他の計量器・測定器・分析機器・試験機等（賃加工）</t>
  </si>
  <si>
    <t>交通信号保安装置・同部分品・取付具・附属品（賃加工）</t>
  </si>
  <si>
    <t>装身具・装飾品（賃加工）</t>
  </si>
  <si>
    <t>工業用模型（木型を含む）（賃加工）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</si>
  <si>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</si>
  <si>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</si>
  <si>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</si>
  <si>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</si>
  <si>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</si>
  <si>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</si>
  <si>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</si>
  <si>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</si>
  <si>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</si>
  <si>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</si>
  <si>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</si>
  <si>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</si>
  <si>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</si>
  <si>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</si>
  <si>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</si>
  <si>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</si>
  <si>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</si>
  <si>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</si>
  <si>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</si>
  <si>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</si>
  <si>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</si>
  <si>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-</t>
  </si>
  <si>
    <t>-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</si>
  <si>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</si>
  <si>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</si>
  <si>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</si>
  <si>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</si>
  <si>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</si>
  <si>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</si>
  <si>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</si>
  <si>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</si>
  <si>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</si>
  <si>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</si>
  <si>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０９　食料品</t>
  </si>
  <si>
    <t>１４　パルプ紙</t>
  </si>
  <si>
    <t>１７　石油石炭</t>
  </si>
  <si>
    <t>１８　プラ製品</t>
  </si>
  <si>
    <t>１９　ゴム製品</t>
  </si>
  <si>
    <t>２３　非鉄金属</t>
  </si>
  <si>
    <t>２４　金属製品</t>
  </si>
  <si>
    <t>２５　はん用機械</t>
  </si>
  <si>
    <t>２６　生産用機械</t>
  </si>
  <si>
    <t>２７　業務用機械</t>
  </si>
  <si>
    <t>２８　電子部品</t>
  </si>
  <si>
    <t>２９　電気機械</t>
  </si>
  <si>
    <t>３０　情報通信</t>
  </si>
  <si>
    <t>３１　輸送用機械</t>
  </si>
  <si>
    <t>３２　その他</t>
  </si>
  <si>
    <t>総数</t>
  </si>
  <si>
    <t>０９食料品</t>
  </si>
  <si>
    <t>１４パルプ紙</t>
  </si>
  <si>
    <t>１７石油石炭</t>
  </si>
  <si>
    <t>１８プラ製品</t>
  </si>
  <si>
    <t>１９ゴム製品</t>
  </si>
  <si>
    <t>２３非鉄金属</t>
  </si>
  <si>
    <t>２４金属製品</t>
  </si>
  <si>
    <t>２５はん用機械</t>
  </si>
  <si>
    <t>２６生産用機械</t>
  </si>
  <si>
    <t>２７業務用機械</t>
  </si>
  <si>
    <t>２８電子部品</t>
  </si>
  <si>
    <t>２９電気機械</t>
  </si>
  <si>
    <t>３０情報通信</t>
  </si>
  <si>
    <t>３１輸送用機械</t>
  </si>
  <si>
    <t>３２その他</t>
  </si>
  <si>
    <t>甲　府　市</t>
  </si>
  <si>
    <t>富　士　吉　田　市</t>
  </si>
  <si>
    <t>都　留　市</t>
  </si>
  <si>
    <t>山　梨　市</t>
  </si>
  <si>
    <t>大　月　市</t>
  </si>
  <si>
    <t>韮　崎　市</t>
  </si>
  <si>
    <t>南　ア　ル　プ　ス　市</t>
  </si>
  <si>
    <t>北　杜　市</t>
  </si>
  <si>
    <t>甲　斐　市</t>
  </si>
  <si>
    <t>笛　吹　市</t>
  </si>
  <si>
    <t>上　野　原　市</t>
  </si>
  <si>
    <t>甲　州　市</t>
  </si>
  <si>
    <t>中　央　市</t>
  </si>
  <si>
    <t>市　川　三　郷　町</t>
  </si>
  <si>
    <t>身　延　町</t>
  </si>
  <si>
    <t>南　部　町</t>
  </si>
  <si>
    <t>富　士　川　町</t>
  </si>
  <si>
    <t>昭　和　町</t>
  </si>
  <si>
    <t>道　志　村</t>
  </si>
  <si>
    <t>西　桂　町</t>
  </si>
  <si>
    <t>忍　野　村</t>
  </si>
  <si>
    <t>山　中　湖　村</t>
  </si>
  <si>
    <t>鳴　沢　村</t>
  </si>
  <si>
    <t>富　士　河　口　湖　町</t>
  </si>
  <si>
    <t>小　菅　村</t>
  </si>
  <si>
    <t>丹　波　山　村</t>
  </si>
  <si>
    <t>x</t>
  </si>
  <si>
    <t>x</t>
  </si>
  <si>
    <t>織物製事務用・作業用・衛生用・スポーツ用衣服・学校服製造業（不織布製及びレース製を含む）</t>
  </si>
  <si>
    <t>その他の暖房・調理装置製造業（電気機械器具、ガス機器、石油機器を除く）</t>
  </si>
  <si>
    <t>計量器・測定器・分析機器・試験機・測量機械器具・理化学機械器具製造業</t>
  </si>
  <si>
    <t>その他の計量器・測定器・分析機器・試験機・測量機械器具・理化学機械器具製造業</t>
  </si>
  <si>
    <t>織物製成人女子・少女用ワンピース･スーツ上衣（ブレザー､ジャンパー等を含む）</t>
  </si>
  <si>
    <t>アスファルト舗装混合材、タール舗装混合材（アスファルトブロック、タールブロックを含む）</t>
  </si>
  <si>
    <t>プラスチック板・棒・管・継手・異形押出製品の加工品（切断、接合、塗装、蒸着めっき、バフ加工等）</t>
  </si>
  <si>
    <t>包装用軟質プラスチックフィルム（厚さ０．２ｍｍ未満で軟質のもの）</t>
  </si>
  <si>
    <t>その他の軟質プラスチックフィルム（厚さ０．２ｍｍ未満で軟質のもの）</t>
  </si>
  <si>
    <t>プラスチックフィルム・シート・床材・合成皮革加工品（切断、接合、塗装、蒸着めっき、バフ加工等）</t>
  </si>
  <si>
    <t>工業用プラスチック製品の加工品（切断、接合、塗装、蒸着めっき、バフ加工等）</t>
  </si>
  <si>
    <t>発泡・強化プラスチック製品の加工品（切断、接合、塗装、蒸着めっき、バフ加工等）</t>
  </si>
  <si>
    <t>他に分類されないプラスチック製品の加工品（切断、接合、塗装、蒸着めっき、バフ加工等）</t>
  </si>
  <si>
    <t>プラスチック加工機械・同附属装置・同部分品・取付具・付属品（賃加工）</t>
  </si>
  <si>
    <t>フラットパネルディスプレイ製造装置・同部分品・取付具・付属品（賃加工）</t>
  </si>
  <si>
    <t>他に分類されない生産用機械器具・同部分品・取付具・付属品（賃加工）</t>
  </si>
  <si>
    <t>発電機・電動機・その他の回転電気機械・同部分品・取付具・付属品（賃加工）</t>
  </si>
  <si>
    <t>その他の計量器・測定器・分析機器・試験機・測量機械器具・理化学機械器具の部分品・取付具・附属品</t>
  </si>
  <si>
    <t>スピーカシステム、マイクロホン、イヤホン、音響用ピックアップ類等（完成品）</t>
  </si>
  <si>
    <t>その他の貴金属・宝石製品（装身具・装飾品を除く）の附属品、同材料加工品、同細工品</t>
  </si>
  <si>
    <t>x</t>
  </si>
  <si>
    <t>その他の貴金属・宝石製品（装身具・装飾品を除く）・同付属品・同材料加工品・同細工品（賃加工）</t>
  </si>
  <si>
    <t>の出荷額</t>
  </si>
  <si>
    <t>の収入額</t>
  </si>
  <si>
    <t>（従業者３０人以上の事業所）　単位：従業者　人、金額　万円</t>
  </si>
  <si>
    <t>平成３０年　山梨県工業統計調査結果報告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</si>
</sst>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0;[Red]\-#,##0;\-"/>
    <numFmt numFmtId="178" formatCode="#,##0;&quot;△&quot;#,##0;\-"/>
    <numFmt numFmtId="179" formatCode="#,##0.0;&quot;△&quot;#,##0.0;\-"/>
    <numFmt numFmtId="180" formatCode="0.0;&quot;△&quot;0.0"/>
    <numFmt numFmtId="181" formatCode="0.0;&quot;△&quot;0.0;\-"/>
    <numFmt numFmtId="182" formatCode="0.0_);[Red]\(0.0\)"/>
    <numFmt numFmtId="183" formatCode="#,##0.0;&quot;△ &quot;#,##0.0"/>
    <numFmt numFmtId="184" formatCode="0.00;&quot;△&quot;0.00;\-"/>
    <numFmt numFmtId="185" formatCode="0.000;&quot;△&quot;0.000;\-"/>
    <numFmt numFmtId="186" formatCode="#,##0_ "/>
    <numFmt numFmtId="187" formatCode="_-* #,##0_-;\-* #,##0_-;_-* &quot;-&quot;_-;_-@_-"/>
    <numFmt numFmtId="188" formatCode="_-* #,##0.00_-;\-* #,##0.00_-;_-* &quot;-&quot;??_-;_-@_-"/>
    <numFmt numFmtId="189" formatCode="_-&quot;¥&quot;* #,##0_-;\-&quot;¥&quot;* #,##0_-;_-&quot;¥&quot;* &quot;-&quot;_-;_-@_-"/>
    <numFmt numFmtId="190" formatCode="_-&quot;¥&quot;* #,##0.00_-;\-&quot;¥&quot;* #,##0.00_-;_-&quot;¥&quot;* &quot;-&quot;??_-;_-@_-"/>
    <numFmt numFmtId="191" formatCode="#,###;\ &quot;△&quot;#,##0;\-"/>
    <numFmt numFmtId="192" formatCode="#,##0;&quot;△&quot;#,##0;\-;&quot;-&quot;"/>
    <numFmt numFmtId="193" formatCode="#,##0.0;[Red]\-#,##0.0"/>
    <numFmt numFmtId="194" formatCode="0.0"/>
    <numFmt numFmtId="195" formatCode="#,##0;&quot;△ &quot;#,##0"/>
    <numFmt numFmtId="196" formatCode="0.0_ "/>
    <numFmt numFmtId="197" formatCode="#,##0;[Red]&quot;△&quot;#,##0;\-"/>
    <numFmt numFmtId="198" formatCode="0.0;&quot;△ &quot;0.0;\-"/>
    <numFmt numFmtId="199" formatCode="#,##0.0;[Red]&quot;△&quot;#,##0.0;\-"/>
    <numFmt numFmtId="200" formatCode="#,##0.0;[Red]\-#,##0.0;\-"/>
    <numFmt numFmtId="201" formatCode="#,##0.0;;\-"/>
    <numFmt numFmtId="202" formatCode="#,##0.0;[Red]&quot;△&quot;#,##0.0"/>
    <numFmt numFmtId="203" formatCode="&quot;(&quot;#,##0&quot;)&quot;"/>
    <numFmt numFmtId="204" formatCode="#,##0.0;&quot;△&quot;#,##0.0;0.0"/>
    <numFmt numFmtId="205" formatCode="#,##0;[Black]&quot;△&quot;#,##0;\-"/>
    <numFmt numFmtId="206" formatCode="0.0;&quot;△&quot;0.0;&quot;△&quot;0.0"/>
    <numFmt numFmtId="207" formatCode="#,##0.0;[Red]&quot;△&quot;#,##0.0;0.0"/>
    <numFmt numFmtId="208" formatCode="0_);[Red]\(0\)"/>
    <numFmt numFmtId="209" formatCode="0;&quot;△ &quot;0"/>
    <numFmt numFmtId="210" formatCode="0.0;&quot;▲&quot;0.0"/>
    <numFmt numFmtId="211" formatCode="#,##0;&quot;▲&quot;#,##0;\-"/>
    <numFmt numFmtId="212" formatCode="#,##0_);[Red]\(#,##0\)"/>
    <numFmt numFmtId="213" formatCode="#,##0;&quot;▲ &quot;#,##0"/>
    <numFmt numFmtId="214" formatCode="0;&quot;▲ &quot;0"/>
    <numFmt numFmtId="215" formatCode="0.0;&quot;▲ &quot;0.0"/>
    <numFmt numFmtId="216" formatCode="0;&quot;▲&quot;0"/>
    <numFmt numFmtId="217" formatCode="0.00;&quot;▲&quot;0.00"/>
    <numFmt numFmtId="218" formatCode="0_ "/>
    <numFmt numFmtId="219" formatCode="\ｰ"/>
    <numFmt numFmtId="220" formatCode="#,##0.0_ "/>
  </numFmts>
  <fonts count="42">
    <font>
      <sz val="11"/>
      <name val="ＭＳ Ｐ明朝"/>
      <family val="1"/>
    </font>
    <font>
      <sz val="6"/>
      <name val="ＭＳ Ｐ明朝"/>
      <family val="1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vertAlign val="superscript"/>
      <sz val="11"/>
      <name val="ＭＳ Ｐゴシック"/>
      <family val="3"/>
    </font>
    <font>
      <sz val="13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u val="single"/>
      <sz val="12"/>
      <color indexed="12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明朝"/>
      <family val="1"/>
    </font>
    <font>
      <u val="single"/>
      <sz val="12"/>
      <color indexed="12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6"/>
      <name val="HG丸ｺﾞｼｯｸM-PRO"/>
      <family val="3"/>
    </font>
    <font>
      <sz val="9"/>
      <name val="ＭＳ Ｐゴシック"/>
      <family val="3"/>
    </font>
    <font>
      <sz val="9.5"/>
      <name val="ＭＳ Ｐゴシック"/>
      <family val="3"/>
    </font>
    <font>
      <sz val="12"/>
      <name val="ＭＳ 明朝"/>
      <family val="1"/>
    </font>
    <font>
      <sz val="9"/>
      <name val="Meiryo UI"/>
      <family val="3"/>
    </font>
    <font>
      <sz val="11"/>
      <color rgb="FFC0000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28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centerContinuous" vertical="center"/>
    </xf>
    <xf numFmtId="0" fontId="3" fillId="0" borderId="16" xfId="0" applyFont="1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Continuous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vertical="center" shrinkToFit="1"/>
    </xf>
    <xf numFmtId="178" fontId="3" fillId="0" borderId="0" xfId="0" applyNumberFormat="1" applyFont="1" applyFill="1" applyBorder="1" applyAlignment="1">
      <alignment horizontal="right" vertical="center"/>
    </xf>
    <xf numFmtId="178" fontId="3" fillId="0" borderId="26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horizontal="centerContinuous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 shrinkToFit="1"/>
    </xf>
    <xf numFmtId="0" fontId="3" fillId="0" borderId="20" xfId="0" applyFont="1" applyFill="1" applyBorder="1" applyAlignment="1">
      <alignment horizontal="centerContinuous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distributed" vertical="center"/>
    </xf>
    <xf numFmtId="0" fontId="3" fillId="0" borderId="31" xfId="0" applyFont="1" applyFill="1" applyBorder="1" applyAlignment="1">
      <alignment horizontal="centerContinuous" vertical="center"/>
    </xf>
    <xf numFmtId="0" fontId="3" fillId="0" borderId="32" xfId="0" applyFont="1" applyFill="1" applyBorder="1" applyAlignment="1">
      <alignment horizontal="centerContinuous" vertical="center"/>
    </xf>
    <xf numFmtId="0" fontId="3" fillId="0" borderId="33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distributed" vertical="center" shrinkToFit="1"/>
    </xf>
    <xf numFmtId="0" fontId="3" fillId="0" borderId="23" xfId="0" applyFont="1" applyFill="1" applyBorder="1" applyAlignment="1">
      <alignment horizontal="distributed" vertical="center" shrinkToFit="1"/>
    </xf>
    <xf numFmtId="0" fontId="3" fillId="0" borderId="0" xfId="0" applyNumberFormat="1" applyFont="1" applyFill="1" applyAlignment="1" quotePrefix="1">
      <alignment horizontal="left" vertical="center"/>
    </xf>
    <xf numFmtId="178" fontId="3" fillId="0" borderId="0" xfId="0" applyNumberFormat="1" applyFont="1" applyFill="1" applyAlignment="1" quotePrefix="1">
      <alignment horizontal="right" shrinkToFit="1"/>
    </xf>
    <xf numFmtId="0" fontId="3" fillId="0" borderId="28" xfId="0" applyFont="1" applyFill="1" applyBorder="1" applyAlignment="1">
      <alignment horizontal="centerContinuous" vertical="center"/>
    </xf>
    <xf numFmtId="178" fontId="3" fillId="0" borderId="10" xfId="62" applyNumberFormat="1" applyFont="1" applyFill="1" applyBorder="1" applyAlignment="1" quotePrefix="1">
      <alignment horizontal="left" vertical="center" shrinkToFit="1"/>
      <protection/>
    </xf>
    <xf numFmtId="178" fontId="3" fillId="0" borderId="0" xfId="62" applyNumberFormat="1" applyFont="1" applyFill="1" applyAlignment="1" quotePrefix="1">
      <alignment horizontal="right" vertical="center" shrinkToFit="1"/>
      <protection/>
    </xf>
    <xf numFmtId="178" fontId="3" fillId="0" borderId="11" xfId="62" applyNumberFormat="1" applyFont="1" applyFill="1" applyBorder="1" applyAlignment="1" quotePrefix="1">
      <alignment horizontal="left" vertical="center" shrinkToFit="1"/>
      <protection/>
    </xf>
    <xf numFmtId="178" fontId="3" fillId="0" borderId="12" xfId="62" applyNumberFormat="1" applyFont="1" applyFill="1" applyBorder="1" applyAlignment="1" quotePrefix="1">
      <alignment horizontal="left" vertical="center" shrinkToFit="1"/>
      <protection/>
    </xf>
    <xf numFmtId="178" fontId="3" fillId="0" borderId="26" xfId="62" applyNumberFormat="1" applyFont="1" applyFill="1" applyBorder="1" applyAlignment="1" quotePrefix="1">
      <alignment horizontal="right" vertical="center" shrinkToFit="1"/>
      <protection/>
    </xf>
    <xf numFmtId="178" fontId="3" fillId="0" borderId="10" xfId="0" applyNumberFormat="1" applyFont="1" applyFill="1" applyBorder="1" applyAlignment="1">
      <alignment horizontal="left" vertical="center" shrinkToFit="1"/>
    </xf>
    <xf numFmtId="178" fontId="3" fillId="0" borderId="11" xfId="0" applyNumberFormat="1" applyFont="1" applyFill="1" applyBorder="1" applyAlignment="1">
      <alignment horizontal="left" vertical="center" shrinkToFit="1"/>
    </xf>
    <xf numFmtId="178" fontId="3" fillId="0" borderId="12" xfId="0" applyNumberFormat="1" applyFont="1" applyFill="1" applyBorder="1" applyAlignment="1">
      <alignment horizontal="left" vertical="center" shrinkToFit="1"/>
    </xf>
    <xf numFmtId="178" fontId="3" fillId="0" borderId="11" xfId="0" applyNumberFormat="1" applyFont="1" applyFill="1" applyBorder="1" applyAlignment="1">
      <alignment horizontal="distributed" vertical="center" shrinkToFit="1"/>
    </xf>
    <xf numFmtId="178" fontId="3" fillId="0" borderId="12" xfId="0" applyNumberFormat="1" applyFont="1" applyFill="1" applyBorder="1" applyAlignment="1">
      <alignment horizontal="distributed" vertical="center" shrinkToFi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 quotePrefix="1">
      <alignment horizontal="center" vertical="center" wrapText="1"/>
    </xf>
    <xf numFmtId="0" fontId="3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13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centerContinuous" vertical="center"/>
    </xf>
    <xf numFmtId="0" fontId="9" fillId="0" borderId="16" xfId="0" applyFont="1" applyFill="1" applyBorder="1" applyAlignment="1">
      <alignment horizontal="centerContinuous" vertical="center"/>
    </xf>
    <xf numFmtId="0" fontId="9" fillId="0" borderId="17" xfId="0" applyFont="1" applyFill="1" applyBorder="1" applyAlignment="1">
      <alignment horizontal="centerContinuous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textRotation="255"/>
    </xf>
    <xf numFmtId="0" fontId="9" fillId="0" borderId="33" xfId="0" applyFont="1" applyFill="1" applyBorder="1" applyAlignment="1">
      <alignment horizontal="centerContinuous" vertical="center"/>
    </xf>
    <xf numFmtId="0" fontId="9" fillId="0" borderId="31" xfId="0" applyFont="1" applyFill="1" applyBorder="1" applyAlignment="1">
      <alignment horizontal="centerContinuous" vertical="center"/>
    </xf>
    <xf numFmtId="0" fontId="9" fillId="0" borderId="32" xfId="0" applyFont="1" applyFill="1" applyBorder="1" applyAlignment="1">
      <alignment horizontal="centerContinuous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Continuous" vertical="center"/>
    </xf>
    <xf numFmtId="0" fontId="9" fillId="0" borderId="11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textRotation="255"/>
    </xf>
    <xf numFmtId="0" fontId="9" fillId="0" borderId="19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textRotation="255"/>
    </xf>
    <xf numFmtId="0" fontId="9" fillId="0" borderId="23" xfId="0" applyFont="1" applyFill="1" applyBorder="1" applyAlignment="1">
      <alignment horizontal="center" vertical="center"/>
    </xf>
    <xf numFmtId="178" fontId="9" fillId="0" borderId="0" xfId="0" applyNumberFormat="1" applyFont="1" applyFill="1" applyAlignment="1">
      <alignment horizontal="right" vertical="center" shrinkToFit="1"/>
    </xf>
    <xf numFmtId="182" fontId="9" fillId="0" borderId="0" xfId="0" applyNumberFormat="1" applyFont="1" applyFill="1" applyAlignment="1">
      <alignment horizontal="right" vertical="center" shrinkToFit="1"/>
    </xf>
    <xf numFmtId="0" fontId="10" fillId="0" borderId="0" xfId="0" applyFont="1" applyFill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192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/>
    </xf>
    <xf numFmtId="0" fontId="0" fillId="0" borderId="26" xfId="0" applyBorder="1" applyAlignment="1">
      <alignment/>
    </xf>
    <xf numFmtId="0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9" fillId="0" borderId="34" xfId="0" applyFont="1" applyFill="1" applyBorder="1" applyAlignment="1">
      <alignment horizontal="distributed" vertical="center"/>
    </xf>
    <xf numFmtId="0" fontId="3" fillId="0" borderId="0" xfId="64" applyNumberFormat="1" applyFont="1" applyFill="1" applyBorder="1" applyAlignment="1" quotePrefix="1">
      <alignment horizontal="center" vertical="center"/>
      <protection/>
    </xf>
    <xf numFmtId="0" fontId="3" fillId="0" borderId="28" xfId="0" applyNumberFormat="1" applyFont="1" applyFill="1" applyBorder="1" applyAlignment="1" quotePrefix="1">
      <alignment horizontal="center" vertical="center" wrapText="1"/>
    </xf>
    <xf numFmtId="0" fontId="9" fillId="0" borderId="0" xfId="0" applyNumberFormat="1" applyFont="1" applyFill="1" applyAlignment="1">
      <alignment horizontal="right" vertical="center" shrinkToFit="1"/>
    </xf>
    <xf numFmtId="213" fontId="9" fillId="0" borderId="0" xfId="0" applyNumberFormat="1" applyFont="1" applyFill="1" applyAlignment="1">
      <alignment horizontal="right" vertical="center" shrinkToFit="1"/>
    </xf>
    <xf numFmtId="0" fontId="4" fillId="0" borderId="0" xfId="0" applyFont="1" applyAlignment="1">
      <alignment/>
    </xf>
    <xf numFmtId="0" fontId="28" fillId="0" borderId="0" xfId="65">
      <alignment/>
      <protection/>
    </xf>
    <xf numFmtId="0" fontId="3" fillId="0" borderId="0" xfId="66">
      <alignment/>
      <protection/>
    </xf>
    <xf numFmtId="0" fontId="31" fillId="0" borderId="35" xfId="65" applyFont="1" applyBorder="1">
      <alignment/>
      <protection/>
    </xf>
    <xf numFmtId="0" fontId="31" fillId="0" borderId="36" xfId="65" applyFont="1" applyBorder="1">
      <alignment/>
      <protection/>
    </xf>
    <xf numFmtId="0" fontId="31" fillId="0" borderId="37" xfId="65" applyFont="1" applyBorder="1">
      <alignment/>
      <protection/>
    </xf>
    <xf numFmtId="0" fontId="33" fillId="0" borderId="38" xfId="44" applyFont="1" applyBorder="1" applyAlignment="1" applyProtection="1">
      <alignment horizontal="left"/>
      <protection/>
    </xf>
    <xf numFmtId="49" fontId="31" fillId="0" borderId="39" xfId="65" applyNumberFormat="1" applyFont="1" applyBorder="1" applyAlignment="1">
      <alignment horizontal="right"/>
      <protection/>
    </xf>
    <xf numFmtId="0" fontId="33" fillId="0" borderId="38" xfId="44" applyFont="1" applyBorder="1" applyAlignment="1" applyProtection="1">
      <alignment horizontal="left" wrapText="1"/>
      <protection/>
    </xf>
    <xf numFmtId="0" fontId="31" fillId="0" borderId="40" xfId="65" applyFont="1" applyBorder="1">
      <alignment/>
      <protection/>
    </xf>
    <xf numFmtId="0" fontId="33" fillId="0" borderId="41" xfId="44" applyFont="1" applyBorder="1" applyAlignment="1" applyProtection="1">
      <alignment horizontal="left"/>
      <protection/>
    </xf>
    <xf numFmtId="49" fontId="31" fillId="0" borderId="42" xfId="65" applyNumberFormat="1" applyFont="1" applyBorder="1" applyAlignment="1">
      <alignment horizontal="right"/>
      <protection/>
    </xf>
    <xf numFmtId="0" fontId="34" fillId="0" borderId="43" xfId="65" applyFont="1" applyBorder="1" applyAlignment="1">
      <alignment horizontal="center"/>
      <protection/>
    </xf>
    <xf numFmtId="194" fontId="9" fillId="0" borderId="0" xfId="0" applyNumberFormat="1" applyFont="1" applyFill="1" applyAlignment="1">
      <alignment horizontal="right" vertical="center" shrinkToFit="1"/>
    </xf>
    <xf numFmtId="179" fontId="9" fillId="0" borderId="0" xfId="0" applyNumberFormat="1" applyFont="1" applyFill="1" applyAlignment="1">
      <alignment horizontal="right" vertical="center" shrinkToFit="1"/>
    </xf>
    <xf numFmtId="0" fontId="3" fillId="0" borderId="0" xfId="64" applyNumberFormat="1" applyFont="1" applyFill="1" applyBorder="1" applyAlignment="1" quotePrefix="1">
      <alignment vertical="center" shrinkToFit="1"/>
      <protection/>
    </xf>
    <xf numFmtId="211" fontId="3" fillId="0" borderId="0" xfId="0" applyNumberFormat="1" applyFont="1" applyFill="1" applyBorder="1" applyAlignment="1">
      <alignment horizontal="right" vertical="center"/>
    </xf>
    <xf numFmtId="211" fontId="3" fillId="0" borderId="26" xfId="0" applyNumberFormat="1" applyFont="1" applyFill="1" applyBorder="1" applyAlignment="1">
      <alignment horizontal="right" vertical="center"/>
    </xf>
    <xf numFmtId="213" fontId="3" fillId="0" borderId="0" xfId="62" applyNumberFormat="1" applyFont="1" applyFill="1" applyAlignment="1" quotePrefix="1">
      <alignment horizontal="right" vertical="center" shrinkToFit="1"/>
      <protection/>
    </xf>
    <xf numFmtId="213" fontId="3" fillId="0" borderId="0" xfId="62" applyNumberFormat="1" applyFont="1" applyFill="1" applyAlignment="1">
      <alignment horizontal="right" vertical="center" shrinkToFit="1"/>
      <protection/>
    </xf>
    <xf numFmtId="0" fontId="3" fillId="0" borderId="0" xfId="0" applyFont="1" applyFill="1" applyAlignment="1">
      <alignment horizontal="distributed" vertical="center"/>
    </xf>
    <xf numFmtId="0" fontId="3" fillId="0" borderId="10" xfId="0" applyNumberFormat="1" applyFont="1" applyFill="1" applyBorder="1" applyAlignment="1" quotePrefix="1">
      <alignment horizontal="left" vertical="center" shrinkToFit="1"/>
    </xf>
    <xf numFmtId="0" fontId="3" fillId="0" borderId="0" xfId="0" applyNumberFormat="1" applyFont="1" applyFill="1" applyBorder="1" applyAlignment="1" quotePrefix="1">
      <alignment horizontal="left" vertical="center" shrinkToFit="1"/>
    </xf>
    <xf numFmtId="0" fontId="3" fillId="0" borderId="0" xfId="0" applyNumberFormat="1" applyFont="1" applyFill="1" applyBorder="1" applyAlignment="1" quotePrefix="1">
      <alignment horizontal="center" vertical="center" shrinkToFit="1"/>
    </xf>
    <xf numFmtId="178" fontId="3" fillId="0" borderId="0" xfId="0" applyNumberFormat="1" applyFont="1" applyFill="1" applyBorder="1" applyAlignment="1">
      <alignment horizontal="right" vertical="center" shrinkToFit="1"/>
    </xf>
    <xf numFmtId="213" fontId="3" fillId="0" borderId="0" xfId="0" applyNumberFormat="1" applyFont="1" applyFill="1" applyBorder="1" applyAlignment="1">
      <alignment horizontal="right" vertical="center" shrinkToFit="1"/>
    </xf>
    <xf numFmtId="0" fontId="3" fillId="0" borderId="28" xfId="64" applyNumberFormat="1" applyFont="1" applyFill="1" applyBorder="1" applyAlignment="1" quotePrefix="1">
      <alignment vertical="center" shrinkToFit="1"/>
      <protection/>
    </xf>
    <xf numFmtId="0" fontId="3" fillId="0" borderId="0" xfId="64" applyNumberFormat="1" applyFont="1" applyFill="1" applyBorder="1" applyAlignment="1" quotePrefix="1">
      <alignment horizontal="left" vertical="center" shrinkToFit="1"/>
      <protection/>
    </xf>
    <xf numFmtId="0" fontId="3" fillId="0" borderId="30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178" fontId="3" fillId="0" borderId="11" xfId="62" applyNumberFormat="1" applyFont="1" applyFill="1" applyBorder="1" applyAlignment="1" quotePrefix="1">
      <alignment horizontal="right" vertical="center" shrinkToFit="1"/>
      <protection/>
    </xf>
    <xf numFmtId="0" fontId="3" fillId="0" borderId="27" xfId="0" applyFont="1" applyFill="1" applyBorder="1" applyAlignment="1">
      <alignment horizontal="center" vertical="center" shrinkToFit="1"/>
    </xf>
    <xf numFmtId="178" fontId="3" fillId="0" borderId="0" xfId="0" applyNumberFormat="1" applyFont="1" applyFill="1" applyAlignment="1">
      <alignment vertical="center" shrinkToFit="1"/>
    </xf>
    <xf numFmtId="178" fontId="3" fillId="0" borderId="26" xfId="0" applyNumberFormat="1" applyFont="1" applyFill="1" applyBorder="1" applyAlignment="1">
      <alignment horizontal="right" vertical="center" shrinkToFit="1"/>
    </xf>
    <xf numFmtId="178" fontId="3" fillId="0" borderId="26" xfId="0" applyNumberFormat="1" applyFont="1" applyFill="1" applyBorder="1" applyAlignment="1">
      <alignment vertical="center" shrinkToFit="1"/>
    </xf>
    <xf numFmtId="211" fontId="3" fillId="0" borderId="0" xfId="0" applyNumberFormat="1" applyFont="1" applyFill="1" applyBorder="1" applyAlignment="1">
      <alignment horizontal="right" vertical="center" shrinkToFit="1"/>
    </xf>
    <xf numFmtId="211" fontId="3" fillId="0" borderId="26" xfId="0" applyNumberFormat="1" applyFont="1" applyFill="1" applyBorder="1" applyAlignment="1">
      <alignment horizontal="right" vertical="center" shrinkToFit="1"/>
    </xf>
    <xf numFmtId="211" fontId="3" fillId="0" borderId="28" xfId="0" applyNumberFormat="1" applyFont="1" applyFill="1" applyBorder="1" applyAlignment="1">
      <alignment horizontal="right" vertical="center" shrinkToFit="1"/>
    </xf>
    <xf numFmtId="211" fontId="3" fillId="0" borderId="0" xfId="0" applyNumberFormat="1" applyFont="1" applyFill="1" applyAlignment="1">
      <alignment vertical="center" shrinkToFit="1"/>
    </xf>
    <xf numFmtId="210" fontId="9" fillId="0" borderId="0" xfId="67" applyNumberFormat="1" applyFont="1" applyFill="1" applyBorder="1" applyAlignment="1">
      <alignment horizontal="right" vertical="center" shrinkToFit="1"/>
      <protection/>
    </xf>
    <xf numFmtId="181" fontId="9" fillId="0" borderId="0" xfId="0" applyNumberFormat="1" applyFont="1" applyFill="1" applyAlignment="1">
      <alignment horizontal="right" vertical="center" shrinkToFit="1"/>
    </xf>
    <xf numFmtId="177" fontId="9" fillId="0" borderId="0" xfId="50" applyNumberFormat="1" applyFont="1" applyFill="1" applyBorder="1" applyAlignment="1" applyProtection="1">
      <alignment horizontal="right" vertical="center" shrinkToFit="1"/>
      <protection/>
    </xf>
    <xf numFmtId="213" fontId="9" fillId="0" borderId="0" xfId="50" applyNumberFormat="1" applyFont="1" applyFill="1" applyBorder="1" applyAlignment="1" applyProtection="1">
      <alignment horizontal="right" vertical="center" shrinkToFit="1"/>
      <protection/>
    </xf>
    <xf numFmtId="0" fontId="9" fillId="0" borderId="34" xfId="0" applyFont="1" applyFill="1" applyBorder="1" applyAlignment="1">
      <alignment horizontal="distributed" vertical="center" shrinkToFit="1"/>
    </xf>
    <xf numFmtId="178" fontId="3" fillId="0" borderId="0" xfId="0" applyNumberFormat="1" applyFont="1" applyFill="1" applyBorder="1" applyAlignment="1" quotePrefix="1">
      <alignment horizontal="right" vertical="center" shrinkToFit="1"/>
    </xf>
    <xf numFmtId="213" fontId="3" fillId="0" borderId="0" xfId="0" applyNumberFormat="1" applyFont="1" applyFill="1" applyBorder="1" applyAlignment="1" quotePrefix="1">
      <alignment horizontal="right" vertical="center" shrinkToFit="1"/>
    </xf>
    <xf numFmtId="178" fontId="3" fillId="0" borderId="44" xfId="0" applyNumberFormat="1" applyFont="1" applyFill="1" applyBorder="1" applyAlignment="1" quotePrefix="1">
      <alignment horizontal="right" vertical="center" shrinkToFit="1"/>
    </xf>
    <xf numFmtId="213" fontId="3" fillId="0" borderId="26" xfId="0" applyNumberFormat="1" applyFont="1" applyFill="1" applyBorder="1" applyAlignment="1" quotePrefix="1">
      <alignment horizontal="right" vertical="center" shrinkToFit="1"/>
    </xf>
    <xf numFmtId="178" fontId="3" fillId="0" borderId="26" xfId="0" applyNumberFormat="1" applyFont="1" applyFill="1" applyBorder="1" applyAlignment="1" quotePrefix="1">
      <alignment horizontal="right" vertical="center" shrinkToFit="1"/>
    </xf>
    <xf numFmtId="178" fontId="3" fillId="0" borderId="0" xfId="0" applyNumberFormat="1" applyFont="1" applyFill="1" applyBorder="1" applyAlignment="1" quotePrefix="1">
      <alignment vertical="center" shrinkToFit="1"/>
    </xf>
    <xf numFmtId="213" fontId="3" fillId="0" borderId="0" xfId="0" applyNumberFormat="1" applyFont="1" applyFill="1" applyBorder="1" applyAlignment="1" quotePrefix="1">
      <alignment vertical="center" shrinkToFit="1"/>
    </xf>
    <xf numFmtId="178" fontId="3" fillId="0" borderId="44" xfId="0" applyNumberFormat="1" applyFont="1" applyFill="1" applyBorder="1" applyAlignment="1" quotePrefix="1">
      <alignment vertical="center" shrinkToFit="1"/>
    </xf>
    <xf numFmtId="213" fontId="3" fillId="0" borderId="26" xfId="0" applyNumberFormat="1" applyFont="1" applyFill="1" applyBorder="1" applyAlignment="1" quotePrefix="1">
      <alignment vertical="center" shrinkToFit="1"/>
    </xf>
    <xf numFmtId="213" fontId="3" fillId="0" borderId="0" xfId="63" applyNumberFormat="1" applyFont="1" applyFill="1" applyBorder="1" applyAlignment="1">
      <alignment horizontal="right" vertical="center" shrinkToFit="1"/>
      <protection/>
    </xf>
    <xf numFmtId="178" fontId="3" fillId="0" borderId="0" xfId="63" applyNumberFormat="1" applyFont="1" applyFill="1" applyBorder="1" applyAlignment="1">
      <alignment horizontal="right" vertical="center" shrinkToFit="1"/>
      <protection/>
    </xf>
    <xf numFmtId="178" fontId="3" fillId="0" borderId="0" xfId="64" applyNumberFormat="1" applyFont="1" applyFill="1" applyAlignment="1" quotePrefix="1">
      <alignment horizontal="right" vertical="center" shrinkToFit="1"/>
      <protection/>
    </xf>
    <xf numFmtId="213" fontId="3" fillId="0" borderId="0" xfId="64" applyNumberFormat="1" applyFont="1" applyFill="1" applyAlignment="1" quotePrefix="1">
      <alignment horizontal="right" vertical="center" shrinkToFit="1"/>
      <protection/>
    </xf>
    <xf numFmtId="178" fontId="3" fillId="0" borderId="0" xfId="64" applyNumberFormat="1" applyFont="1" applyFill="1" applyBorder="1" applyAlignment="1" quotePrefix="1">
      <alignment horizontal="right" vertical="center" shrinkToFit="1"/>
      <protection/>
    </xf>
    <xf numFmtId="211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/>
    </xf>
    <xf numFmtId="0" fontId="0" fillId="0" borderId="26" xfId="0" applyFill="1" applyBorder="1" applyAlignment="1">
      <alignment/>
    </xf>
    <xf numFmtId="38" fontId="4" fillId="0" borderId="0" xfId="50" applyFont="1" applyFill="1" applyAlignment="1">
      <alignment vertical="center"/>
    </xf>
    <xf numFmtId="38" fontId="3" fillId="0" borderId="0" xfId="50" applyFont="1" applyFill="1" applyAlignment="1">
      <alignment vertical="center"/>
    </xf>
    <xf numFmtId="38" fontId="2" fillId="0" borderId="0" xfId="50" applyFont="1" applyFill="1" applyAlignment="1">
      <alignment vertical="center"/>
    </xf>
    <xf numFmtId="38" fontId="3" fillId="0" borderId="13" xfId="50" applyFont="1" applyFill="1" applyBorder="1" applyAlignment="1">
      <alignment horizontal="distributed" vertical="center"/>
    </xf>
    <xf numFmtId="38" fontId="3" fillId="0" borderId="29" xfId="50" applyFont="1" applyFill="1" applyBorder="1" applyAlignment="1">
      <alignment horizontal="centerContinuous" vertical="center"/>
    </xf>
    <xf numFmtId="38" fontId="3" fillId="0" borderId="14" xfId="50" applyFont="1" applyFill="1" applyBorder="1" applyAlignment="1">
      <alignment horizontal="distributed" vertical="center"/>
    </xf>
    <xf numFmtId="38" fontId="3" fillId="0" borderId="11" xfId="50" applyFont="1" applyFill="1" applyBorder="1" applyAlignment="1">
      <alignment horizontal="distributed" vertical="center"/>
    </xf>
    <xf numFmtId="38" fontId="3" fillId="0" borderId="21" xfId="50" applyFont="1" applyFill="1" applyBorder="1" applyAlignment="1">
      <alignment horizontal="distributed" vertical="center"/>
    </xf>
    <xf numFmtId="38" fontId="3" fillId="0" borderId="21" xfId="50" applyFont="1" applyFill="1" applyBorder="1" applyAlignment="1">
      <alignment vertical="center"/>
    </xf>
    <xf numFmtId="38" fontId="3" fillId="0" borderId="20" xfId="50" applyFont="1" applyFill="1" applyBorder="1" applyAlignment="1">
      <alignment horizontal="distributed" vertical="center"/>
    </xf>
    <xf numFmtId="38" fontId="3" fillId="0" borderId="21" xfId="50" applyFont="1" applyFill="1" applyBorder="1" applyAlignment="1">
      <alignment horizontal="center" vertical="center"/>
    </xf>
    <xf numFmtId="38" fontId="3" fillId="0" borderId="21" xfId="50" applyFont="1" applyFill="1" applyBorder="1" applyAlignment="1">
      <alignment horizontal="centerContinuous" vertical="center"/>
    </xf>
    <xf numFmtId="38" fontId="3" fillId="0" borderId="20" xfId="50" applyFont="1" applyFill="1" applyBorder="1" applyAlignment="1">
      <alignment vertical="center" shrinkToFit="1"/>
    </xf>
    <xf numFmtId="38" fontId="3" fillId="0" borderId="11" xfId="50" applyFont="1" applyFill="1" applyBorder="1" applyAlignment="1">
      <alignment horizontal="center" vertical="center"/>
    </xf>
    <xf numFmtId="38" fontId="3" fillId="0" borderId="20" xfId="50" applyFont="1" applyFill="1" applyBorder="1" applyAlignment="1">
      <alignment horizontal="centerContinuous" vertical="center"/>
    </xf>
    <xf numFmtId="38" fontId="3" fillId="0" borderId="22" xfId="50" applyFont="1" applyFill="1" applyBorder="1" applyAlignment="1">
      <alignment horizontal="distributed" vertical="center"/>
    </xf>
    <xf numFmtId="38" fontId="3" fillId="0" borderId="25" xfId="50" applyFont="1" applyFill="1" applyBorder="1" applyAlignment="1">
      <alignment horizontal="distributed" vertical="center"/>
    </xf>
    <xf numFmtId="38" fontId="3" fillId="0" borderId="0" xfId="50" applyFont="1" applyFill="1" applyBorder="1" applyAlignment="1">
      <alignment horizontal="right" vertical="center" shrinkToFit="1"/>
    </xf>
    <xf numFmtId="213" fontId="3" fillId="0" borderId="0" xfId="50" applyNumberFormat="1" applyFont="1" applyFill="1" applyAlignment="1">
      <alignment vertical="center"/>
    </xf>
    <xf numFmtId="213" fontId="3" fillId="0" borderId="0" xfId="50" applyNumberFormat="1" applyFont="1" applyFill="1" applyBorder="1" applyAlignment="1">
      <alignment horizontal="right" vertical="center" shrinkToFit="1"/>
    </xf>
    <xf numFmtId="213" fontId="3" fillId="0" borderId="26" xfId="50" applyNumberFormat="1" applyFont="1" applyFill="1" applyBorder="1" applyAlignment="1">
      <alignment horizontal="right" vertical="center" shrinkToFit="1"/>
    </xf>
    <xf numFmtId="38" fontId="3" fillId="0" borderId="0" xfId="50" applyFont="1" applyFill="1" applyAlignment="1">
      <alignment horizontal="right" vertical="center"/>
    </xf>
    <xf numFmtId="38" fontId="3" fillId="0" borderId="16" xfId="50" applyFont="1" applyFill="1" applyBorder="1" applyAlignment="1">
      <alignment horizontal="centerContinuous" vertical="center"/>
    </xf>
    <xf numFmtId="38" fontId="3" fillId="0" borderId="30" xfId="50" applyFont="1" applyFill="1" applyBorder="1" applyAlignment="1">
      <alignment horizontal="distributed" vertical="center"/>
    </xf>
    <xf numFmtId="38" fontId="3" fillId="0" borderId="19" xfId="50" applyFont="1" applyFill="1" applyBorder="1" applyAlignment="1">
      <alignment vertical="center" shrinkToFit="1"/>
    </xf>
    <xf numFmtId="38" fontId="3" fillId="0" borderId="19" xfId="50" applyFont="1" applyFill="1" applyBorder="1" applyAlignment="1">
      <alignment horizontal="distributed" vertical="center"/>
    </xf>
    <xf numFmtId="38" fontId="3" fillId="0" borderId="23" xfId="50" applyFont="1" applyFill="1" applyBorder="1" applyAlignment="1">
      <alignment horizontal="distributed" vertical="center"/>
    </xf>
    <xf numFmtId="213" fontId="3" fillId="0" borderId="0" xfId="50" applyNumberFormat="1" applyFont="1" applyFill="1" applyBorder="1" applyAlignment="1">
      <alignment horizontal="right" vertical="center"/>
    </xf>
    <xf numFmtId="38" fontId="3" fillId="0" borderId="0" xfId="50" applyFont="1" applyFill="1" applyBorder="1" applyAlignment="1">
      <alignment horizontal="right" vertical="center"/>
    </xf>
    <xf numFmtId="208" fontId="3" fillId="0" borderId="0" xfId="0" applyNumberFormat="1" applyFont="1" applyFill="1" applyAlignment="1" quotePrefix="1">
      <alignment horizontal="left" vertical="center"/>
    </xf>
    <xf numFmtId="208" fontId="3" fillId="0" borderId="0" xfId="0" applyNumberFormat="1" applyFont="1" applyFill="1" applyBorder="1" applyAlignment="1" quotePrefix="1">
      <alignment horizontal="left" vertical="center"/>
    </xf>
    <xf numFmtId="0" fontId="0" fillId="0" borderId="0" xfId="0" applyAlignment="1">
      <alignment shrinkToFit="1"/>
    </xf>
    <xf numFmtId="0" fontId="3" fillId="0" borderId="13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 shrinkToFit="1"/>
    </xf>
    <xf numFmtId="0" fontId="3" fillId="0" borderId="22" xfId="0" applyFont="1" applyFill="1" applyBorder="1" applyAlignment="1">
      <alignment vertical="center" shrinkToFit="1"/>
    </xf>
    <xf numFmtId="0" fontId="3" fillId="0" borderId="11" xfId="0" applyNumberFormat="1" applyFont="1" applyFill="1" applyBorder="1" applyAlignment="1" quotePrefix="1">
      <alignment shrinkToFit="1"/>
    </xf>
    <xf numFmtId="0" fontId="4" fillId="0" borderId="0" xfId="0" applyFont="1" applyAlignment="1">
      <alignment horizontal="left"/>
    </xf>
    <xf numFmtId="49" fontId="3" fillId="0" borderId="34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27" xfId="0" applyNumberFormat="1" applyFont="1" applyFill="1" applyBorder="1" applyAlignment="1">
      <alignment horizontal="left" vertical="center"/>
    </xf>
    <xf numFmtId="208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213" fontId="3" fillId="0" borderId="0" xfId="0" applyNumberFormat="1" applyFont="1" applyFill="1" applyAlignment="1">
      <alignment vertical="center" shrinkToFi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26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 shrinkToFit="1"/>
    </xf>
    <xf numFmtId="211" fontId="3" fillId="0" borderId="0" xfId="0" applyNumberFormat="1" applyFont="1" applyFill="1" applyAlignment="1">
      <alignment horizontal="right" vertical="center" shrinkToFit="1"/>
    </xf>
    <xf numFmtId="211" fontId="3" fillId="0" borderId="0" xfId="50" applyNumberFormat="1" applyFont="1" applyFill="1" applyBorder="1" applyAlignment="1">
      <alignment horizontal="right" vertical="center" shrinkToFit="1"/>
    </xf>
    <xf numFmtId="211" fontId="9" fillId="0" borderId="0" xfId="0" applyNumberFormat="1" applyFont="1" applyFill="1" applyAlignment="1">
      <alignment horizontal="right" vertical="center" shrinkToFit="1"/>
    </xf>
    <xf numFmtId="211" fontId="9" fillId="0" borderId="0" xfId="50" applyNumberFormat="1" applyFont="1" applyFill="1" applyBorder="1" applyAlignment="1" applyProtection="1">
      <alignment horizontal="right" vertical="center" shrinkToFit="1"/>
      <protection/>
    </xf>
    <xf numFmtId="211" fontId="3" fillId="0" borderId="0" xfId="62" applyNumberFormat="1" applyFont="1" applyFill="1" applyAlignment="1" quotePrefix="1">
      <alignment horizontal="right" vertical="center" shrinkToFit="1"/>
      <protection/>
    </xf>
    <xf numFmtId="211" fontId="3" fillId="0" borderId="0" xfId="62" applyNumberFormat="1" applyFont="1" applyFill="1" applyAlignment="1">
      <alignment horizontal="right" vertical="center" shrinkToFit="1"/>
      <protection/>
    </xf>
    <xf numFmtId="211" fontId="3" fillId="0" borderId="0" xfId="0" applyNumberFormat="1" applyFont="1" applyFill="1" applyBorder="1" applyAlignment="1" quotePrefix="1">
      <alignment horizontal="right" vertical="center" shrinkToFit="1"/>
    </xf>
    <xf numFmtId="211" fontId="3" fillId="0" borderId="26" xfId="0" applyNumberFormat="1" applyFont="1" applyFill="1" applyBorder="1" applyAlignment="1" quotePrefix="1">
      <alignment horizontal="right" vertical="center" shrinkToFit="1"/>
    </xf>
    <xf numFmtId="211" fontId="3" fillId="0" borderId="0" xfId="0" applyNumberFormat="1" applyFont="1" applyFill="1" applyBorder="1" applyAlignment="1" quotePrefix="1">
      <alignment vertical="center" shrinkToFit="1"/>
    </xf>
    <xf numFmtId="211" fontId="3" fillId="0" borderId="26" xfId="0" applyNumberFormat="1" applyFont="1" applyFill="1" applyBorder="1" applyAlignment="1" quotePrefix="1">
      <alignment vertical="center" shrinkToFit="1"/>
    </xf>
    <xf numFmtId="178" fontId="3" fillId="0" borderId="11" xfId="62" applyNumberFormat="1" applyFont="1" applyFill="1" applyBorder="1" applyAlignment="1" quotePrefix="1">
      <alignment vertical="center" shrinkToFit="1"/>
      <protection/>
    </xf>
    <xf numFmtId="211" fontId="3" fillId="0" borderId="26" xfId="0" applyNumberFormat="1" applyFont="1" applyFill="1" applyBorder="1" applyAlignment="1">
      <alignment vertical="center" shrinkToFit="1"/>
    </xf>
    <xf numFmtId="213" fontId="3" fillId="0" borderId="26" xfId="50" applyNumberFormat="1" applyFont="1" applyFill="1" applyBorder="1" applyAlignment="1">
      <alignment horizontal="right" vertical="center"/>
    </xf>
    <xf numFmtId="208" fontId="3" fillId="0" borderId="26" xfId="0" applyNumberFormat="1" applyFont="1" applyFill="1" applyBorder="1" applyAlignment="1">
      <alignment horizontal="left" vertical="center"/>
    </xf>
    <xf numFmtId="0" fontId="3" fillId="0" borderId="12" xfId="0" applyNumberFormat="1" applyFont="1" applyFill="1" applyBorder="1" applyAlignment="1" quotePrefix="1">
      <alignment shrinkToFit="1"/>
    </xf>
    <xf numFmtId="213" fontId="3" fillId="0" borderId="26" xfId="0" applyNumberFormat="1" applyFont="1" applyFill="1" applyBorder="1" applyAlignment="1">
      <alignment horizontal="right" vertical="center" shrinkToFit="1"/>
    </xf>
    <xf numFmtId="213" fontId="3" fillId="0" borderId="26" xfId="0" applyNumberFormat="1" applyFont="1" applyFill="1" applyBorder="1" applyAlignment="1">
      <alignment vertical="center" shrinkToFit="1"/>
    </xf>
    <xf numFmtId="213" fontId="3" fillId="0" borderId="26" xfId="64" applyNumberFormat="1" applyFont="1" applyFill="1" applyBorder="1" applyAlignment="1" quotePrefix="1">
      <alignment horizontal="right" vertical="center" shrinkToFit="1"/>
      <protection/>
    </xf>
    <xf numFmtId="0" fontId="3" fillId="0" borderId="26" xfId="0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 quotePrefix="1">
      <alignment horizontal="left" vertical="center" shrinkToFit="1"/>
    </xf>
    <xf numFmtId="0" fontId="3" fillId="0" borderId="26" xfId="0" applyNumberFormat="1" applyFont="1" applyFill="1" applyBorder="1" applyAlignment="1" quotePrefix="1">
      <alignment horizontal="center" vertical="center" shrinkToFit="1"/>
    </xf>
    <xf numFmtId="178" fontId="3" fillId="0" borderId="26" xfId="63" applyNumberFormat="1" applyFont="1" applyFill="1" applyBorder="1" applyAlignment="1">
      <alignment horizontal="right" vertical="center" shrinkToFit="1"/>
      <protection/>
    </xf>
    <xf numFmtId="213" fontId="3" fillId="0" borderId="26" xfId="63" applyNumberFormat="1" applyFont="1" applyFill="1" applyBorder="1" applyAlignment="1">
      <alignment horizontal="right" vertical="center" shrinkToFit="1"/>
      <protection/>
    </xf>
    <xf numFmtId="211" fontId="3" fillId="0" borderId="0" xfId="50" applyNumberFormat="1" applyFont="1" applyFill="1" applyBorder="1" applyAlignment="1">
      <alignment horizontal="right" vertical="center"/>
    </xf>
    <xf numFmtId="210" fontId="9" fillId="0" borderId="0" xfId="50" applyNumberFormat="1" applyFont="1" applyFill="1" applyBorder="1" applyAlignment="1" applyProtection="1">
      <alignment horizontal="right" vertical="center" shrinkToFit="1"/>
      <protection/>
    </xf>
    <xf numFmtId="178" fontId="3" fillId="0" borderId="0" xfId="62" applyNumberFormat="1" applyFont="1" applyFill="1" applyBorder="1" applyAlignment="1" quotePrefix="1">
      <alignment horizontal="left" vertical="center" shrinkToFit="1"/>
      <protection/>
    </xf>
    <xf numFmtId="178" fontId="3" fillId="0" borderId="34" xfId="62" applyNumberFormat="1" applyFont="1" applyFill="1" applyBorder="1" applyAlignment="1" quotePrefix="1">
      <alignment horizontal="right" vertical="center" shrinkToFit="1"/>
      <protection/>
    </xf>
    <xf numFmtId="0" fontId="41" fillId="0" borderId="19" xfId="0" applyFont="1" applyFill="1" applyBorder="1" applyAlignment="1">
      <alignment horizontal="distributed" vertical="center"/>
    </xf>
    <xf numFmtId="178" fontId="41" fillId="0" borderId="0" xfId="0" applyNumberFormat="1" applyFont="1" applyFill="1" applyBorder="1" applyAlignment="1">
      <alignment horizontal="right" vertical="center"/>
    </xf>
    <xf numFmtId="211" fontId="41" fillId="0" borderId="0" xfId="0" applyNumberFormat="1" applyFont="1" applyFill="1" applyBorder="1" applyAlignment="1">
      <alignment horizontal="right" vertical="center" shrinkToFit="1"/>
    </xf>
    <xf numFmtId="213" fontId="41" fillId="0" borderId="0" xfId="50" applyNumberFormat="1" applyFont="1" applyFill="1" applyBorder="1" applyAlignment="1">
      <alignment horizontal="right" vertical="center" shrinkToFit="1"/>
    </xf>
    <xf numFmtId="0" fontId="5" fillId="0" borderId="20" xfId="0" applyFont="1" applyFill="1" applyBorder="1" applyAlignment="1">
      <alignment horizontal="distributed" vertical="center"/>
    </xf>
    <xf numFmtId="0" fontId="37" fillId="0" borderId="20" xfId="0" applyFont="1" applyFill="1" applyBorder="1" applyAlignment="1">
      <alignment horizontal="distributed" vertical="center"/>
    </xf>
    <xf numFmtId="0" fontId="38" fillId="0" borderId="20" xfId="0" applyFont="1" applyFill="1" applyBorder="1" applyAlignment="1">
      <alignment horizontal="distributed" vertical="center"/>
    </xf>
    <xf numFmtId="0" fontId="37" fillId="0" borderId="25" xfId="0" applyFont="1" applyFill="1" applyBorder="1" applyAlignment="1">
      <alignment horizontal="distributed" vertical="center"/>
    </xf>
    <xf numFmtId="178" fontId="3" fillId="0" borderId="28" xfId="63" applyNumberFormat="1" applyFont="1" applyFill="1" applyBorder="1" applyAlignment="1">
      <alignment horizontal="right" vertical="center" shrinkToFit="1"/>
      <protection/>
    </xf>
    <xf numFmtId="0" fontId="33" fillId="0" borderId="38" xfId="43" applyFont="1" applyBorder="1" applyAlignment="1" applyProtection="1">
      <alignment horizontal="left"/>
      <protection/>
    </xf>
    <xf numFmtId="0" fontId="39" fillId="0" borderId="35" xfId="65" applyFont="1" applyBorder="1">
      <alignment/>
      <protection/>
    </xf>
    <xf numFmtId="0" fontId="29" fillId="0" borderId="0" xfId="43" applyFont="1" applyAlignment="1">
      <alignment/>
    </xf>
    <xf numFmtId="0" fontId="29" fillId="0" borderId="38" xfId="43" applyFont="1" applyBorder="1" applyAlignment="1" applyProtection="1">
      <alignment horizontal="left"/>
      <protection/>
    </xf>
    <xf numFmtId="0" fontId="29" fillId="0" borderId="0" xfId="43" applyFont="1" applyAlignment="1">
      <alignment horizontal="center"/>
    </xf>
    <xf numFmtId="0" fontId="36" fillId="0" borderId="0" xfId="65" applyFont="1" applyAlignment="1">
      <alignment horizontal="center"/>
      <protection/>
    </xf>
    <xf numFmtId="0" fontId="35" fillId="23" borderId="0" xfId="65" applyFont="1" applyFill="1" applyAlignment="1">
      <alignment horizontal="center"/>
      <protection/>
    </xf>
    <xf numFmtId="0" fontId="34" fillId="0" borderId="45" xfId="65" applyFont="1" applyBorder="1" applyAlignment="1">
      <alignment horizontal="center"/>
      <protection/>
    </xf>
    <xf numFmtId="0" fontId="34" fillId="0" borderId="46" xfId="65" applyFont="1" applyBorder="1" applyAlignment="1">
      <alignment horizontal="center"/>
      <protection/>
    </xf>
    <xf numFmtId="0" fontId="6" fillId="0" borderId="0" xfId="43" applyAlignment="1">
      <alignment horizontal="center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38" fontId="3" fillId="0" borderId="21" xfId="50" applyFont="1" applyFill="1" applyBorder="1" applyAlignment="1">
      <alignment horizontal="distributed" vertical="center"/>
    </xf>
    <xf numFmtId="38" fontId="3" fillId="0" borderId="20" xfId="50" applyFont="1" applyFill="1" applyBorder="1" applyAlignment="1">
      <alignment horizontal="distributed" vertical="center"/>
    </xf>
    <xf numFmtId="38" fontId="3" fillId="0" borderId="25" xfId="50" applyFont="1" applyFill="1" applyBorder="1" applyAlignment="1">
      <alignment horizontal="distributed" vertical="center"/>
    </xf>
    <xf numFmtId="38" fontId="3" fillId="0" borderId="24" xfId="50" applyFont="1" applyFill="1" applyBorder="1" applyAlignment="1">
      <alignment horizontal="center" vertical="center" shrinkToFit="1"/>
    </xf>
    <xf numFmtId="38" fontId="3" fillId="0" borderId="15" xfId="50" applyFont="1" applyFill="1" applyBorder="1" applyAlignment="1">
      <alignment horizontal="center" vertical="center"/>
    </xf>
    <xf numFmtId="38" fontId="3" fillId="0" borderId="16" xfId="50" applyFont="1" applyFill="1" applyBorder="1" applyAlignment="1">
      <alignment horizontal="center" vertical="center"/>
    </xf>
    <xf numFmtId="38" fontId="3" fillId="0" borderId="24" xfId="50" applyFont="1" applyFill="1" applyBorder="1" applyAlignment="1">
      <alignment horizontal="center" vertical="center" wrapText="1"/>
    </xf>
    <xf numFmtId="38" fontId="3" fillId="0" borderId="33" xfId="50" applyFont="1" applyFill="1" applyBorder="1" applyAlignment="1">
      <alignment horizontal="center" vertical="center"/>
    </xf>
    <xf numFmtId="38" fontId="3" fillId="0" borderId="31" xfId="50" applyFont="1" applyFill="1" applyBorder="1" applyAlignment="1">
      <alignment horizontal="center" vertical="center" shrinkToFit="1"/>
    </xf>
    <xf numFmtId="38" fontId="3" fillId="0" borderId="24" xfId="5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shrinkToFi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_jpop2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5" xfId="62"/>
    <cellStyle name="標準_19" xfId="63"/>
    <cellStyle name="標準_20" xfId="64"/>
    <cellStyle name="標準_jpop22" xfId="65"/>
    <cellStyle name="標準_コピー ～ 20kougyou-kakuhou.gaiyou" xfId="66"/>
    <cellStyle name="標準_集計表の表章計画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../u11526n130177/AppData/Roaming/Microsoft/25kougyou-kakuhou%20.html" TargetMode="External" /><Relationship Id="rId2" Type="http://schemas.openxmlformats.org/officeDocument/2006/relationships/hyperlink" Target="http://www.pref.yamanashi.jp/toukei_2/HP/21kougyou-kakuhou.html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PageLayoutView="0" workbookViewId="0" topLeftCell="A22">
      <selection activeCell="A1" sqref="A1:E1"/>
    </sheetView>
  </sheetViews>
  <sheetFormatPr defaultColWidth="9.00390625" defaultRowHeight="13.5"/>
  <cols>
    <col min="1" max="1" width="3.50390625" style="115" customWidth="1"/>
    <col min="2" max="2" width="9.25390625" style="115" bestFit="1" customWidth="1"/>
    <col min="3" max="3" width="95.00390625" style="115" customWidth="1"/>
    <col min="4" max="4" width="9.25390625" style="115" bestFit="1" customWidth="1"/>
    <col min="5" max="16384" width="9.00390625" style="115" customWidth="1"/>
  </cols>
  <sheetData>
    <row r="1" spans="1:5" s="116" customFormat="1" ht="14.25">
      <c r="A1" s="262" t="s">
        <v>1820</v>
      </c>
      <c r="B1" s="262"/>
      <c r="C1" s="262"/>
      <c r="D1" s="262"/>
      <c r="E1" s="262"/>
    </row>
    <row r="3" spans="1:5" ht="18.75">
      <c r="A3" s="263" t="s">
        <v>1819</v>
      </c>
      <c r="B3" s="263"/>
      <c r="C3" s="263"/>
      <c r="D3" s="263"/>
      <c r="E3" s="263"/>
    </row>
    <row r="4" spans="1:5" ht="18.75">
      <c r="A4" s="263" t="s">
        <v>1818</v>
      </c>
      <c r="B4" s="263"/>
      <c r="C4" s="263"/>
      <c r="D4" s="263"/>
      <c r="E4" s="263"/>
    </row>
    <row r="7" spans="2:4" ht="12.75">
      <c r="B7" s="264" t="s">
        <v>1817</v>
      </c>
      <c r="C7" s="264"/>
      <c r="D7" s="264"/>
    </row>
    <row r="10" ht="13.5" customHeight="1" thickBot="1"/>
    <row r="11" spans="2:4" ht="16.5" thickBot="1">
      <c r="B11" s="265" t="s">
        <v>1816</v>
      </c>
      <c r="C11" s="266"/>
      <c r="D11" s="126" t="s">
        <v>1815</v>
      </c>
    </row>
    <row r="12" spans="2:4" ht="15.75">
      <c r="B12" s="125">
        <v>1</v>
      </c>
      <c r="C12" s="124" t="s">
        <v>1814</v>
      </c>
      <c r="D12" s="123">
        <v>1</v>
      </c>
    </row>
    <row r="13" spans="2:4" ht="17.25" customHeight="1">
      <c r="B13" s="121">
        <v>2</v>
      </c>
      <c r="C13" s="122" t="s">
        <v>1813</v>
      </c>
      <c r="D13" s="119">
        <v>2</v>
      </c>
    </row>
    <row r="14" spans="2:4" ht="15.75">
      <c r="B14" s="121">
        <v>3</v>
      </c>
      <c r="C14" s="122" t="s">
        <v>1812</v>
      </c>
      <c r="D14" s="119">
        <v>3</v>
      </c>
    </row>
    <row r="15" spans="2:4" ht="15.75">
      <c r="B15" s="121">
        <v>4</v>
      </c>
      <c r="C15" s="120" t="s">
        <v>1811</v>
      </c>
      <c r="D15" s="119">
        <v>4</v>
      </c>
    </row>
    <row r="16" spans="2:4" ht="15.75">
      <c r="B16" s="121" t="s">
        <v>1810</v>
      </c>
      <c r="C16" s="120" t="s">
        <v>1809</v>
      </c>
      <c r="D16" s="119">
        <v>5.1</v>
      </c>
    </row>
    <row r="17" spans="2:4" ht="15.75">
      <c r="B17" s="121" t="s">
        <v>1808</v>
      </c>
      <c r="C17" s="120" t="s">
        <v>1807</v>
      </c>
      <c r="D17" s="119">
        <v>5.2</v>
      </c>
    </row>
    <row r="18" spans="2:4" ht="15.75">
      <c r="B18" s="121" t="s">
        <v>1806</v>
      </c>
      <c r="C18" s="120" t="s">
        <v>1805</v>
      </c>
      <c r="D18" s="119">
        <v>5.3</v>
      </c>
    </row>
    <row r="19" spans="2:4" ht="15.75">
      <c r="B19" s="121" t="s">
        <v>1804</v>
      </c>
      <c r="C19" s="120" t="s">
        <v>1803</v>
      </c>
      <c r="D19" s="119">
        <v>6.1</v>
      </c>
    </row>
    <row r="20" spans="2:4" ht="15.75">
      <c r="B20" s="121" t="s">
        <v>1802</v>
      </c>
      <c r="C20" s="120" t="s">
        <v>1801</v>
      </c>
      <c r="D20" s="119">
        <v>6.2</v>
      </c>
    </row>
    <row r="21" spans="2:4" ht="15.75">
      <c r="B21" s="121" t="s">
        <v>1800</v>
      </c>
      <c r="C21" s="120" t="s">
        <v>1799</v>
      </c>
      <c r="D21" s="119">
        <v>6.3</v>
      </c>
    </row>
    <row r="22" spans="2:4" ht="15.75">
      <c r="B22" s="121" t="s">
        <v>1798</v>
      </c>
      <c r="C22" s="120" t="s">
        <v>1797</v>
      </c>
      <c r="D22" s="119">
        <v>7.1</v>
      </c>
    </row>
    <row r="23" spans="2:4" ht="15.75">
      <c r="B23" s="121" t="s">
        <v>1796</v>
      </c>
      <c r="C23" s="120" t="s">
        <v>1795</v>
      </c>
      <c r="D23" s="119">
        <v>7.2</v>
      </c>
    </row>
    <row r="24" spans="2:4" ht="15.75">
      <c r="B24" s="121" t="s">
        <v>1794</v>
      </c>
      <c r="C24" s="120" t="s">
        <v>1793</v>
      </c>
      <c r="D24" s="119">
        <v>7.3</v>
      </c>
    </row>
    <row r="25" spans="2:4" ht="15.75">
      <c r="B25" s="121" t="s">
        <v>1792</v>
      </c>
      <c r="C25" s="120" t="s">
        <v>1791</v>
      </c>
      <c r="D25" s="119">
        <v>8.1</v>
      </c>
    </row>
    <row r="26" spans="2:4" ht="15.75">
      <c r="B26" s="121" t="s">
        <v>1790</v>
      </c>
      <c r="C26" s="120" t="s">
        <v>1789</v>
      </c>
      <c r="D26" s="119">
        <v>8.2</v>
      </c>
    </row>
    <row r="27" spans="2:4" ht="15.75">
      <c r="B27" s="121" t="s">
        <v>1788</v>
      </c>
      <c r="C27" s="120" t="s">
        <v>1787</v>
      </c>
      <c r="D27" s="119">
        <v>8.3</v>
      </c>
    </row>
    <row r="28" spans="2:4" ht="15.75">
      <c r="B28" s="121" t="s">
        <v>1786</v>
      </c>
      <c r="C28" s="120" t="s">
        <v>1785</v>
      </c>
      <c r="D28" s="119">
        <v>9.1</v>
      </c>
    </row>
    <row r="29" spans="2:4" ht="15.75">
      <c r="B29" s="121" t="s">
        <v>1784</v>
      </c>
      <c r="C29" s="120" t="s">
        <v>1783</v>
      </c>
      <c r="D29" s="119">
        <v>9.2</v>
      </c>
    </row>
    <row r="30" spans="2:4" ht="15.75">
      <c r="B30" s="121" t="s">
        <v>1782</v>
      </c>
      <c r="C30" s="120" t="s">
        <v>1781</v>
      </c>
      <c r="D30" s="119">
        <v>9.3</v>
      </c>
    </row>
    <row r="31" spans="2:4" ht="15.75">
      <c r="B31" s="121">
        <v>10</v>
      </c>
      <c r="C31" s="120" t="s">
        <v>1780</v>
      </c>
      <c r="D31" s="119">
        <v>10</v>
      </c>
    </row>
    <row r="32" spans="2:4" ht="15.75">
      <c r="B32" s="121" t="s">
        <v>1779</v>
      </c>
      <c r="C32" s="120" t="s">
        <v>1778</v>
      </c>
      <c r="D32" s="119">
        <v>11.1</v>
      </c>
    </row>
    <row r="33" spans="2:4" ht="15.75">
      <c r="B33" s="121" t="s">
        <v>1777</v>
      </c>
      <c r="C33" s="120" t="s">
        <v>1776</v>
      </c>
      <c r="D33" s="119">
        <v>11.2</v>
      </c>
    </row>
    <row r="34" spans="2:4" ht="15.75">
      <c r="B34" s="121" t="s">
        <v>1775</v>
      </c>
      <c r="C34" s="120" t="s">
        <v>1774</v>
      </c>
      <c r="D34" s="119">
        <v>11.3</v>
      </c>
    </row>
    <row r="35" spans="2:4" ht="15.75">
      <c r="B35" s="121">
        <v>12</v>
      </c>
      <c r="C35" s="120" t="s">
        <v>1773</v>
      </c>
      <c r="D35" s="119">
        <v>12</v>
      </c>
    </row>
    <row r="36" spans="2:4" ht="15.75">
      <c r="B36" s="121">
        <v>13</v>
      </c>
      <c r="C36" s="120" t="s">
        <v>1772</v>
      </c>
      <c r="D36" s="119">
        <v>13</v>
      </c>
    </row>
    <row r="37" spans="2:4" ht="15.75">
      <c r="B37" s="121">
        <v>14</v>
      </c>
      <c r="C37" s="120" t="s">
        <v>1771</v>
      </c>
      <c r="D37" s="119">
        <v>14</v>
      </c>
    </row>
    <row r="38" spans="2:4" ht="15.75">
      <c r="B38" s="121">
        <v>15</v>
      </c>
      <c r="C38" s="120" t="s">
        <v>1770</v>
      </c>
      <c r="D38" s="119">
        <v>15</v>
      </c>
    </row>
    <row r="39" spans="2:4" ht="15.75">
      <c r="B39" s="121">
        <v>16</v>
      </c>
      <c r="C39" s="120" t="s">
        <v>1769</v>
      </c>
      <c r="D39" s="119">
        <v>16</v>
      </c>
    </row>
    <row r="40" spans="2:4" ht="15.75">
      <c r="B40" s="121">
        <v>17</v>
      </c>
      <c r="C40" s="120" t="s">
        <v>1768</v>
      </c>
      <c r="D40" s="119">
        <v>17</v>
      </c>
    </row>
    <row r="41" spans="2:4" ht="15.75">
      <c r="B41" s="121">
        <v>18</v>
      </c>
      <c r="C41" s="120" t="s">
        <v>1767</v>
      </c>
      <c r="D41" s="119">
        <v>18</v>
      </c>
    </row>
    <row r="42" spans="2:4" ht="15.75">
      <c r="B42" s="121">
        <v>19</v>
      </c>
      <c r="C42" s="120" t="s">
        <v>1766</v>
      </c>
      <c r="D42" s="119">
        <v>19</v>
      </c>
    </row>
    <row r="43" spans="2:4" ht="15.75">
      <c r="B43" s="121">
        <v>20</v>
      </c>
      <c r="C43" s="120" t="s">
        <v>1765</v>
      </c>
      <c r="D43" s="119">
        <v>20</v>
      </c>
    </row>
    <row r="44" spans="2:4" ht="13.5" customHeight="1" thickBot="1">
      <c r="B44" s="118"/>
      <c r="C44" s="117"/>
      <c r="D44" s="117"/>
    </row>
    <row r="47" spans="1:5" s="116" customFormat="1" ht="12.75">
      <c r="A47" s="267" t="s">
        <v>1820</v>
      </c>
      <c r="B47" s="267"/>
      <c r="C47" s="267"/>
      <c r="D47" s="267"/>
      <c r="E47" s="267"/>
    </row>
  </sheetData>
  <sheetProtection/>
  <mergeCells count="6">
    <mergeCell ref="A1:E1"/>
    <mergeCell ref="A3:E3"/>
    <mergeCell ref="A4:E4"/>
    <mergeCell ref="B7:D7"/>
    <mergeCell ref="B11:C11"/>
    <mergeCell ref="A47:E47"/>
  </mergeCells>
  <hyperlinks>
    <hyperlink ref="C13" location="2!A1" display="平成22年２月１日現在"/>
    <hyperlink ref="C14" location="3!A1" display="平成22年３月１日現在"/>
    <hyperlink ref="C15" location="4!A1" display="平成22年４月１日現在"/>
    <hyperlink ref="C16" location="'5.1'!A1" display="第 ５ 表　産業別在庫額（従業者３０人以上の事業所）"/>
    <hyperlink ref="C32" location="'11.1'!A1" display="従業者４人～２９人統計表（製造品出荷額等）"/>
    <hyperlink ref="A47:E47" r:id="rId1" display="平成２５年工業統計調査結果報告ページに戻る &lt;&lt;"/>
    <hyperlink ref="C35" location="'12'!A1" display="第１２表　地域別生産額等一覧表（従業者３０人以上の事業所）"/>
    <hyperlink ref="C17" location="'5.2'!A1" display="従業者３０人～４９人統計表（有形固定資産等）"/>
    <hyperlink ref="C18" location="'5.3'!A1" display="従業者３０人～４９人統計表（有形固定資産等）"/>
    <hyperlink ref="C19" location="'6.1'!A1" display="従業者５０人～９９人統計表（製造品出荷額等）"/>
    <hyperlink ref="C20" location="'6.2'!A1" display="従業者５０人～９９人統計表（有形固定資産等）"/>
    <hyperlink ref="C21" location="'6.3'!A1" display="従業者５０人～９９人統計表（在庫額等）"/>
    <hyperlink ref="C22" location="'7.1'!A1" display="従業者５０人～９９人統計表（製造品出荷額等）"/>
    <hyperlink ref="C23" location="'7.2'!A1" display="従業者５０人～９９人統計表（有形固定資産等）"/>
    <hyperlink ref="C24" location="'7.3'!A1" display="従業者５０人～９９人統計表（在庫額等）"/>
    <hyperlink ref="C25" location="'8.1'!A1" display="従業者１００人～１９９人統計表（製造品出荷額等）"/>
    <hyperlink ref="C26" location="'8.2'!A1" display="従業者１００人～１９９人統計表（有形固定資産等）"/>
    <hyperlink ref="C27" location="'8.3'!A1" display="従業者１００人～１９９人統計表（在庫額等）"/>
    <hyperlink ref="C28" location="'9.1'!A1" display="従業者２００人～２９９人統計表（製造品出荷額等）"/>
    <hyperlink ref="C29" location="'9.2'!A1" display="従業者２００人～２９９人統計表（有形固定資産等）"/>
    <hyperlink ref="C30" location="'9.3'!A1" display="従業者２００人～２９９人統計表（在庫額等）"/>
    <hyperlink ref="C33" location="'11.2'!A1" display="従業者４人～２９人統計表（製造品出荷額等）"/>
    <hyperlink ref="C34" location="'11.3'!A1" display="従業者４人～２９人統計表（製造品出荷額等）"/>
    <hyperlink ref="C31" location="10!A1" display="平成22年10月１日現在"/>
    <hyperlink ref="C36" location="'13'!A1" display="第１２表　地域別生産額等一覧表（従業者３０人以上の事業所）"/>
    <hyperlink ref="C37" location="'14'!A1" display="第１２表　地域別生産額等一覧表（従業者３０人以上の事業所）"/>
    <hyperlink ref="C38" location="'15'!A1" display="第１２表　地域別生産額等一覧表（従業者３０人以上の事業所）"/>
    <hyperlink ref="C39" location="'16'!A1" display="第１２表　地域別生産額等一覧表（従業者３０人以上の事業所）"/>
    <hyperlink ref="C40" location="'17'!A1" display="第１２表　地域別生産額等一覧表（従業者３０人以上の事業所）"/>
    <hyperlink ref="C41" location="'18'!A1" display="第１２表　地域別生産額等一覧表（従業者３０人以上の事業所）"/>
    <hyperlink ref="C42" location="'19'!A1" display="第１２表　地域別生産額等一覧表（従業者３０人以上の事業所）"/>
    <hyperlink ref="C43" location="'20'!A1" display="第１２表　地域別生産額等一覧表（従業者３０人以上の事業所）"/>
    <hyperlink ref="A1:E1" r:id="rId2" display="平成２１年工業統計調査結果報告ページに戻る &lt;&lt;"/>
    <hyperlink ref="C12" location="1!A1" display="平成22年１月１日現在"/>
  </hyperlink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73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AC32"/>
  <sheetViews>
    <sheetView view="pageBreakPreview" zoomScale="70" zoomScaleSheetLayoutView="70" zoomScalePageLayoutView="0" workbookViewId="0" topLeftCell="A1">
      <pane xSplit="1" ySplit="7" topLeftCell="B20" activePane="bottomRight" state="frozen"/>
      <selection pane="topLeft" activeCell="AB8" sqref="AB8:AB32"/>
      <selection pane="topRight" activeCell="AB8" sqref="AB8:AB32"/>
      <selection pane="bottomLeft" activeCell="AB8" sqref="AB8:AB32"/>
      <selection pane="bottomRight" activeCell="A1" sqref="A1"/>
    </sheetView>
  </sheetViews>
  <sheetFormatPr defaultColWidth="9.00390625" defaultRowHeight="13.5"/>
  <cols>
    <col min="1" max="1" width="15.50390625" style="33" customWidth="1"/>
    <col min="2" max="9" width="6.625" style="33" customWidth="1"/>
    <col min="10" max="19" width="5.625" style="33" customWidth="1"/>
    <col min="20" max="25" width="10.625" style="33" customWidth="1"/>
    <col min="26" max="27" width="7.75390625" style="33" customWidth="1"/>
    <col min="28" max="28" width="8.75390625" style="33" customWidth="1"/>
    <col min="29" max="29" width="10.625" style="33" customWidth="1"/>
    <col min="30" max="16384" width="9.00390625" style="33" customWidth="1"/>
  </cols>
  <sheetData>
    <row r="1" spans="1:29" ht="19.5" thickBot="1">
      <c r="A1" s="173" t="s">
        <v>2027</v>
      </c>
      <c r="B1" s="174"/>
      <c r="C1" s="174"/>
      <c r="D1" s="174"/>
      <c r="E1" s="174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AC1" s="43" t="s">
        <v>2026</v>
      </c>
    </row>
    <row r="2" spans="1:29" ht="15" customHeight="1">
      <c r="A2" s="4"/>
      <c r="B2" s="5"/>
      <c r="C2" s="289" t="s">
        <v>1299</v>
      </c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1"/>
      <c r="T2" s="5"/>
      <c r="U2" s="5"/>
      <c r="V2" s="6" t="s">
        <v>1271</v>
      </c>
      <c r="W2" s="7"/>
      <c r="X2" s="7"/>
      <c r="Y2" s="7"/>
      <c r="Z2" s="7"/>
      <c r="AA2" s="7"/>
      <c r="AB2" s="8"/>
      <c r="AC2" s="9"/>
    </row>
    <row r="3" spans="1:29" ht="15" customHeight="1">
      <c r="A3" s="2"/>
      <c r="B3" s="10"/>
      <c r="C3" s="142"/>
      <c r="D3" s="143"/>
      <c r="E3" s="1"/>
      <c r="F3" s="283" t="s">
        <v>1995</v>
      </c>
      <c r="G3" s="284"/>
      <c r="H3" s="284"/>
      <c r="I3" s="284"/>
      <c r="J3" s="284"/>
      <c r="K3" s="284"/>
      <c r="L3" s="284"/>
      <c r="M3" s="284"/>
      <c r="N3" s="284"/>
      <c r="O3" s="285"/>
      <c r="P3" s="276" t="s">
        <v>1996</v>
      </c>
      <c r="Q3" s="276"/>
      <c r="R3" s="277"/>
      <c r="S3" s="279"/>
      <c r="T3" s="11"/>
      <c r="U3" s="11"/>
      <c r="V3" s="12"/>
      <c r="W3" s="12"/>
      <c r="X3" s="12"/>
      <c r="Y3" s="276" t="s">
        <v>1326</v>
      </c>
      <c r="Z3" s="276"/>
      <c r="AA3" s="276"/>
      <c r="AB3" s="276"/>
      <c r="AC3" s="10" t="s">
        <v>1324</v>
      </c>
    </row>
    <row r="4" spans="1:29" ht="15" customHeight="1">
      <c r="A4" s="13" t="s">
        <v>1277</v>
      </c>
      <c r="B4" s="10" t="s">
        <v>1270</v>
      </c>
      <c r="C4" s="277" t="s">
        <v>1300</v>
      </c>
      <c r="D4" s="278"/>
      <c r="E4" s="279"/>
      <c r="F4" s="280" t="s">
        <v>1317</v>
      </c>
      <c r="G4" s="281"/>
      <c r="H4" s="280" t="s">
        <v>1882</v>
      </c>
      <c r="I4" s="282"/>
      <c r="J4" s="283" t="s">
        <v>1880</v>
      </c>
      <c r="K4" s="284"/>
      <c r="L4" s="284"/>
      <c r="M4" s="285"/>
      <c r="N4" s="274" t="s">
        <v>1303</v>
      </c>
      <c r="O4" s="275"/>
      <c r="P4" s="280" t="s">
        <v>1883</v>
      </c>
      <c r="Q4" s="281"/>
      <c r="R4" s="286" t="s">
        <v>1301</v>
      </c>
      <c r="S4" s="287"/>
      <c r="T4" s="11" t="s">
        <v>1272</v>
      </c>
      <c r="U4" s="11" t="s">
        <v>1273</v>
      </c>
      <c r="V4" s="11" t="s">
        <v>1279</v>
      </c>
      <c r="W4" s="11" t="s">
        <v>1274</v>
      </c>
      <c r="X4" s="11" t="s">
        <v>1275</v>
      </c>
      <c r="Y4" s="11"/>
      <c r="Z4" s="11"/>
      <c r="AA4" s="11"/>
      <c r="AB4" s="11"/>
      <c r="AC4" s="10" t="s">
        <v>1282</v>
      </c>
    </row>
    <row r="5" spans="1:29" ht="15" customHeight="1">
      <c r="A5" s="13"/>
      <c r="B5" s="10" t="s">
        <v>1278</v>
      </c>
      <c r="C5" s="277" t="s">
        <v>1997</v>
      </c>
      <c r="D5" s="278"/>
      <c r="E5" s="279"/>
      <c r="F5" s="14"/>
      <c r="G5" s="2"/>
      <c r="H5" s="102"/>
      <c r="I5" s="102"/>
      <c r="J5" s="283"/>
      <c r="K5" s="284"/>
      <c r="L5" s="284"/>
      <c r="M5" s="285"/>
      <c r="N5" s="102"/>
      <c r="O5" s="2"/>
      <c r="P5" s="14"/>
      <c r="Q5" s="2"/>
      <c r="R5" s="286" t="s">
        <v>1302</v>
      </c>
      <c r="S5" s="287"/>
      <c r="T5" s="11" t="s">
        <v>1280</v>
      </c>
      <c r="U5" s="11" t="s">
        <v>1281</v>
      </c>
      <c r="V5" s="11"/>
      <c r="W5" s="11" t="s">
        <v>1285</v>
      </c>
      <c r="X5" s="11" t="s">
        <v>1286</v>
      </c>
      <c r="Y5" s="11" t="s">
        <v>1309</v>
      </c>
      <c r="Z5" s="255" t="s">
        <v>1325</v>
      </c>
      <c r="AA5" s="253" t="s">
        <v>1276</v>
      </c>
      <c r="AB5" s="255" t="s">
        <v>1326</v>
      </c>
      <c r="AC5" s="15"/>
    </row>
    <row r="6" spans="1:29" ht="15" customHeight="1">
      <c r="A6" s="13"/>
      <c r="B6" s="10"/>
      <c r="C6" s="272"/>
      <c r="D6" s="288"/>
      <c r="E6" s="273"/>
      <c r="F6" s="268" t="s">
        <v>1318</v>
      </c>
      <c r="G6" s="269"/>
      <c r="H6" s="145"/>
      <c r="I6" s="145"/>
      <c r="J6" s="270" t="s">
        <v>1305</v>
      </c>
      <c r="K6" s="271"/>
      <c r="L6" s="270" t="s">
        <v>1306</v>
      </c>
      <c r="M6" s="271"/>
      <c r="N6" s="272" t="s">
        <v>1307</v>
      </c>
      <c r="O6" s="273"/>
      <c r="P6" s="268"/>
      <c r="Q6" s="269"/>
      <c r="R6" s="292"/>
      <c r="S6" s="293"/>
      <c r="T6" s="11"/>
      <c r="U6" s="11"/>
      <c r="V6" s="11"/>
      <c r="W6" s="11"/>
      <c r="X6" s="11"/>
      <c r="Y6" s="11"/>
      <c r="Z6" s="255" t="s">
        <v>1327</v>
      </c>
      <c r="AA6" s="253" t="s">
        <v>1286</v>
      </c>
      <c r="AB6" s="255" t="s">
        <v>2008</v>
      </c>
      <c r="AC6" s="15"/>
    </row>
    <row r="7" spans="1:29" ht="15" customHeight="1">
      <c r="A7" s="16"/>
      <c r="B7" s="17"/>
      <c r="C7" s="18" t="s">
        <v>1309</v>
      </c>
      <c r="D7" s="19" t="s">
        <v>1283</v>
      </c>
      <c r="E7" s="19" t="s">
        <v>1284</v>
      </c>
      <c r="F7" s="21" t="s">
        <v>1310</v>
      </c>
      <c r="G7" s="21" t="s">
        <v>1311</v>
      </c>
      <c r="H7" s="21" t="s">
        <v>1310</v>
      </c>
      <c r="I7" s="21" t="s">
        <v>1311</v>
      </c>
      <c r="J7" s="20" t="s">
        <v>1283</v>
      </c>
      <c r="K7" s="20" t="s">
        <v>1284</v>
      </c>
      <c r="L7" s="20" t="s">
        <v>1283</v>
      </c>
      <c r="M7" s="20" t="s">
        <v>1284</v>
      </c>
      <c r="N7" s="20" t="s">
        <v>1283</v>
      </c>
      <c r="O7" s="20" t="s">
        <v>1284</v>
      </c>
      <c r="P7" s="21" t="s">
        <v>1310</v>
      </c>
      <c r="Q7" s="21" t="s">
        <v>1311</v>
      </c>
      <c r="R7" s="18" t="s">
        <v>1310</v>
      </c>
      <c r="S7" s="18" t="s">
        <v>1311</v>
      </c>
      <c r="T7" s="22"/>
      <c r="U7" s="21"/>
      <c r="V7" s="22"/>
      <c r="W7" s="21"/>
      <c r="X7" s="21"/>
      <c r="Y7" s="21"/>
      <c r="Z7" s="21"/>
      <c r="AA7" s="21"/>
      <c r="AB7" s="21"/>
      <c r="AC7" s="23"/>
    </row>
    <row r="8" spans="1:29" ht="22.5" customHeight="1">
      <c r="A8" s="1" t="s">
        <v>1279</v>
      </c>
      <c r="B8" s="24">
        <v>157</v>
      </c>
      <c r="C8" s="24">
        <v>11124</v>
      </c>
      <c r="D8" s="24">
        <f>(F8+H8+J8+L8+N8)-P8</f>
        <v>7005</v>
      </c>
      <c r="E8" s="24">
        <f>(G8+I8+K8+M8+O8)-Q8</f>
        <v>4119</v>
      </c>
      <c r="F8" s="130">
        <v>0</v>
      </c>
      <c r="G8" s="24">
        <v>1</v>
      </c>
      <c r="H8" s="24">
        <v>272</v>
      </c>
      <c r="I8" s="24">
        <v>67</v>
      </c>
      <c r="J8" s="24">
        <v>5786</v>
      </c>
      <c r="K8" s="24">
        <v>1907</v>
      </c>
      <c r="L8" s="24">
        <v>773</v>
      </c>
      <c r="M8" s="24">
        <v>1807</v>
      </c>
      <c r="N8" s="24">
        <v>348</v>
      </c>
      <c r="O8" s="24">
        <v>388</v>
      </c>
      <c r="P8" s="24">
        <v>174</v>
      </c>
      <c r="Q8" s="24">
        <v>51</v>
      </c>
      <c r="R8" s="24">
        <v>9</v>
      </c>
      <c r="S8" s="24">
        <v>5</v>
      </c>
      <c r="T8" s="24">
        <v>4416664</v>
      </c>
      <c r="U8" s="24">
        <v>16734601</v>
      </c>
      <c r="V8" s="24">
        <v>30859364</v>
      </c>
      <c r="W8" s="24">
        <v>28212334</v>
      </c>
      <c r="X8" s="24">
        <v>1789351</v>
      </c>
      <c r="Y8" s="24">
        <v>857679</v>
      </c>
      <c r="Z8" s="24">
        <v>6970</v>
      </c>
      <c r="AA8" s="24">
        <v>44963</v>
      </c>
      <c r="AB8" s="24">
        <f aca="true" t="shared" si="0" ref="AB8:AB32">Y8-Z8-AA8</f>
        <v>805746</v>
      </c>
      <c r="AC8" s="24">
        <v>12147779</v>
      </c>
    </row>
    <row r="9" spans="1:29" ht="22.5" customHeight="1">
      <c r="A9" s="2" t="s">
        <v>2787</v>
      </c>
      <c r="B9" s="24">
        <v>19</v>
      </c>
      <c r="C9" s="24">
        <v>1300</v>
      </c>
      <c r="D9" s="24">
        <f aca="true" t="shared" si="1" ref="D9:D32">(F9+H9+J9+L9+N9)-P9</f>
        <v>612</v>
      </c>
      <c r="E9" s="24">
        <f aca="true" t="shared" si="2" ref="E9:E32">(G9+I9+K9+M9+O9)-Q9</f>
        <v>688</v>
      </c>
      <c r="F9" s="130">
        <v>0</v>
      </c>
      <c r="G9" s="130">
        <v>0</v>
      </c>
      <c r="H9" s="24">
        <v>15</v>
      </c>
      <c r="I9" s="24">
        <v>5</v>
      </c>
      <c r="J9" s="24">
        <v>381</v>
      </c>
      <c r="K9" s="24">
        <v>228</v>
      </c>
      <c r="L9" s="24">
        <v>158</v>
      </c>
      <c r="M9" s="24">
        <v>398</v>
      </c>
      <c r="N9" s="24">
        <v>58</v>
      </c>
      <c r="O9" s="24">
        <v>57</v>
      </c>
      <c r="P9" s="130">
        <v>0</v>
      </c>
      <c r="Q9" s="130">
        <v>0</v>
      </c>
      <c r="R9" s="130">
        <v>0</v>
      </c>
      <c r="S9" s="130">
        <v>0</v>
      </c>
      <c r="T9" s="24">
        <v>453141</v>
      </c>
      <c r="U9" s="24">
        <v>1791951</v>
      </c>
      <c r="V9" s="24">
        <v>3424674</v>
      </c>
      <c r="W9" s="24">
        <v>3285568</v>
      </c>
      <c r="X9" s="24">
        <v>71935</v>
      </c>
      <c r="Y9" s="24">
        <v>67171</v>
      </c>
      <c r="Z9" s="130">
        <v>0</v>
      </c>
      <c r="AA9" s="130">
        <v>0</v>
      </c>
      <c r="AB9" s="24">
        <f t="shared" si="0"/>
        <v>67171</v>
      </c>
      <c r="AC9" s="24">
        <v>1386310</v>
      </c>
    </row>
    <row r="10" spans="1:29" ht="22.5" customHeight="1">
      <c r="A10" s="2" t="s">
        <v>1999</v>
      </c>
      <c r="B10" s="24">
        <v>9</v>
      </c>
      <c r="C10" s="24">
        <v>704</v>
      </c>
      <c r="D10" s="24">
        <f t="shared" si="1"/>
        <v>485</v>
      </c>
      <c r="E10" s="24">
        <f t="shared" si="2"/>
        <v>219</v>
      </c>
      <c r="F10" s="130">
        <v>0</v>
      </c>
      <c r="G10" s="130">
        <v>0</v>
      </c>
      <c r="H10" s="24">
        <v>20</v>
      </c>
      <c r="I10" s="24">
        <v>5</v>
      </c>
      <c r="J10" s="24">
        <v>383</v>
      </c>
      <c r="K10" s="24">
        <v>108</v>
      </c>
      <c r="L10" s="24">
        <v>44</v>
      </c>
      <c r="M10" s="24">
        <v>92</v>
      </c>
      <c r="N10" s="24">
        <v>42</v>
      </c>
      <c r="O10" s="24">
        <v>16</v>
      </c>
      <c r="P10" s="24">
        <v>4</v>
      </c>
      <c r="Q10" s="24">
        <v>2</v>
      </c>
      <c r="R10" s="130">
        <v>0</v>
      </c>
      <c r="S10" s="130">
        <v>0</v>
      </c>
      <c r="T10" s="24">
        <v>301994</v>
      </c>
      <c r="U10" s="24">
        <v>1466096</v>
      </c>
      <c r="V10" s="24">
        <v>3256592</v>
      </c>
      <c r="W10" s="24">
        <v>3105186</v>
      </c>
      <c r="X10" s="24">
        <v>9997</v>
      </c>
      <c r="Y10" s="24">
        <v>141409</v>
      </c>
      <c r="Z10" s="130">
        <v>0</v>
      </c>
      <c r="AA10" s="130">
        <v>0</v>
      </c>
      <c r="AB10" s="24">
        <f t="shared" si="0"/>
        <v>141409</v>
      </c>
      <c r="AC10" s="24">
        <v>1322302</v>
      </c>
    </row>
    <row r="11" spans="1:29" ht="22.5" customHeight="1">
      <c r="A11" s="2" t="s">
        <v>2000</v>
      </c>
      <c r="B11" s="24">
        <v>7</v>
      </c>
      <c r="C11" s="24">
        <v>422</v>
      </c>
      <c r="D11" s="24">
        <f t="shared" si="1"/>
        <v>138</v>
      </c>
      <c r="E11" s="24">
        <f t="shared" si="2"/>
        <v>284</v>
      </c>
      <c r="F11" s="130">
        <v>0</v>
      </c>
      <c r="G11" s="130">
        <v>0</v>
      </c>
      <c r="H11" s="24">
        <v>10</v>
      </c>
      <c r="I11" s="24">
        <v>7</v>
      </c>
      <c r="J11" s="24">
        <v>101</v>
      </c>
      <c r="K11" s="24">
        <v>196</v>
      </c>
      <c r="L11" s="24">
        <v>25</v>
      </c>
      <c r="M11" s="24">
        <v>78</v>
      </c>
      <c r="N11" s="24">
        <v>2</v>
      </c>
      <c r="O11" s="24">
        <v>3</v>
      </c>
      <c r="P11" s="130">
        <v>0</v>
      </c>
      <c r="Q11" s="130">
        <v>0</v>
      </c>
      <c r="R11" s="130">
        <v>0</v>
      </c>
      <c r="S11" s="130">
        <v>0</v>
      </c>
      <c r="T11" s="24">
        <v>136010</v>
      </c>
      <c r="U11" s="24">
        <v>378481</v>
      </c>
      <c r="V11" s="24">
        <v>617394</v>
      </c>
      <c r="W11" s="24">
        <v>510565</v>
      </c>
      <c r="X11" s="24">
        <v>81522</v>
      </c>
      <c r="Y11" s="24">
        <v>25307</v>
      </c>
      <c r="Z11" s="130">
        <v>0</v>
      </c>
      <c r="AA11" s="130">
        <v>0</v>
      </c>
      <c r="AB11" s="24">
        <f t="shared" si="0"/>
        <v>25307</v>
      </c>
      <c r="AC11" s="24">
        <v>212196</v>
      </c>
    </row>
    <row r="12" spans="1:29" ht="22.5" customHeight="1">
      <c r="A12" s="2" t="s">
        <v>2001</v>
      </c>
      <c r="B12" s="24">
        <v>2</v>
      </c>
      <c r="C12" s="24">
        <v>160</v>
      </c>
      <c r="D12" s="24">
        <f t="shared" si="1"/>
        <v>99</v>
      </c>
      <c r="E12" s="24">
        <f t="shared" si="2"/>
        <v>61</v>
      </c>
      <c r="F12" s="130">
        <v>0</v>
      </c>
      <c r="G12" s="130">
        <v>0</v>
      </c>
      <c r="H12" s="24">
        <v>6</v>
      </c>
      <c r="I12" s="24">
        <v>2</v>
      </c>
      <c r="J12" s="24">
        <v>90</v>
      </c>
      <c r="K12" s="24">
        <v>26</v>
      </c>
      <c r="L12" s="24">
        <v>2</v>
      </c>
      <c r="M12" s="24">
        <v>33</v>
      </c>
      <c r="N12" s="24">
        <v>1</v>
      </c>
      <c r="O12" s="130">
        <v>0</v>
      </c>
      <c r="P12" s="130">
        <v>0</v>
      </c>
      <c r="Q12" s="130">
        <v>0</v>
      </c>
      <c r="R12" s="130">
        <v>0</v>
      </c>
      <c r="S12" s="130">
        <v>0</v>
      </c>
      <c r="T12" s="24" t="s">
        <v>1821</v>
      </c>
      <c r="U12" s="24" t="s">
        <v>1821</v>
      </c>
      <c r="V12" s="24" t="s">
        <v>1821</v>
      </c>
      <c r="W12" s="24" t="s">
        <v>1821</v>
      </c>
      <c r="X12" s="130">
        <v>0</v>
      </c>
      <c r="Y12" s="24" t="s">
        <v>1821</v>
      </c>
      <c r="Z12" s="130">
        <v>0</v>
      </c>
      <c r="AA12" s="130">
        <v>0</v>
      </c>
      <c r="AB12" s="24" t="s">
        <v>2760</v>
      </c>
      <c r="AC12" s="24" t="s">
        <v>2758</v>
      </c>
    </row>
    <row r="13" spans="1:29" ht="22.5" customHeight="1">
      <c r="A13" s="2" t="s">
        <v>2002</v>
      </c>
      <c r="B13" s="24">
        <v>4</v>
      </c>
      <c r="C13" s="24">
        <v>251</v>
      </c>
      <c r="D13" s="24">
        <f t="shared" si="1"/>
        <v>191</v>
      </c>
      <c r="E13" s="24">
        <f t="shared" si="2"/>
        <v>60</v>
      </c>
      <c r="F13" s="130">
        <v>0</v>
      </c>
      <c r="G13" s="130">
        <v>0</v>
      </c>
      <c r="H13" s="24">
        <v>7</v>
      </c>
      <c r="I13" s="24">
        <v>2</v>
      </c>
      <c r="J13" s="24">
        <v>144</v>
      </c>
      <c r="K13" s="24">
        <v>26</v>
      </c>
      <c r="L13" s="24">
        <v>18</v>
      </c>
      <c r="M13" s="24">
        <v>27</v>
      </c>
      <c r="N13" s="24">
        <v>22</v>
      </c>
      <c r="O13" s="24">
        <v>5</v>
      </c>
      <c r="P13" s="130">
        <v>0</v>
      </c>
      <c r="Q13" s="130">
        <v>0</v>
      </c>
      <c r="R13" s="130">
        <v>0</v>
      </c>
      <c r="S13" s="130">
        <v>0</v>
      </c>
      <c r="T13" s="24">
        <v>89544</v>
      </c>
      <c r="U13" s="24">
        <v>193150</v>
      </c>
      <c r="V13" s="24">
        <v>409168</v>
      </c>
      <c r="W13" s="24">
        <v>385382</v>
      </c>
      <c r="X13" s="24">
        <v>597</v>
      </c>
      <c r="Y13" s="24">
        <v>23189</v>
      </c>
      <c r="Z13" s="130">
        <v>0</v>
      </c>
      <c r="AA13" s="24">
        <v>23189</v>
      </c>
      <c r="AB13" s="24">
        <f t="shared" si="0"/>
        <v>0</v>
      </c>
      <c r="AC13" s="24">
        <v>189502</v>
      </c>
    </row>
    <row r="14" spans="1:29" ht="22.5" customHeight="1">
      <c r="A14" s="2" t="s">
        <v>2788</v>
      </c>
      <c r="B14" s="24">
        <v>4</v>
      </c>
      <c r="C14" s="24">
        <v>250</v>
      </c>
      <c r="D14" s="24">
        <f t="shared" si="1"/>
        <v>188</v>
      </c>
      <c r="E14" s="24">
        <f t="shared" si="2"/>
        <v>62</v>
      </c>
      <c r="F14" s="130">
        <v>0</v>
      </c>
      <c r="G14" s="130">
        <v>0</v>
      </c>
      <c r="H14" s="24">
        <v>8</v>
      </c>
      <c r="I14" s="130">
        <v>0</v>
      </c>
      <c r="J14" s="24">
        <v>170</v>
      </c>
      <c r="K14" s="24">
        <v>50</v>
      </c>
      <c r="L14" s="24">
        <v>8</v>
      </c>
      <c r="M14" s="24">
        <v>12</v>
      </c>
      <c r="N14" s="24">
        <v>2</v>
      </c>
      <c r="O14" s="130">
        <v>0</v>
      </c>
      <c r="P14" s="130">
        <v>0</v>
      </c>
      <c r="Q14" s="130">
        <v>0</v>
      </c>
      <c r="R14" s="130">
        <v>0</v>
      </c>
      <c r="S14" s="130">
        <v>0</v>
      </c>
      <c r="T14" s="24">
        <v>113669</v>
      </c>
      <c r="U14" s="24">
        <v>489730</v>
      </c>
      <c r="V14" s="24">
        <v>834012</v>
      </c>
      <c r="W14" s="24">
        <v>685274</v>
      </c>
      <c r="X14" s="24">
        <v>2325</v>
      </c>
      <c r="Y14" s="24">
        <v>146413</v>
      </c>
      <c r="Z14" s="24">
        <v>6905</v>
      </c>
      <c r="AA14" s="130">
        <v>0</v>
      </c>
      <c r="AB14" s="24">
        <f t="shared" si="0"/>
        <v>139508</v>
      </c>
      <c r="AC14" s="24">
        <v>286139</v>
      </c>
    </row>
    <row r="15" spans="1:29" ht="22.5" customHeight="1">
      <c r="A15" s="2" t="s">
        <v>2003</v>
      </c>
      <c r="B15" s="24">
        <v>1</v>
      </c>
      <c r="C15" s="24">
        <v>58</v>
      </c>
      <c r="D15" s="24">
        <f t="shared" si="1"/>
        <v>51</v>
      </c>
      <c r="E15" s="24">
        <f t="shared" si="2"/>
        <v>7</v>
      </c>
      <c r="F15" s="130">
        <v>0</v>
      </c>
      <c r="G15" s="130">
        <v>0</v>
      </c>
      <c r="H15" s="130">
        <v>0</v>
      </c>
      <c r="I15" s="130">
        <v>0</v>
      </c>
      <c r="J15" s="24">
        <v>44</v>
      </c>
      <c r="K15" s="24">
        <v>2</v>
      </c>
      <c r="L15" s="24">
        <v>6</v>
      </c>
      <c r="M15" s="24">
        <v>2</v>
      </c>
      <c r="N15" s="24">
        <v>1</v>
      </c>
      <c r="O15" s="24">
        <v>3</v>
      </c>
      <c r="P15" s="130">
        <v>0</v>
      </c>
      <c r="Q15" s="130">
        <v>0</v>
      </c>
      <c r="R15" s="130">
        <v>0</v>
      </c>
      <c r="S15" s="130">
        <v>0</v>
      </c>
      <c r="T15" s="24" t="s">
        <v>1821</v>
      </c>
      <c r="U15" s="24" t="s">
        <v>1821</v>
      </c>
      <c r="V15" s="24" t="s">
        <v>1821</v>
      </c>
      <c r="W15" s="24" t="s">
        <v>1821</v>
      </c>
      <c r="X15" s="130">
        <v>0</v>
      </c>
      <c r="Y15" s="24" t="s">
        <v>1821</v>
      </c>
      <c r="Z15" s="130">
        <v>0</v>
      </c>
      <c r="AA15" s="130">
        <v>0</v>
      </c>
      <c r="AB15" s="24" t="s">
        <v>2755</v>
      </c>
      <c r="AC15" s="24" t="s">
        <v>2758</v>
      </c>
    </row>
    <row r="16" spans="1:29" ht="22.5" customHeight="1">
      <c r="A16" s="2" t="s">
        <v>2004</v>
      </c>
      <c r="B16" s="130">
        <v>0</v>
      </c>
      <c r="C16" s="130">
        <v>0</v>
      </c>
      <c r="D16" s="24">
        <f t="shared" si="1"/>
        <v>0</v>
      </c>
      <c r="E16" s="24">
        <f t="shared" si="2"/>
        <v>0</v>
      </c>
      <c r="F16" s="130">
        <v>0</v>
      </c>
      <c r="G16" s="130">
        <v>0</v>
      </c>
      <c r="H16" s="130">
        <v>0</v>
      </c>
      <c r="I16" s="130">
        <v>0</v>
      </c>
      <c r="J16" s="130">
        <v>0</v>
      </c>
      <c r="K16" s="130">
        <v>0</v>
      </c>
      <c r="L16" s="130">
        <v>0</v>
      </c>
      <c r="M16" s="130">
        <v>0</v>
      </c>
      <c r="N16" s="130">
        <v>0</v>
      </c>
      <c r="O16" s="130">
        <v>0</v>
      </c>
      <c r="P16" s="130">
        <v>0</v>
      </c>
      <c r="Q16" s="130">
        <v>0</v>
      </c>
      <c r="R16" s="130">
        <v>0</v>
      </c>
      <c r="S16" s="130">
        <v>0</v>
      </c>
      <c r="T16" s="130">
        <v>0</v>
      </c>
      <c r="U16" s="130">
        <v>0</v>
      </c>
      <c r="V16" s="130">
        <v>0</v>
      </c>
      <c r="W16" s="130">
        <v>0</v>
      </c>
      <c r="X16" s="130">
        <v>0</v>
      </c>
      <c r="Y16" s="130">
        <v>0</v>
      </c>
      <c r="Z16" s="130">
        <v>0</v>
      </c>
      <c r="AA16" s="130">
        <v>0</v>
      </c>
      <c r="AB16" s="24">
        <f t="shared" si="0"/>
        <v>0</v>
      </c>
      <c r="AC16" s="130">
        <v>0</v>
      </c>
    </row>
    <row r="17" spans="1:29" ht="22.5" customHeight="1">
      <c r="A17" s="2" t="s">
        <v>2789</v>
      </c>
      <c r="B17" s="130">
        <v>0</v>
      </c>
      <c r="C17" s="130">
        <v>0</v>
      </c>
      <c r="D17" s="24">
        <f t="shared" si="1"/>
        <v>0</v>
      </c>
      <c r="E17" s="24">
        <f t="shared" si="2"/>
        <v>0</v>
      </c>
      <c r="F17" s="130">
        <v>0</v>
      </c>
      <c r="G17" s="130">
        <v>0</v>
      </c>
      <c r="H17" s="130">
        <v>0</v>
      </c>
      <c r="I17" s="130">
        <v>0</v>
      </c>
      <c r="J17" s="130">
        <v>0</v>
      </c>
      <c r="K17" s="130">
        <v>0</v>
      </c>
      <c r="L17" s="130">
        <v>0</v>
      </c>
      <c r="M17" s="130">
        <v>0</v>
      </c>
      <c r="N17" s="130">
        <v>0</v>
      </c>
      <c r="O17" s="130">
        <v>0</v>
      </c>
      <c r="P17" s="130">
        <v>0</v>
      </c>
      <c r="Q17" s="130">
        <v>0</v>
      </c>
      <c r="R17" s="130">
        <v>0</v>
      </c>
      <c r="S17" s="130">
        <v>0</v>
      </c>
      <c r="T17" s="130">
        <v>0</v>
      </c>
      <c r="U17" s="130">
        <v>0</v>
      </c>
      <c r="V17" s="130">
        <v>0</v>
      </c>
      <c r="W17" s="130">
        <v>0</v>
      </c>
      <c r="X17" s="130">
        <v>0</v>
      </c>
      <c r="Y17" s="130">
        <v>0</v>
      </c>
      <c r="Z17" s="130">
        <v>0</v>
      </c>
      <c r="AA17" s="130">
        <v>0</v>
      </c>
      <c r="AB17" s="24">
        <f t="shared" si="0"/>
        <v>0</v>
      </c>
      <c r="AC17" s="130">
        <v>0</v>
      </c>
    </row>
    <row r="18" spans="1:29" ht="22.5" customHeight="1">
      <c r="A18" s="2" t="s">
        <v>2790</v>
      </c>
      <c r="B18" s="24">
        <v>12</v>
      </c>
      <c r="C18" s="24">
        <v>816</v>
      </c>
      <c r="D18" s="24">
        <f t="shared" si="1"/>
        <v>475</v>
      </c>
      <c r="E18" s="24">
        <f t="shared" si="2"/>
        <v>341</v>
      </c>
      <c r="F18" s="130">
        <v>0</v>
      </c>
      <c r="G18" s="130">
        <v>0</v>
      </c>
      <c r="H18" s="24">
        <v>20</v>
      </c>
      <c r="I18" s="24">
        <v>4</v>
      </c>
      <c r="J18" s="24">
        <v>383</v>
      </c>
      <c r="K18" s="24">
        <v>102</v>
      </c>
      <c r="L18" s="24">
        <v>50</v>
      </c>
      <c r="M18" s="24">
        <v>163</v>
      </c>
      <c r="N18" s="24">
        <v>40</v>
      </c>
      <c r="O18" s="24">
        <v>72</v>
      </c>
      <c r="P18" s="24">
        <v>18</v>
      </c>
      <c r="Q18" s="130">
        <v>0</v>
      </c>
      <c r="R18" s="24">
        <v>4</v>
      </c>
      <c r="S18" s="24">
        <v>2</v>
      </c>
      <c r="T18" s="24">
        <v>321460</v>
      </c>
      <c r="U18" s="24">
        <v>1162513</v>
      </c>
      <c r="V18" s="24">
        <v>1978566</v>
      </c>
      <c r="W18" s="24">
        <v>1893003</v>
      </c>
      <c r="X18" s="130">
        <v>0</v>
      </c>
      <c r="Y18" s="24">
        <v>85563</v>
      </c>
      <c r="Z18" s="130">
        <v>0</v>
      </c>
      <c r="AA18" s="130">
        <v>0</v>
      </c>
      <c r="AB18" s="24">
        <f t="shared" si="0"/>
        <v>85563</v>
      </c>
      <c r="AC18" s="24">
        <v>712829</v>
      </c>
    </row>
    <row r="19" spans="1:29" ht="22.5" customHeight="1">
      <c r="A19" s="2" t="s">
        <v>2791</v>
      </c>
      <c r="B19" s="24">
        <v>1</v>
      </c>
      <c r="C19" s="24">
        <v>97</v>
      </c>
      <c r="D19" s="24">
        <f t="shared" si="1"/>
        <v>87</v>
      </c>
      <c r="E19" s="24">
        <f t="shared" si="2"/>
        <v>10</v>
      </c>
      <c r="F19" s="130">
        <v>0</v>
      </c>
      <c r="G19" s="130">
        <v>0</v>
      </c>
      <c r="H19" s="130">
        <v>0</v>
      </c>
      <c r="I19" s="130">
        <v>0</v>
      </c>
      <c r="J19" s="24">
        <v>83</v>
      </c>
      <c r="K19" s="24">
        <v>8</v>
      </c>
      <c r="L19" s="24">
        <v>4</v>
      </c>
      <c r="M19" s="24">
        <v>2</v>
      </c>
      <c r="N19" s="130">
        <v>0</v>
      </c>
      <c r="O19" s="130">
        <v>0</v>
      </c>
      <c r="P19" s="130">
        <v>0</v>
      </c>
      <c r="Q19" s="130">
        <v>0</v>
      </c>
      <c r="R19" s="130">
        <v>0</v>
      </c>
      <c r="S19" s="130">
        <v>0</v>
      </c>
      <c r="T19" s="24" t="s">
        <v>1821</v>
      </c>
      <c r="U19" s="24" t="s">
        <v>1821</v>
      </c>
      <c r="V19" s="24" t="s">
        <v>1821</v>
      </c>
      <c r="W19" s="24" t="s">
        <v>1821</v>
      </c>
      <c r="X19" s="130">
        <v>0</v>
      </c>
      <c r="Y19" s="130">
        <v>0</v>
      </c>
      <c r="Z19" s="130">
        <v>0</v>
      </c>
      <c r="AA19" s="130">
        <v>0</v>
      </c>
      <c r="AB19" s="24">
        <f t="shared" si="0"/>
        <v>0</v>
      </c>
      <c r="AC19" s="24" t="s">
        <v>2758</v>
      </c>
    </row>
    <row r="20" spans="1:29" ht="22.5" customHeight="1">
      <c r="A20" s="2" t="s">
        <v>2005</v>
      </c>
      <c r="B20" s="130">
        <v>0</v>
      </c>
      <c r="C20" s="130">
        <v>0</v>
      </c>
      <c r="D20" s="24">
        <f t="shared" si="1"/>
        <v>0</v>
      </c>
      <c r="E20" s="24">
        <f t="shared" si="2"/>
        <v>0</v>
      </c>
      <c r="F20" s="130">
        <v>0</v>
      </c>
      <c r="G20" s="130">
        <v>0</v>
      </c>
      <c r="H20" s="130">
        <v>0</v>
      </c>
      <c r="I20" s="130">
        <v>0</v>
      </c>
      <c r="J20" s="130">
        <v>0</v>
      </c>
      <c r="K20" s="130">
        <v>0</v>
      </c>
      <c r="L20" s="130">
        <v>0</v>
      </c>
      <c r="M20" s="130">
        <v>0</v>
      </c>
      <c r="N20" s="130">
        <v>0</v>
      </c>
      <c r="O20" s="130">
        <v>0</v>
      </c>
      <c r="P20" s="130">
        <v>0</v>
      </c>
      <c r="Q20" s="130">
        <v>0</v>
      </c>
      <c r="R20" s="130">
        <v>0</v>
      </c>
      <c r="S20" s="130">
        <v>0</v>
      </c>
      <c r="T20" s="130">
        <v>0</v>
      </c>
      <c r="U20" s="130">
        <v>0</v>
      </c>
      <c r="V20" s="130">
        <v>0</v>
      </c>
      <c r="W20" s="130">
        <v>0</v>
      </c>
      <c r="X20" s="130">
        <v>0</v>
      </c>
      <c r="Y20" s="130">
        <v>0</v>
      </c>
      <c r="Z20" s="130">
        <v>0</v>
      </c>
      <c r="AA20" s="130">
        <v>0</v>
      </c>
      <c r="AB20" s="24">
        <f t="shared" si="0"/>
        <v>0</v>
      </c>
      <c r="AC20" s="130">
        <v>0</v>
      </c>
    </row>
    <row r="21" spans="1:29" ht="22.5" customHeight="1">
      <c r="A21" s="2" t="s">
        <v>2006</v>
      </c>
      <c r="B21" s="24">
        <v>2</v>
      </c>
      <c r="C21" s="24">
        <v>151</v>
      </c>
      <c r="D21" s="24">
        <f t="shared" si="1"/>
        <v>123</v>
      </c>
      <c r="E21" s="24">
        <f t="shared" si="2"/>
        <v>28</v>
      </c>
      <c r="F21" s="130">
        <v>0</v>
      </c>
      <c r="G21" s="130">
        <v>0</v>
      </c>
      <c r="H21" s="24">
        <v>2</v>
      </c>
      <c r="I21" s="130">
        <v>0</v>
      </c>
      <c r="J21" s="24">
        <v>99</v>
      </c>
      <c r="K21" s="24">
        <v>14</v>
      </c>
      <c r="L21" s="24">
        <v>20</v>
      </c>
      <c r="M21" s="24">
        <v>14</v>
      </c>
      <c r="N21" s="24">
        <v>2</v>
      </c>
      <c r="O21" s="130">
        <v>0</v>
      </c>
      <c r="P21" s="130">
        <v>0</v>
      </c>
      <c r="Q21" s="130">
        <v>0</v>
      </c>
      <c r="R21" s="24">
        <v>2</v>
      </c>
      <c r="S21" s="24">
        <v>1</v>
      </c>
      <c r="T21" s="24" t="s">
        <v>1821</v>
      </c>
      <c r="U21" s="24" t="s">
        <v>1821</v>
      </c>
      <c r="V21" s="24" t="s">
        <v>1821</v>
      </c>
      <c r="W21" s="24" t="s">
        <v>1821</v>
      </c>
      <c r="X21" s="24" t="s">
        <v>2758</v>
      </c>
      <c r="Y21" s="24" t="s">
        <v>1821</v>
      </c>
      <c r="Z21" s="130">
        <v>0</v>
      </c>
      <c r="AA21" s="130">
        <v>0</v>
      </c>
      <c r="AB21" s="24" t="s">
        <v>2761</v>
      </c>
      <c r="AC21" s="24" t="s">
        <v>2758</v>
      </c>
    </row>
    <row r="22" spans="1:29" ht="22.5" customHeight="1">
      <c r="A22" s="2" t="s">
        <v>2007</v>
      </c>
      <c r="B22" s="24">
        <v>1</v>
      </c>
      <c r="C22" s="24">
        <v>83</v>
      </c>
      <c r="D22" s="24">
        <f t="shared" si="1"/>
        <v>66</v>
      </c>
      <c r="E22" s="24">
        <f t="shared" si="2"/>
        <v>17</v>
      </c>
      <c r="F22" s="130">
        <v>0</v>
      </c>
      <c r="G22" s="130">
        <v>0</v>
      </c>
      <c r="H22" s="24">
        <v>2</v>
      </c>
      <c r="I22" s="130">
        <v>0</v>
      </c>
      <c r="J22" s="24">
        <v>55</v>
      </c>
      <c r="K22" s="24">
        <v>11</v>
      </c>
      <c r="L22" s="24">
        <v>6</v>
      </c>
      <c r="M22" s="24">
        <v>5</v>
      </c>
      <c r="N22" s="24">
        <v>3</v>
      </c>
      <c r="O22" s="24">
        <v>1</v>
      </c>
      <c r="P22" s="130">
        <v>0</v>
      </c>
      <c r="Q22" s="130">
        <v>0</v>
      </c>
      <c r="R22" s="130">
        <v>0</v>
      </c>
      <c r="S22" s="130">
        <v>0</v>
      </c>
      <c r="T22" s="24" t="s">
        <v>1821</v>
      </c>
      <c r="U22" s="24" t="s">
        <v>1821</v>
      </c>
      <c r="V22" s="24" t="s">
        <v>1821</v>
      </c>
      <c r="W22" s="24" t="s">
        <v>1821</v>
      </c>
      <c r="X22" s="250" t="s">
        <v>1821</v>
      </c>
      <c r="Y22" s="130">
        <v>0</v>
      </c>
      <c r="Z22" s="130">
        <v>0</v>
      </c>
      <c r="AA22" s="130">
        <v>0</v>
      </c>
      <c r="AB22" s="24">
        <f t="shared" si="0"/>
        <v>0</v>
      </c>
      <c r="AC22" s="24" t="s">
        <v>2758</v>
      </c>
    </row>
    <row r="23" spans="1:29" ht="22.5" customHeight="1">
      <c r="A23" s="2" t="s">
        <v>2792</v>
      </c>
      <c r="B23" s="24">
        <v>5</v>
      </c>
      <c r="C23" s="24">
        <v>405</v>
      </c>
      <c r="D23" s="24">
        <f t="shared" si="1"/>
        <v>294</v>
      </c>
      <c r="E23" s="24">
        <f t="shared" si="2"/>
        <v>111</v>
      </c>
      <c r="F23" s="130">
        <v>0</v>
      </c>
      <c r="G23" s="130">
        <v>0</v>
      </c>
      <c r="H23" s="24">
        <v>9</v>
      </c>
      <c r="I23" s="24">
        <v>5</v>
      </c>
      <c r="J23" s="24">
        <v>225</v>
      </c>
      <c r="K23" s="24">
        <v>25</v>
      </c>
      <c r="L23" s="24">
        <v>52</v>
      </c>
      <c r="M23" s="24">
        <v>78</v>
      </c>
      <c r="N23" s="24">
        <v>8</v>
      </c>
      <c r="O23" s="24">
        <v>3</v>
      </c>
      <c r="P23" s="130">
        <v>0</v>
      </c>
      <c r="Q23" s="130">
        <v>0</v>
      </c>
      <c r="R23" s="130">
        <v>0</v>
      </c>
      <c r="S23" s="130">
        <v>0</v>
      </c>
      <c r="T23" s="24">
        <v>171238</v>
      </c>
      <c r="U23" s="24">
        <v>745498</v>
      </c>
      <c r="V23" s="24">
        <v>1273171</v>
      </c>
      <c r="W23" s="24">
        <v>1234996</v>
      </c>
      <c r="X23" s="24">
        <v>31459</v>
      </c>
      <c r="Y23" s="24">
        <v>6716</v>
      </c>
      <c r="Z23" s="130">
        <v>0</v>
      </c>
      <c r="AA23" s="130">
        <v>0</v>
      </c>
      <c r="AB23" s="24">
        <f t="shared" si="0"/>
        <v>6716</v>
      </c>
      <c r="AC23" s="24">
        <v>487577</v>
      </c>
    </row>
    <row r="24" spans="1:29" ht="22.5" customHeight="1">
      <c r="A24" s="2" t="s">
        <v>2793</v>
      </c>
      <c r="B24" s="24">
        <v>18</v>
      </c>
      <c r="C24" s="24">
        <v>1199</v>
      </c>
      <c r="D24" s="24">
        <f t="shared" si="1"/>
        <v>874</v>
      </c>
      <c r="E24" s="24">
        <f t="shared" si="2"/>
        <v>325</v>
      </c>
      <c r="F24" s="130">
        <v>0</v>
      </c>
      <c r="G24" s="130">
        <v>0</v>
      </c>
      <c r="H24" s="24">
        <v>36</v>
      </c>
      <c r="I24" s="24">
        <v>5</v>
      </c>
      <c r="J24" s="24">
        <v>746</v>
      </c>
      <c r="K24" s="24">
        <v>181</v>
      </c>
      <c r="L24" s="24">
        <v>51</v>
      </c>
      <c r="M24" s="24">
        <v>89</v>
      </c>
      <c r="N24" s="24">
        <v>47</v>
      </c>
      <c r="O24" s="24">
        <v>50</v>
      </c>
      <c r="P24" s="24">
        <v>6</v>
      </c>
      <c r="Q24" s="130">
        <v>0</v>
      </c>
      <c r="R24" s="24">
        <v>1</v>
      </c>
      <c r="S24" s="24">
        <v>1</v>
      </c>
      <c r="T24" s="24">
        <v>503180</v>
      </c>
      <c r="U24" s="24">
        <v>2443987</v>
      </c>
      <c r="V24" s="24">
        <v>5140535</v>
      </c>
      <c r="W24" s="24">
        <v>4736158</v>
      </c>
      <c r="X24" s="24">
        <v>285515</v>
      </c>
      <c r="Y24" s="24">
        <v>118862</v>
      </c>
      <c r="Z24" s="130">
        <v>0</v>
      </c>
      <c r="AA24" s="130">
        <v>0</v>
      </c>
      <c r="AB24" s="24">
        <f t="shared" si="0"/>
        <v>118862</v>
      </c>
      <c r="AC24" s="24">
        <v>2404377</v>
      </c>
    </row>
    <row r="25" spans="1:29" ht="22.5" customHeight="1">
      <c r="A25" s="2" t="s">
        <v>2794</v>
      </c>
      <c r="B25" s="24">
        <v>4</v>
      </c>
      <c r="C25" s="24">
        <v>322</v>
      </c>
      <c r="D25" s="24">
        <f t="shared" si="1"/>
        <v>246</v>
      </c>
      <c r="E25" s="24">
        <f t="shared" si="2"/>
        <v>76</v>
      </c>
      <c r="F25" s="130">
        <v>0</v>
      </c>
      <c r="G25" s="130">
        <v>0</v>
      </c>
      <c r="H25" s="24">
        <v>12</v>
      </c>
      <c r="I25" s="130">
        <v>0</v>
      </c>
      <c r="J25" s="24">
        <v>220</v>
      </c>
      <c r="K25" s="24">
        <v>56</v>
      </c>
      <c r="L25" s="24">
        <v>14</v>
      </c>
      <c r="M25" s="24">
        <v>20</v>
      </c>
      <c r="N25" s="130">
        <v>0</v>
      </c>
      <c r="O25" s="130">
        <v>0</v>
      </c>
      <c r="P25" s="130">
        <v>0</v>
      </c>
      <c r="Q25" s="130">
        <v>0</v>
      </c>
      <c r="R25" s="130">
        <v>0</v>
      </c>
      <c r="S25" s="130">
        <v>0</v>
      </c>
      <c r="T25" s="24">
        <v>113713</v>
      </c>
      <c r="U25" s="24">
        <v>1028653</v>
      </c>
      <c r="V25" s="24">
        <v>1455873</v>
      </c>
      <c r="W25" s="24">
        <v>1455873</v>
      </c>
      <c r="X25" s="130">
        <v>0</v>
      </c>
      <c r="Y25" s="130">
        <v>0</v>
      </c>
      <c r="Z25" s="130">
        <v>0</v>
      </c>
      <c r="AA25" s="130">
        <v>0</v>
      </c>
      <c r="AB25" s="24">
        <f t="shared" si="0"/>
        <v>0</v>
      </c>
      <c r="AC25" s="24">
        <v>390893</v>
      </c>
    </row>
    <row r="26" spans="1:29" ht="22.5" customHeight="1">
      <c r="A26" s="2" t="s">
        <v>2795</v>
      </c>
      <c r="B26" s="24">
        <v>21</v>
      </c>
      <c r="C26" s="24">
        <v>1476</v>
      </c>
      <c r="D26" s="24">
        <f t="shared" si="1"/>
        <v>1018</v>
      </c>
      <c r="E26" s="24">
        <f t="shared" si="2"/>
        <v>458</v>
      </c>
      <c r="F26" s="130">
        <v>0</v>
      </c>
      <c r="G26" s="24">
        <v>1</v>
      </c>
      <c r="H26" s="24">
        <v>43</v>
      </c>
      <c r="I26" s="24">
        <v>14</v>
      </c>
      <c r="J26" s="24">
        <v>864</v>
      </c>
      <c r="K26" s="24">
        <v>250</v>
      </c>
      <c r="L26" s="24">
        <v>87</v>
      </c>
      <c r="M26" s="24">
        <v>150</v>
      </c>
      <c r="N26" s="24">
        <v>24</v>
      </c>
      <c r="O26" s="24">
        <v>43</v>
      </c>
      <c r="P26" s="130">
        <v>0</v>
      </c>
      <c r="Q26" s="130">
        <v>0</v>
      </c>
      <c r="R26" s="130">
        <v>0</v>
      </c>
      <c r="S26" s="130">
        <v>0</v>
      </c>
      <c r="T26" s="24">
        <v>593655</v>
      </c>
      <c r="U26" s="24">
        <v>1617196</v>
      </c>
      <c r="V26" s="24">
        <v>3093480</v>
      </c>
      <c r="W26" s="24">
        <v>2780541</v>
      </c>
      <c r="X26" s="24">
        <v>272045</v>
      </c>
      <c r="Y26" s="24">
        <v>40894</v>
      </c>
      <c r="Z26" s="130">
        <v>0</v>
      </c>
      <c r="AA26" s="130">
        <v>0</v>
      </c>
      <c r="AB26" s="24">
        <f t="shared" si="0"/>
        <v>40894</v>
      </c>
      <c r="AC26" s="24">
        <v>1316635</v>
      </c>
    </row>
    <row r="27" spans="1:29" ht="22.5" customHeight="1">
      <c r="A27" s="2" t="s">
        <v>2796</v>
      </c>
      <c r="B27" s="24">
        <v>3</v>
      </c>
      <c r="C27" s="24">
        <v>244</v>
      </c>
      <c r="D27" s="24">
        <f t="shared" si="1"/>
        <v>106</v>
      </c>
      <c r="E27" s="24">
        <f t="shared" si="2"/>
        <v>138</v>
      </c>
      <c r="F27" s="130">
        <v>0</v>
      </c>
      <c r="G27" s="130">
        <v>0</v>
      </c>
      <c r="H27" s="24">
        <v>5</v>
      </c>
      <c r="I27" s="130">
        <v>0</v>
      </c>
      <c r="J27" s="24">
        <v>66</v>
      </c>
      <c r="K27" s="24">
        <v>27</v>
      </c>
      <c r="L27" s="24">
        <v>34</v>
      </c>
      <c r="M27" s="24">
        <v>111</v>
      </c>
      <c r="N27" s="24">
        <v>1</v>
      </c>
      <c r="O27" s="130">
        <v>0</v>
      </c>
      <c r="P27" s="130">
        <v>0</v>
      </c>
      <c r="Q27" s="130">
        <v>0</v>
      </c>
      <c r="R27" s="130">
        <v>0</v>
      </c>
      <c r="S27" s="130">
        <v>0</v>
      </c>
      <c r="T27" s="24">
        <v>71800</v>
      </c>
      <c r="U27" s="24">
        <v>124967</v>
      </c>
      <c r="V27" s="24">
        <v>297976</v>
      </c>
      <c r="W27" s="24">
        <v>184739</v>
      </c>
      <c r="X27" s="24">
        <v>113237</v>
      </c>
      <c r="Y27" s="130">
        <v>0</v>
      </c>
      <c r="Z27" s="130">
        <v>0</v>
      </c>
      <c r="AA27" s="130">
        <v>0</v>
      </c>
      <c r="AB27" s="24">
        <f t="shared" si="0"/>
        <v>0</v>
      </c>
      <c r="AC27" s="24">
        <v>159745</v>
      </c>
    </row>
    <row r="28" spans="1:29" ht="22.5" customHeight="1">
      <c r="A28" s="2" t="s">
        <v>2797</v>
      </c>
      <c r="B28" s="24">
        <v>10</v>
      </c>
      <c r="C28" s="24">
        <v>713</v>
      </c>
      <c r="D28" s="24">
        <f t="shared" si="1"/>
        <v>439</v>
      </c>
      <c r="E28" s="24">
        <f t="shared" si="2"/>
        <v>274</v>
      </c>
      <c r="F28" s="130">
        <v>0</v>
      </c>
      <c r="G28" s="130">
        <v>0</v>
      </c>
      <c r="H28" s="24">
        <v>15</v>
      </c>
      <c r="I28" s="24">
        <v>3</v>
      </c>
      <c r="J28" s="24">
        <v>415</v>
      </c>
      <c r="K28" s="24">
        <v>157</v>
      </c>
      <c r="L28" s="24">
        <v>35</v>
      </c>
      <c r="M28" s="24">
        <v>99</v>
      </c>
      <c r="N28" s="24">
        <v>13</v>
      </c>
      <c r="O28" s="24">
        <v>35</v>
      </c>
      <c r="P28" s="24">
        <v>39</v>
      </c>
      <c r="Q28" s="24">
        <v>20</v>
      </c>
      <c r="R28" s="130">
        <v>0</v>
      </c>
      <c r="S28" s="130">
        <v>0</v>
      </c>
      <c r="T28" s="24">
        <v>356482</v>
      </c>
      <c r="U28" s="24">
        <v>681335</v>
      </c>
      <c r="V28" s="24">
        <v>1582018</v>
      </c>
      <c r="W28" s="24">
        <v>1288555</v>
      </c>
      <c r="X28" s="24">
        <v>293463</v>
      </c>
      <c r="Y28" s="130">
        <v>0</v>
      </c>
      <c r="Z28" s="130">
        <v>0</v>
      </c>
      <c r="AA28" s="130">
        <v>0</v>
      </c>
      <c r="AB28" s="24">
        <f t="shared" si="0"/>
        <v>0</v>
      </c>
      <c r="AC28" s="24">
        <v>789217</v>
      </c>
    </row>
    <row r="29" spans="1:29" ht="22.5" customHeight="1">
      <c r="A29" s="2" t="s">
        <v>2798</v>
      </c>
      <c r="B29" s="24">
        <v>13</v>
      </c>
      <c r="C29" s="24">
        <v>985</v>
      </c>
      <c r="D29" s="24">
        <f t="shared" si="1"/>
        <v>623</v>
      </c>
      <c r="E29" s="24">
        <f t="shared" si="2"/>
        <v>362</v>
      </c>
      <c r="F29" s="130">
        <v>0</v>
      </c>
      <c r="G29" s="130">
        <v>0</v>
      </c>
      <c r="H29" s="24">
        <v>29</v>
      </c>
      <c r="I29" s="24">
        <v>6</v>
      </c>
      <c r="J29" s="24">
        <v>521</v>
      </c>
      <c r="K29" s="24">
        <v>171</v>
      </c>
      <c r="L29" s="24">
        <v>90</v>
      </c>
      <c r="M29" s="24">
        <v>170</v>
      </c>
      <c r="N29" s="24">
        <v>37</v>
      </c>
      <c r="O29" s="24">
        <v>33</v>
      </c>
      <c r="P29" s="24">
        <v>54</v>
      </c>
      <c r="Q29" s="24">
        <v>18</v>
      </c>
      <c r="R29" s="24">
        <v>2</v>
      </c>
      <c r="S29" s="130">
        <v>0</v>
      </c>
      <c r="T29" s="24">
        <v>343665</v>
      </c>
      <c r="U29" s="24">
        <v>890771</v>
      </c>
      <c r="V29" s="24">
        <v>1477799</v>
      </c>
      <c r="W29" s="24">
        <v>1123132</v>
      </c>
      <c r="X29" s="24">
        <v>284612</v>
      </c>
      <c r="Y29" s="24">
        <v>70055</v>
      </c>
      <c r="Z29" s="130">
        <v>0</v>
      </c>
      <c r="AA29" s="130">
        <v>0</v>
      </c>
      <c r="AB29" s="24">
        <f t="shared" si="0"/>
        <v>70055</v>
      </c>
      <c r="AC29" s="24">
        <v>524567</v>
      </c>
    </row>
    <row r="30" spans="1:29" ht="22.5" customHeight="1">
      <c r="A30" s="2" t="s">
        <v>2799</v>
      </c>
      <c r="B30" s="24">
        <v>5</v>
      </c>
      <c r="C30" s="24">
        <v>374</v>
      </c>
      <c r="D30" s="24">
        <f t="shared" si="1"/>
        <v>200</v>
      </c>
      <c r="E30" s="24">
        <f t="shared" si="2"/>
        <v>174</v>
      </c>
      <c r="F30" s="130">
        <v>0</v>
      </c>
      <c r="G30" s="130">
        <v>0</v>
      </c>
      <c r="H30" s="24">
        <v>7</v>
      </c>
      <c r="I30" s="24">
        <v>1</v>
      </c>
      <c r="J30" s="24">
        <v>157</v>
      </c>
      <c r="K30" s="24">
        <v>37</v>
      </c>
      <c r="L30" s="24">
        <v>20</v>
      </c>
      <c r="M30" s="24">
        <v>99</v>
      </c>
      <c r="N30" s="24">
        <v>25</v>
      </c>
      <c r="O30" s="24">
        <v>40</v>
      </c>
      <c r="P30" s="24">
        <v>9</v>
      </c>
      <c r="Q30" s="24">
        <v>3</v>
      </c>
      <c r="R30" s="130">
        <v>0</v>
      </c>
      <c r="S30" s="130">
        <v>0</v>
      </c>
      <c r="T30" s="24">
        <v>138672</v>
      </c>
      <c r="U30" s="24">
        <v>701196</v>
      </c>
      <c r="V30" s="24">
        <v>1007830</v>
      </c>
      <c r="W30" s="24">
        <v>964067</v>
      </c>
      <c r="X30" s="24">
        <v>21989</v>
      </c>
      <c r="Y30" s="24">
        <v>21774</v>
      </c>
      <c r="Z30" s="130">
        <v>0</v>
      </c>
      <c r="AA30" s="24">
        <v>21774</v>
      </c>
      <c r="AB30" s="24">
        <f t="shared" si="0"/>
        <v>0</v>
      </c>
      <c r="AC30" s="24">
        <v>291127</v>
      </c>
    </row>
    <row r="31" spans="1:29" ht="22.5" customHeight="1">
      <c r="A31" s="2" t="s">
        <v>2800</v>
      </c>
      <c r="B31" s="24">
        <v>8</v>
      </c>
      <c r="C31" s="24">
        <v>595</v>
      </c>
      <c r="D31" s="24">
        <f t="shared" si="1"/>
        <v>406</v>
      </c>
      <c r="E31" s="24">
        <f t="shared" si="2"/>
        <v>189</v>
      </c>
      <c r="F31" s="130">
        <v>0</v>
      </c>
      <c r="G31" s="130">
        <v>0</v>
      </c>
      <c r="H31" s="24">
        <v>15</v>
      </c>
      <c r="I31" s="24">
        <v>4</v>
      </c>
      <c r="J31" s="24">
        <v>403</v>
      </c>
      <c r="K31" s="24">
        <v>123</v>
      </c>
      <c r="L31" s="24">
        <v>20</v>
      </c>
      <c r="M31" s="24">
        <v>59</v>
      </c>
      <c r="N31" s="24">
        <v>1</v>
      </c>
      <c r="O31" s="24">
        <v>11</v>
      </c>
      <c r="P31" s="24">
        <v>33</v>
      </c>
      <c r="Q31" s="24">
        <v>8</v>
      </c>
      <c r="R31" s="130">
        <v>0</v>
      </c>
      <c r="S31" s="130">
        <v>0</v>
      </c>
      <c r="T31" s="24">
        <v>260558</v>
      </c>
      <c r="U31" s="24">
        <v>855119</v>
      </c>
      <c r="V31" s="24">
        <v>1306811</v>
      </c>
      <c r="W31" s="24">
        <v>1147356</v>
      </c>
      <c r="X31" s="24">
        <v>141454</v>
      </c>
      <c r="Y31" s="24">
        <v>18001</v>
      </c>
      <c r="Z31" s="24">
        <v>65</v>
      </c>
      <c r="AA31" s="130">
        <v>0</v>
      </c>
      <c r="AB31" s="24">
        <f t="shared" si="0"/>
        <v>17936</v>
      </c>
      <c r="AC31" s="24">
        <v>338230</v>
      </c>
    </row>
    <row r="32" spans="1:29" ht="22.5" customHeight="1" thickBot="1">
      <c r="A32" s="3" t="s">
        <v>826</v>
      </c>
      <c r="B32" s="25">
        <v>8</v>
      </c>
      <c r="C32" s="25">
        <v>519</v>
      </c>
      <c r="D32" s="25">
        <f t="shared" si="1"/>
        <v>284</v>
      </c>
      <c r="E32" s="25">
        <f t="shared" si="2"/>
        <v>235</v>
      </c>
      <c r="F32" s="131">
        <v>0</v>
      </c>
      <c r="G32" s="131">
        <v>0</v>
      </c>
      <c r="H32" s="25">
        <v>11</v>
      </c>
      <c r="I32" s="25">
        <v>4</v>
      </c>
      <c r="J32" s="25">
        <v>236</v>
      </c>
      <c r="K32" s="25">
        <v>109</v>
      </c>
      <c r="L32" s="25">
        <v>29</v>
      </c>
      <c r="M32" s="25">
        <v>106</v>
      </c>
      <c r="N32" s="25">
        <v>19</v>
      </c>
      <c r="O32" s="25">
        <v>16</v>
      </c>
      <c r="P32" s="25">
        <v>11</v>
      </c>
      <c r="Q32" s="131">
        <v>0</v>
      </c>
      <c r="R32" s="131">
        <v>0</v>
      </c>
      <c r="S32" s="25">
        <v>1</v>
      </c>
      <c r="T32" s="25">
        <v>194066</v>
      </c>
      <c r="U32" s="25">
        <v>733183</v>
      </c>
      <c r="V32" s="25">
        <v>1162647</v>
      </c>
      <c r="W32" s="25">
        <v>1054509</v>
      </c>
      <c r="X32" s="25">
        <v>78733</v>
      </c>
      <c r="Y32" s="25">
        <v>29405</v>
      </c>
      <c r="Z32" s="131">
        <v>0</v>
      </c>
      <c r="AA32" s="131">
        <v>0</v>
      </c>
      <c r="AB32" s="25">
        <f t="shared" si="0"/>
        <v>29405</v>
      </c>
      <c r="AC32" s="25">
        <v>343697</v>
      </c>
    </row>
  </sheetData>
  <sheetProtection/>
  <autoFilter ref="A7:AC32"/>
  <mergeCells count="22">
    <mergeCell ref="Y3:AB3"/>
    <mergeCell ref="C4:E4"/>
    <mergeCell ref="F4:G4"/>
    <mergeCell ref="H4:I4"/>
    <mergeCell ref="J4:M4"/>
    <mergeCell ref="N4:O4"/>
    <mergeCell ref="C2:S2"/>
    <mergeCell ref="F3:O3"/>
    <mergeCell ref="P3:Q3"/>
    <mergeCell ref="R3:S3"/>
    <mergeCell ref="P6:Q6"/>
    <mergeCell ref="R6:S6"/>
    <mergeCell ref="P4:Q4"/>
    <mergeCell ref="R4:S4"/>
    <mergeCell ref="C5:E5"/>
    <mergeCell ref="J5:M5"/>
    <mergeCell ref="R5:S5"/>
    <mergeCell ref="C6:E6"/>
    <mergeCell ref="F6:G6"/>
    <mergeCell ref="J6:K6"/>
    <mergeCell ref="L6:M6"/>
    <mergeCell ref="N6:O6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32"/>
  <sheetViews>
    <sheetView view="pageBreakPreview" zoomScale="70" zoomScaleSheetLayoutView="70" zoomScalePageLayoutView="0" workbookViewId="0" topLeftCell="A1">
      <pane xSplit="1" ySplit="7" topLeftCell="B14" activePane="bottomRight" state="frozen"/>
      <selection pane="topLeft" activeCell="AB8" sqref="AB8:AB32"/>
      <selection pane="topRight" activeCell="AB8" sqref="AB8:AB32"/>
      <selection pane="bottomLeft" activeCell="AB8" sqref="AB8:AB32"/>
      <selection pane="bottomRight" activeCell="A1" sqref="A1"/>
    </sheetView>
  </sheetViews>
  <sheetFormatPr defaultColWidth="9.00390625" defaultRowHeight="13.5"/>
  <cols>
    <col min="1" max="1" width="15.625" style="33" customWidth="1"/>
    <col min="2" max="2" width="15.25390625" style="33" customWidth="1"/>
    <col min="3" max="10" width="10.375" style="33" customWidth="1"/>
    <col min="11" max="15" width="9.875" style="33" customWidth="1"/>
    <col min="16" max="16" width="11.625" style="33" bestFit="1" customWidth="1"/>
    <col min="17" max="17" width="11.75390625" style="33" customWidth="1"/>
    <col min="18" max="19" width="9.875" style="102" customWidth="1"/>
    <col min="20" max="16384" width="9.00390625" style="33" customWidth="1"/>
  </cols>
  <sheetData>
    <row r="1" spans="1:17" ht="19.5" thickBot="1">
      <c r="A1" s="69" t="s">
        <v>2034</v>
      </c>
      <c r="B1" s="69"/>
      <c r="K1" s="32"/>
      <c r="Q1" s="43" t="s">
        <v>2035</v>
      </c>
    </row>
    <row r="2" spans="1:19" ht="15" customHeight="1">
      <c r="A2" s="4"/>
      <c r="B2" s="34"/>
      <c r="C2" s="5"/>
      <c r="D2" s="289" t="s">
        <v>1313</v>
      </c>
      <c r="E2" s="290"/>
      <c r="F2" s="289" t="s">
        <v>1320</v>
      </c>
      <c r="G2" s="290"/>
      <c r="H2" s="290"/>
      <c r="I2" s="290"/>
      <c r="J2" s="290"/>
      <c r="K2" s="35" t="s">
        <v>25</v>
      </c>
      <c r="L2" s="35"/>
      <c r="M2" s="5"/>
      <c r="N2" s="35" t="s">
        <v>1314</v>
      </c>
      <c r="O2" s="35"/>
      <c r="P2" s="7" t="s">
        <v>27</v>
      </c>
      <c r="Q2" s="7"/>
      <c r="R2" s="278"/>
      <c r="S2" s="278"/>
    </row>
    <row r="3" spans="1:19" ht="15" customHeight="1">
      <c r="A3" s="2"/>
      <c r="B3" s="13"/>
      <c r="C3" s="11"/>
      <c r="D3" s="295" t="s">
        <v>29</v>
      </c>
      <c r="E3" s="298" t="s">
        <v>1330</v>
      </c>
      <c r="F3" s="295" t="s">
        <v>29</v>
      </c>
      <c r="G3" s="299" t="s">
        <v>1569</v>
      </c>
      <c r="H3" s="299"/>
      <c r="I3" s="299"/>
      <c r="J3" s="299"/>
      <c r="K3" s="37"/>
      <c r="L3" s="37"/>
      <c r="M3" s="11"/>
      <c r="N3" s="44"/>
      <c r="O3" s="12"/>
      <c r="P3" s="36"/>
      <c r="Q3" s="45"/>
      <c r="R3" s="70"/>
      <c r="S3" s="70"/>
    </row>
    <row r="4" spans="1:19" ht="15" customHeight="1">
      <c r="A4" s="13" t="s">
        <v>1277</v>
      </c>
      <c r="B4" s="13" t="s">
        <v>24</v>
      </c>
      <c r="C4" s="11" t="s">
        <v>28</v>
      </c>
      <c r="D4" s="296"/>
      <c r="E4" s="298"/>
      <c r="F4" s="296"/>
      <c r="G4" s="276" t="s">
        <v>1309</v>
      </c>
      <c r="H4" s="294" t="s">
        <v>1321</v>
      </c>
      <c r="I4" s="294" t="s">
        <v>1322</v>
      </c>
      <c r="J4" s="283" t="s">
        <v>1572</v>
      </c>
      <c r="K4" s="11" t="s">
        <v>29</v>
      </c>
      <c r="L4" s="38" t="s">
        <v>1569</v>
      </c>
      <c r="M4" s="11" t="s">
        <v>26</v>
      </c>
      <c r="N4" s="28" t="s">
        <v>1573</v>
      </c>
      <c r="O4" s="39" t="s">
        <v>1574</v>
      </c>
      <c r="P4" s="11" t="s">
        <v>29</v>
      </c>
      <c r="Q4" s="15" t="s">
        <v>1569</v>
      </c>
      <c r="R4" s="70"/>
      <c r="S4" s="70"/>
    </row>
    <row r="5" spans="1:19" ht="15" customHeight="1">
      <c r="A5" s="13"/>
      <c r="B5" s="13" t="s">
        <v>30</v>
      </c>
      <c r="C5" s="11"/>
      <c r="D5" s="296"/>
      <c r="E5" s="298"/>
      <c r="F5" s="296"/>
      <c r="G5" s="276"/>
      <c r="H5" s="294"/>
      <c r="I5" s="294"/>
      <c r="J5" s="283"/>
      <c r="K5" s="11"/>
      <c r="L5" s="11"/>
      <c r="M5" s="11" t="s">
        <v>31</v>
      </c>
      <c r="N5" s="28"/>
      <c r="O5" s="39"/>
      <c r="P5" s="11"/>
      <c r="Q5" s="10"/>
      <c r="R5" s="70"/>
      <c r="S5" s="70"/>
    </row>
    <row r="6" spans="1:19" ht="15" customHeight="1">
      <c r="A6" s="13"/>
      <c r="B6" s="13"/>
      <c r="C6" s="11"/>
      <c r="D6" s="296"/>
      <c r="E6" s="298"/>
      <c r="F6" s="296"/>
      <c r="G6" s="276"/>
      <c r="H6" s="294"/>
      <c r="I6" s="294"/>
      <c r="J6" s="283"/>
      <c r="K6" s="11"/>
      <c r="L6" s="11"/>
      <c r="M6" s="11"/>
      <c r="N6" s="28"/>
      <c r="O6" s="39"/>
      <c r="P6" s="11"/>
      <c r="Q6" s="10"/>
      <c r="R6" s="70"/>
      <c r="S6" s="70"/>
    </row>
    <row r="7" spans="1:19" ht="15" customHeight="1">
      <c r="A7" s="16"/>
      <c r="B7" s="40"/>
      <c r="C7" s="21"/>
      <c r="D7" s="297"/>
      <c r="E7" s="298"/>
      <c r="F7" s="297"/>
      <c r="G7" s="276"/>
      <c r="H7" s="294"/>
      <c r="I7" s="294"/>
      <c r="J7" s="283"/>
      <c r="K7" s="21"/>
      <c r="L7" s="21"/>
      <c r="M7" s="21"/>
      <c r="N7" s="21"/>
      <c r="O7" s="21"/>
      <c r="P7" s="21"/>
      <c r="Q7" s="41"/>
      <c r="R7" s="70"/>
      <c r="S7" s="70"/>
    </row>
    <row r="8" spans="1:19" ht="26.25" customHeight="1">
      <c r="A8" s="1" t="s">
        <v>1279</v>
      </c>
      <c r="B8" s="149">
        <v>1417704</v>
      </c>
      <c r="C8" s="149">
        <f>F8+G8+N8-K8-L8-O8</f>
        <v>1198480</v>
      </c>
      <c r="D8" s="149">
        <v>3679429</v>
      </c>
      <c r="E8" s="149">
        <v>5836805</v>
      </c>
      <c r="F8" s="149">
        <v>98847</v>
      </c>
      <c r="G8" s="149">
        <v>1306511</v>
      </c>
      <c r="H8" s="149">
        <v>465605</v>
      </c>
      <c r="I8" s="149">
        <v>669782</v>
      </c>
      <c r="J8" s="149">
        <v>171124</v>
      </c>
      <c r="K8" s="149">
        <v>77156</v>
      </c>
      <c r="L8" s="151">
        <v>142068</v>
      </c>
      <c r="M8" s="149">
        <v>943367</v>
      </c>
      <c r="N8" s="149">
        <v>271172</v>
      </c>
      <c r="O8" s="149">
        <v>258826</v>
      </c>
      <c r="P8" s="130">
        <f aca="true" t="shared" si="0" ref="P8:P32">D8+F8-K8</f>
        <v>3701120</v>
      </c>
      <c r="Q8" s="130">
        <f aca="true" t="shared" si="1" ref="Q8:Q32">E8+G8-L8-M8</f>
        <v>6057881</v>
      </c>
      <c r="R8" s="130"/>
      <c r="S8" s="130"/>
    </row>
    <row r="9" spans="1:19" ht="26.25" customHeight="1">
      <c r="A9" s="2" t="s">
        <v>2787</v>
      </c>
      <c r="B9" s="149">
        <v>111067</v>
      </c>
      <c r="C9" s="149">
        <f>F9+G9+N9-K9-L9-O9</f>
        <v>86270</v>
      </c>
      <c r="D9" s="149">
        <v>244472</v>
      </c>
      <c r="E9" s="149">
        <v>764923</v>
      </c>
      <c r="F9" s="149">
        <v>14023</v>
      </c>
      <c r="G9" s="149">
        <v>81796</v>
      </c>
      <c r="H9" s="149">
        <v>11122</v>
      </c>
      <c r="I9" s="149">
        <v>66987</v>
      </c>
      <c r="J9" s="149">
        <v>3687</v>
      </c>
      <c r="K9" s="149">
        <v>17600</v>
      </c>
      <c r="L9" s="149">
        <v>7197</v>
      </c>
      <c r="M9" s="149">
        <v>157225</v>
      </c>
      <c r="N9" s="149">
        <v>31262</v>
      </c>
      <c r="O9" s="149">
        <v>16014</v>
      </c>
      <c r="P9" s="130">
        <f t="shared" si="0"/>
        <v>240895</v>
      </c>
      <c r="Q9" s="130">
        <f t="shared" si="1"/>
        <v>682297</v>
      </c>
      <c r="R9" s="130"/>
      <c r="S9" s="130"/>
    </row>
    <row r="10" spans="1:19" ht="26.25" customHeight="1">
      <c r="A10" s="2" t="s">
        <v>1999</v>
      </c>
      <c r="B10" s="149">
        <v>136646</v>
      </c>
      <c r="C10" s="149">
        <f aca="true" t="shared" si="2" ref="C10:C32">F10+G10+N10-K10-L10-O10</f>
        <v>135432</v>
      </c>
      <c r="D10" s="149">
        <v>254422</v>
      </c>
      <c r="E10" s="149">
        <v>786125</v>
      </c>
      <c r="F10" s="149">
        <v>0</v>
      </c>
      <c r="G10" s="149">
        <v>93756</v>
      </c>
      <c r="H10" s="149">
        <v>21959</v>
      </c>
      <c r="I10" s="149">
        <v>68303</v>
      </c>
      <c r="J10" s="149">
        <v>3494</v>
      </c>
      <c r="K10" s="149">
        <v>0</v>
      </c>
      <c r="L10" s="149">
        <v>1214</v>
      </c>
      <c r="M10" s="149">
        <v>112408</v>
      </c>
      <c r="N10" s="149">
        <v>86636</v>
      </c>
      <c r="O10" s="149">
        <v>43746</v>
      </c>
      <c r="P10" s="130">
        <f t="shared" si="0"/>
        <v>254422</v>
      </c>
      <c r="Q10" s="130">
        <f t="shared" si="1"/>
        <v>766259</v>
      </c>
      <c r="R10" s="130"/>
      <c r="S10" s="130"/>
    </row>
    <row r="11" spans="1:19" ht="26.25" customHeight="1">
      <c r="A11" s="2" t="s">
        <v>2000</v>
      </c>
      <c r="B11" s="149">
        <v>8886</v>
      </c>
      <c r="C11" s="149">
        <f t="shared" si="2"/>
        <v>8847</v>
      </c>
      <c r="D11" s="149">
        <v>59256</v>
      </c>
      <c r="E11" s="149">
        <v>340913</v>
      </c>
      <c r="F11" s="149">
        <v>0</v>
      </c>
      <c r="G11" s="149">
        <v>9154</v>
      </c>
      <c r="H11" s="149">
        <v>2869</v>
      </c>
      <c r="I11" s="149">
        <v>4973</v>
      </c>
      <c r="J11" s="149">
        <v>1312</v>
      </c>
      <c r="K11" s="149">
        <v>0</v>
      </c>
      <c r="L11" s="149">
        <v>39</v>
      </c>
      <c r="M11" s="149">
        <v>8892</v>
      </c>
      <c r="N11" s="149">
        <v>1680</v>
      </c>
      <c r="O11" s="149">
        <v>1948</v>
      </c>
      <c r="P11" s="130">
        <f t="shared" si="0"/>
        <v>59256</v>
      </c>
      <c r="Q11" s="130">
        <f t="shared" si="1"/>
        <v>341136</v>
      </c>
      <c r="R11" s="130"/>
      <c r="S11" s="130"/>
    </row>
    <row r="12" spans="1:19" ht="26.25" customHeight="1">
      <c r="A12" s="2" t="s">
        <v>2001</v>
      </c>
      <c r="B12" s="149" t="s">
        <v>2762</v>
      </c>
      <c r="C12" s="149" t="s">
        <v>2762</v>
      </c>
      <c r="D12" s="149" t="s">
        <v>2762</v>
      </c>
      <c r="E12" s="149" t="s">
        <v>2762</v>
      </c>
      <c r="F12" s="149">
        <v>0</v>
      </c>
      <c r="G12" s="149" t="s">
        <v>2762</v>
      </c>
      <c r="H12" s="149" t="s">
        <v>2762</v>
      </c>
      <c r="I12" s="149" t="s">
        <v>2762</v>
      </c>
      <c r="J12" s="149" t="s">
        <v>2762</v>
      </c>
      <c r="K12" s="149">
        <v>0</v>
      </c>
      <c r="L12" s="149">
        <v>0</v>
      </c>
      <c r="M12" s="149" t="s">
        <v>1821</v>
      </c>
      <c r="N12" s="149" t="s">
        <v>1821</v>
      </c>
      <c r="O12" s="149" t="s">
        <v>1821</v>
      </c>
      <c r="P12" s="130" t="s">
        <v>2755</v>
      </c>
      <c r="Q12" s="130" t="s">
        <v>2755</v>
      </c>
      <c r="R12" s="130"/>
      <c r="S12" s="130"/>
    </row>
    <row r="13" spans="1:19" ht="26.25" customHeight="1">
      <c r="A13" s="2" t="s">
        <v>2002</v>
      </c>
      <c r="B13" s="149">
        <v>2702</v>
      </c>
      <c r="C13" s="149">
        <f t="shared" si="2"/>
        <v>2702</v>
      </c>
      <c r="D13" s="149">
        <v>66386</v>
      </c>
      <c r="E13" s="149">
        <v>68643</v>
      </c>
      <c r="F13" s="149">
        <v>0</v>
      </c>
      <c r="G13" s="149">
        <v>2702</v>
      </c>
      <c r="H13" s="149">
        <v>387</v>
      </c>
      <c r="I13" s="149">
        <v>1588</v>
      </c>
      <c r="J13" s="149">
        <v>727</v>
      </c>
      <c r="K13" s="149">
        <v>0</v>
      </c>
      <c r="L13" s="149">
        <v>0</v>
      </c>
      <c r="M13" s="149">
        <v>12059</v>
      </c>
      <c r="N13" s="149">
        <v>0</v>
      </c>
      <c r="O13" s="149">
        <v>0</v>
      </c>
      <c r="P13" s="130">
        <f t="shared" si="0"/>
        <v>66386</v>
      </c>
      <c r="Q13" s="130">
        <f t="shared" si="1"/>
        <v>59286</v>
      </c>
      <c r="R13" s="130"/>
      <c r="S13" s="130"/>
    </row>
    <row r="14" spans="1:19" ht="26.25" customHeight="1">
      <c r="A14" s="2" t="s">
        <v>2788</v>
      </c>
      <c r="B14" s="149">
        <v>74527</v>
      </c>
      <c r="C14" s="149">
        <f t="shared" si="2"/>
        <v>73318</v>
      </c>
      <c r="D14" s="149">
        <v>207537</v>
      </c>
      <c r="E14" s="149">
        <v>199501</v>
      </c>
      <c r="F14" s="149">
        <v>0</v>
      </c>
      <c r="G14" s="149">
        <v>75010</v>
      </c>
      <c r="H14" s="149">
        <v>20271</v>
      </c>
      <c r="I14" s="149">
        <v>54502</v>
      </c>
      <c r="J14" s="149">
        <v>237</v>
      </c>
      <c r="K14" s="149">
        <v>0</v>
      </c>
      <c r="L14" s="149">
        <v>1209</v>
      </c>
      <c r="M14" s="149">
        <v>38223</v>
      </c>
      <c r="N14" s="149">
        <v>23934</v>
      </c>
      <c r="O14" s="149">
        <v>24417</v>
      </c>
      <c r="P14" s="130">
        <f t="shared" si="0"/>
        <v>207537</v>
      </c>
      <c r="Q14" s="130">
        <f t="shared" si="1"/>
        <v>235079</v>
      </c>
      <c r="R14" s="130"/>
      <c r="S14" s="130"/>
    </row>
    <row r="15" spans="1:19" ht="26.25" customHeight="1">
      <c r="A15" s="2" t="s">
        <v>2003</v>
      </c>
      <c r="B15" s="149" t="s">
        <v>2762</v>
      </c>
      <c r="C15" s="149" t="s">
        <v>2762</v>
      </c>
      <c r="D15" s="149" t="s">
        <v>2762</v>
      </c>
      <c r="E15" s="149" t="s">
        <v>2762</v>
      </c>
      <c r="F15" s="149">
        <v>0</v>
      </c>
      <c r="G15" s="149" t="s">
        <v>2762</v>
      </c>
      <c r="H15" s="149" t="s">
        <v>2762</v>
      </c>
      <c r="I15" s="149" t="s">
        <v>2762</v>
      </c>
      <c r="J15" s="149" t="s">
        <v>2762</v>
      </c>
      <c r="K15" s="149">
        <v>0</v>
      </c>
      <c r="L15" s="149">
        <v>0</v>
      </c>
      <c r="M15" s="149" t="s">
        <v>1821</v>
      </c>
      <c r="N15" s="149">
        <v>0</v>
      </c>
      <c r="O15" s="149">
        <v>0</v>
      </c>
      <c r="P15" s="130" t="s">
        <v>2755</v>
      </c>
      <c r="Q15" s="130" t="s">
        <v>2755</v>
      </c>
      <c r="R15" s="130"/>
      <c r="S15" s="130"/>
    </row>
    <row r="16" spans="1:19" ht="26.25" customHeight="1">
      <c r="A16" s="2" t="s">
        <v>2004</v>
      </c>
      <c r="B16" s="149">
        <v>0</v>
      </c>
      <c r="C16" s="149">
        <f t="shared" si="2"/>
        <v>0</v>
      </c>
      <c r="D16" s="149">
        <v>0</v>
      </c>
      <c r="E16" s="149">
        <v>0</v>
      </c>
      <c r="F16" s="149">
        <v>0</v>
      </c>
      <c r="G16" s="149">
        <v>0</v>
      </c>
      <c r="H16" s="149">
        <v>0</v>
      </c>
      <c r="I16" s="149">
        <v>0</v>
      </c>
      <c r="J16" s="149">
        <v>0</v>
      </c>
      <c r="K16" s="149">
        <v>0</v>
      </c>
      <c r="L16" s="149">
        <v>0</v>
      </c>
      <c r="M16" s="149">
        <v>0</v>
      </c>
      <c r="N16" s="149">
        <v>0</v>
      </c>
      <c r="O16" s="149">
        <v>0</v>
      </c>
      <c r="P16" s="130">
        <f t="shared" si="0"/>
        <v>0</v>
      </c>
      <c r="Q16" s="130">
        <f t="shared" si="1"/>
        <v>0</v>
      </c>
      <c r="R16" s="130"/>
      <c r="S16" s="130"/>
    </row>
    <row r="17" spans="1:19" ht="26.25" customHeight="1">
      <c r="A17" s="2" t="s">
        <v>2789</v>
      </c>
      <c r="B17" s="149">
        <v>0</v>
      </c>
      <c r="C17" s="149">
        <f t="shared" si="2"/>
        <v>0</v>
      </c>
      <c r="D17" s="149">
        <v>0</v>
      </c>
      <c r="E17" s="149">
        <v>0</v>
      </c>
      <c r="F17" s="149">
        <v>0</v>
      </c>
      <c r="G17" s="149">
        <v>0</v>
      </c>
      <c r="H17" s="149">
        <v>0</v>
      </c>
      <c r="I17" s="149">
        <v>0</v>
      </c>
      <c r="J17" s="149">
        <v>0</v>
      </c>
      <c r="K17" s="149">
        <v>0</v>
      </c>
      <c r="L17" s="149">
        <v>0</v>
      </c>
      <c r="M17" s="149">
        <v>0</v>
      </c>
      <c r="N17" s="149">
        <v>0</v>
      </c>
      <c r="O17" s="149">
        <v>0</v>
      </c>
      <c r="P17" s="130">
        <f t="shared" si="0"/>
        <v>0</v>
      </c>
      <c r="Q17" s="130">
        <f t="shared" si="1"/>
        <v>0</v>
      </c>
      <c r="R17" s="130"/>
      <c r="S17" s="130"/>
    </row>
    <row r="18" spans="1:19" ht="26.25" customHeight="1">
      <c r="A18" s="2" t="s">
        <v>2790</v>
      </c>
      <c r="B18" s="149">
        <v>171272</v>
      </c>
      <c r="C18" s="149">
        <f t="shared" si="2"/>
        <v>167326</v>
      </c>
      <c r="D18" s="149">
        <v>158901</v>
      </c>
      <c r="E18" s="149">
        <v>225110</v>
      </c>
      <c r="F18" s="149">
        <v>23069</v>
      </c>
      <c r="G18" s="149">
        <v>149891</v>
      </c>
      <c r="H18" s="149">
        <v>67607</v>
      </c>
      <c r="I18" s="149">
        <v>67379</v>
      </c>
      <c r="J18" s="149">
        <v>14905</v>
      </c>
      <c r="K18" s="149">
        <v>0</v>
      </c>
      <c r="L18" s="149">
        <v>3946</v>
      </c>
      <c r="M18" s="149">
        <v>65158</v>
      </c>
      <c r="N18" s="149">
        <v>5155</v>
      </c>
      <c r="O18" s="149">
        <v>6843</v>
      </c>
      <c r="P18" s="130">
        <f t="shared" si="0"/>
        <v>181970</v>
      </c>
      <c r="Q18" s="130">
        <f t="shared" si="1"/>
        <v>305897</v>
      </c>
      <c r="R18" s="130"/>
      <c r="S18" s="130"/>
    </row>
    <row r="19" spans="1:19" ht="26.25" customHeight="1">
      <c r="A19" s="2" t="s">
        <v>2791</v>
      </c>
      <c r="B19" s="149" t="s">
        <v>2762</v>
      </c>
      <c r="C19" s="149" t="s">
        <v>2762</v>
      </c>
      <c r="D19" s="149">
        <v>0</v>
      </c>
      <c r="E19" s="149" t="s">
        <v>1821</v>
      </c>
      <c r="F19" s="149">
        <v>0</v>
      </c>
      <c r="G19" s="149" t="s">
        <v>2762</v>
      </c>
      <c r="H19" s="149" t="s">
        <v>2762</v>
      </c>
      <c r="I19" s="149" t="s">
        <v>2762</v>
      </c>
      <c r="J19" s="149" t="s">
        <v>2762</v>
      </c>
      <c r="K19" s="149">
        <v>0</v>
      </c>
      <c r="L19" s="149">
        <v>0</v>
      </c>
      <c r="M19" s="149" t="s">
        <v>1821</v>
      </c>
      <c r="N19" s="149">
        <v>0</v>
      </c>
      <c r="O19" s="149">
        <v>0</v>
      </c>
      <c r="P19" s="130">
        <f t="shared" si="0"/>
        <v>0</v>
      </c>
      <c r="Q19" s="130" t="s">
        <v>2764</v>
      </c>
      <c r="R19" s="130"/>
      <c r="S19" s="130"/>
    </row>
    <row r="20" spans="1:19" ht="26.25" customHeight="1">
      <c r="A20" s="2" t="s">
        <v>2005</v>
      </c>
      <c r="B20" s="149">
        <v>0</v>
      </c>
      <c r="C20" s="149">
        <f t="shared" si="2"/>
        <v>0</v>
      </c>
      <c r="D20" s="149">
        <v>0</v>
      </c>
      <c r="E20" s="149">
        <v>0</v>
      </c>
      <c r="F20" s="149">
        <v>0</v>
      </c>
      <c r="G20" s="149">
        <v>0</v>
      </c>
      <c r="H20" s="149">
        <v>0</v>
      </c>
      <c r="I20" s="149">
        <v>0</v>
      </c>
      <c r="J20" s="149">
        <v>0</v>
      </c>
      <c r="K20" s="149">
        <v>0</v>
      </c>
      <c r="L20" s="149">
        <v>0</v>
      </c>
      <c r="M20" s="149">
        <v>0</v>
      </c>
      <c r="N20" s="149">
        <v>0</v>
      </c>
      <c r="O20" s="149">
        <v>0</v>
      </c>
      <c r="P20" s="130">
        <f t="shared" si="0"/>
        <v>0</v>
      </c>
      <c r="Q20" s="130">
        <f t="shared" si="1"/>
        <v>0</v>
      </c>
      <c r="R20" s="130"/>
      <c r="S20" s="130"/>
    </row>
    <row r="21" spans="1:19" ht="26.25" customHeight="1">
      <c r="A21" s="2" t="s">
        <v>2006</v>
      </c>
      <c r="B21" s="149" t="s">
        <v>2762</v>
      </c>
      <c r="C21" s="149" t="s">
        <v>2762</v>
      </c>
      <c r="D21" s="149" t="s">
        <v>2762</v>
      </c>
      <c r="E21" s="149" t="s">
        <v>2762</v>
      </c>
      <c r="F21" s="149" t="s">
        <v>1821</v>
      </c>
      <c r="G21" s="149" t="s">
        <v>2762</v>
      </c>
      <c r="H21" s="149" t="s">
        <v>2762</v>
      </c>
      <c r="I21" s="149" t="s">
        <v>2762</v>
      </c>
      <c r="J21" s="149" t="s">
        <v>2762</v>
      </c>
      <c r="K21" s="149">
        <v>0</v>
      </c>
      <c r="L21" s="149" t="s">
        <v>1821</v>
      </c>
      <c r="M21" s="149" t="s">
        <v>1821</v>
      </c>
      <c r="N21" s="149" t="s">
        <v>2763</v>
      </c>
      <c r="O21" s="149" t="s">
        <v>2758</v>
      </c>
      <c r="P21" s="130" t="s">
        <v>1821</v>
      </c>
      <c r="Q21" s="130" t="s">
        <v>2764</v>
      </c>
      <c r="R21" s="130"/>
      <c r="S21" s="130"/>
    </row>
    <row r="22" spans="1:19" ht="26.25" customHeight="1">
      <c r="A22" s="2" t="s">
        <v>2007</v>
      </c>
      <c r="B22" s="149" t="s">
        <v>2762</v>
      </c>
      <c r="C22" s="149" t="s">
        <v>2762</v>
      </c>
      <c r="D22" s="149" t="s">
        <v>2762</v>
      </c>
      <c r="E22" s="149" t="s">
        <v>2762</v>
      </c>
      <c r="F22" s="251" t="s">
        <v>1821</v>
      </c>
      <c r="G22" s="149" t="s">
        <v>2762</v>
      </c>
      <c r="H22" s="149" t="s">
        <v>2762</v>
      </c>
      <c r="I22" s="149" t="s">
        <v>2762</v>
      </c>
      <c r="J22" s="149" t="s">
        <v>2762</v>
      </c>
      <c r="K22" s="149">
        <v>0</v>
      </c>
      <c r="L22" s="251" t="s">
        <v>1821</v>
      </c>
      <c r="M22" s="149" t="s">
        <v>1821</v>
      </c>
      <c r="N22" s="149">
        <v>0</v>
      </c>
      <c r="O22" s="149">
        <v>0</v>
      </c>
      <c r="P22" s="130" t="s">
        <v>1821</v>
      </c>
      <c r="Q22" s="130" t="s">
        <v>2764</v>
      </c>
      <c r="R22" s="130"/>
      <c r="S22" s="130"/>
    </row>
    <row r="23" spans="1:19" ht="26.25" customHeight="1">
      <c r="A23" s="2" t="s">
        <v>2792</v>
      </c>
      <c r="B23" s="149">
        <v>30244</v>
      </c>
      <c r="C23" s="149">
        <f t="shared" si="2"/>
        <v>18028</v>
      </c>
      <c r="D23" s="149">
        <v>198060</v>
      </c>
      <c r="E23" s="149">
        <v>155853</v>
      </c>
      <c r="F23" s="149">
        <v>1040</v>
      </c>
      <c r="G23" s="149">
        <v>29204</v>
      </c>
      <c r="H23" s="149">
        <v>1180</v>
      </c>
      <c r="I23" s="149">
        <v>16573</v>
      </c>
      <c r="J23" s="149">
        <v>11451</v>
      </c>
      <c r="K23" s="149">
        <v>10363</v>
      </c>
      <c r="L23" s="149">
        <v>1853</v>
      </c>
      <c r="M23" s="149">
        <v>25838</v>
      </c>
      <c r="N23" s="149">
        <v>3041</v>
      </c>
      <c r="O23" s="149">
        <v>3041</v>
      </c>
      <c r="P23" s="130">
        <f t="shared" si="0"/>
        <v>188737</v>
      </c>
      <c r="Q23" s="130">
        <f t="shared" si="1"/>
        <v>157366</v>
      </c>
      <c r="R23" s="130"/>
      <c r="S23" s="130"/>
    </row>
    <row r="24" spans="1:19" ht="26.25" customHeight="1">
      <c r="A24" s="2" t="s">
        <v>2793</v>
      </c>
      <c r="B24" s="149">
        <v>218164</v>
      </c>
      <c r="C24" s="149">
        <f t="shared" si="2"/>
        <v>211187</v>
      </c>
      <c r="D24" s="149">
        <v>790998</v>
      </c>
      <c r="E24" s="149">
        <v>724499</v>
      </c>
      <c r="F24" s="149">
        <v>8709</v>
      </c>
      <c r="G24" s="149">
        <v>207809</v>
      </c>
      <c r="H24" s="149">
        <v>66478</v>
      </c>
      <c r="I24" s="149">
        <v>107612</v>
      </c>
      <c r="J24" s="149">
        <v>33719</v>
      </c>
      <c r="K24" s="149">
        <v>0</v>
      </c>
      <c r="L24" s="149">
        <v>6977</v>
      </c>
      <c r="M24" s="149">
        <v>126011</v>
      </c>
      <c r="N24" s="149">
        <v>14930</v>
      </c>
      <c r="O24" s="149">
        <v>13284</v>
      </c>
      <c r="P24" s="130">
        <f t="shared" si="0"/>
        <v>799707</v>
      </c>
      <c r="Q24" s="130">
        <f t="shared" si="1"/>
        <v>799320</v>
      </c>
      <c r="R24" s="130"/>
      <c r="S24" s="130"/>
    </row>
    <row r="25" spans="1:19" ht="26.25" customHeight="1">
      <c r="A25" s="2" t="s">
        <v>2794</v>
      </c>
      <c r="B25" s="149">
        <v>8671</v>
      </c>
      <c r="C25" s="149">
        <f t="shared" si="2"/>
        <v>-1994</v>
      </c>
      <c r="D25" s="149">
        <v>412365</v>
      </c>
      <c r="E25" s="149">
        <v>179016</v>
      </c>
      <c r="F25" s="149">
        <v>2955</v>
      </c>
      <c r="G25" s="149">
        <v>6096</v>
      </c>
      <c r="H25" s="149">
        <v>3025</v>
      </c>
      <c r="I25" s="149">
        <v>573</v>
      </c>
      <c r="J25" s="149">
        <v>2498</v>
      </c>
      <c r="K25" s="149">
        <v>0</v>
      </c>
      <c r="L25" s="149">
        <v>10665</v>
      </c>
      <c r="M25" s="149">
        <v>17548</v>
      </c>
      <c r="N25" s="149">
        <v>2873</v>
      </c>
      <c r="O25" s="149">
        <v>3253</v>
      </c>
      <c r="P25" s="130">
        <f t="shared" si="0"/>
        <v>415320</v>
      </c>
      <c r="Q25" s="130">
        <f t="shared" si="1"/>
        <v>156899</v>
      </c>
      <c r="R25" s="130"/>
      <c r="S25" s="130"/>
    </row>
    <row r="26" spans="1:19" ht="26.25" customHeight="1">
      <c r="A26" s="2" t="s">
        <v>2795</v>
      </c>
      <c r="B26" s="149">
        <v>354109</v>
      </c>
      <c r="C26" s="149">
        <f t="shared" si="2"/>
        <v>328698</v>
      </c>
      <c r="D26" s="149">
        <v>412491</v>
      </c>
      <c r="E26" s="149">
        <v>939330</v>
      </c>
      <c r="F26" s="149">
        <v>37801</v>
      </c>
      <c r="G26" s="149">
        <v>367133</v>
      </c>
      <c r="H26" s="149">
        <v>188839</v>
      </c>
      <c r="I26" s="149">
        <v>142428</v>
      </c>
      <c r="J26" s="149">
        <v>35866</v>
      </c>
      <c r="K26" s="149">
        <v>20</v>
      </c>
      <c r="L26" s="149">
        <v>25391</v>
      </c>
      <c r="M26" s="149">
        <v>150908</v>
      </c>
      <c r="N26" s="149">
        <v>71308</v>
      </c>
      <c r="O26" s="149">
        <v>122133</v>
      </c>
      <c r="P26" s="130">
        <f t="shared" si="0"/>
        <v>450272</v>
      </c>
      <c r="Q26" s="130">
        <f t="shared" si="1"/>
        <v>1130164</v>
      </c>
      <c r="R26" s="130"/>
      <c r="S26" s="130"/>
    </row>
    <row r="27" spans="1:19" ht="26.25" customHeight="1">
      <c r="A27" s="2" t="s">
        <v>2796</v>
      </c>
      <c r="B27" s="149">
        <v>9567</v>
      </c>
      <c r="C27" s="149">
        <f t="shared" si="2"/>
        <v>8953</v>
      </c>
      <c r="D27" s="149">
        <v>30937</v>
      </c>
      <c r="E27" s="149">
        <v>117881</v>
      </c>
      <c r="F27" s="149">
        <v>0</v>
      </c>
      <c r="G27" s="149">
        <v>9468</v>
      </c>
      <c r="H27" s="149">
        <v>5026</v>
      </c>
      <c r="I27" s="149">
        <v>1675</v>
      </c>
      <c r="J27" s="149">
        <v>2767</v>
      </c>
      <c r="K27" s="149">
        <v>0</v>
      </c>
      <c r="L27" s="149">
        <v>614</v>
      </c>
      <c r="M27" s="149">
        <v>11305</v>
      </c>
      <c r="N27" s="149">
        <v>99</v>
      </c>
      <c r="O27" s="149">
        <v>0</v>
      </c>
      <c r="P27" s="130">
        <f t="shared" si="0"/>
        <v>30937</v>
      </c>
      <c r="Q27" s="130">
        <f t="shared" si="1"/>
        <v>115430</v>
      </c>
      <c r="R27" s="130"/>
      <c r="S27" s="130"/>
    </row>
    <row r="28" spans="1:19" ht="26.25" customHeight="1">
      <c r="A28" s="2" t="s">
        <v>2797</v>
      </c>
      <c r="B28" s="149">
        <v>120892</v>
      </c>
      <c r="C28" s="149">
        <f t="shared" si="2"/>
        <v>113361</v>
      </c>
      <c r="D28" s="149">
        <v>126293</v>
      </c>
      <c r="E28" s="149">
        <v>382725</v>
      </c>
      <c r="F28" s="149">
        <v>0</v>
      </c>
      <c r="G28" s="149">
        <v>112180</v>
      </c>
      <c r="H28" s="149">
        <v>39498</v>
      </c>
      <c r="I28" s="149">
        <v>37397</v>
      </c>
      <c r="J28" s="149">
        <v>35285</v>
      </c>
      <c r="K28" s="149">
        <v>0</v>
      </c>
      <c r="L28" s="149">
        <v>7531</v>
      </c>
      <c r="M28" s="149">
        <v>80891</v>
      </c>
      <c r="N28" s="149">
        <v>8712</v>
      </c>
      <c r="O28" s="149">
        <v>0</v>
      </c>
      <c r="P28" s="130">
        <f t="shared" si="0"/>
        <v>126293</v>
      </c>
      <c r="Q28" s="130">
        <f t="shared" si="1"/>
        <v>406483</v>
      </c>
      <c r="R28" s="130"/>
      <c r="S28" s="130"/>
    </row>
    <row r="29" spans="1:19" ht="26.25" customHeight="1">
      <c r="A29" s="2" t="s">
        <v>2798</v>
      </c>
      <c r="B29" s="149">
        <v>57772</v>
      </c>
      <c r="C29" s="149">
        <f t="shared" si="2"/>
        <v>51458</v>
      </c>
      <c r="D29" s="149">
        <v>281037</v>
      </c>
      <c r="E29" s="149">
        <v>162030</v>
      </c>
      <c r="F29" s="149">
        <v>0</v>
      </c>
      <c r="G29" s="149">
        <v>55966</v>
      </c>
      <c r="H29" s="149">
        <v>4650</v>
      </c>
      <c r="I29" s="149">
        <v>41348</v>
      </c>
      <c r="J29" s="149">
        <v>9968</v>
      </c>
      <c r="K29" s="149">
        <v>0</v>
      </c>
      <c r="L29" s="149">
        <v>6314</v>
      </c>
      <c r="M29" s="149">
        <v>22320</v>
      </c>
      <c r="N29" s="149">
        <v>1806</v>
      </c>
      <c r="O29" s="149">
        <v>0</v>
      </c>
      <c r="P29" s="130">
        <f t="shared" si="0"/>
        <v>281037</v>
      </c>
      <c r="Q29" s="130">
        <f t="shared" si="1"/>
        <v>189362</v>
      </c>
      <c r="R29" s="130"/>
      <c r="S29" s="130"/>
    </row>
    <row r="30" spans="1:19" ht="26.25" customHeight="1">
      <c r="A30" s="2" t="s">
        <v>2799</v>
      </c>
      <c r="B30" s="149">
        <v>1611</v>
      </c>
      <c r="C30" s="149">
        <f t="shared" si="2"/>
        <v>1610</v>
      </c>
      <c r="D30" s="149">
        <v>56230</v>
      </c>
      <c r="E30" s="149">
        <v>54928</v>
      </c>
      <c r="F30" s="149">
        <v>0</v>
      </c>
      <c r="G30" s="149">
        <v>1611</v>
      </c>
      <c r="H30" s="149">
        <v>36</v>
      </c>
      <c r="I30" s="149">
        <v>132</v>
      </c>
      <c r="J30" s="149">
        <v>1443</v>
      </c>
      <c r="K30" s="149">
        <v>0</v>
      </c>
      <c r="L30" s="149">
        <v>1</v>
      </c>
      <c r="M30" s="149">
        <v>9214</v>
      </c>
      <c r="N30" s="149">
        <v>0</v>
      </c>
      <c r="O30" s="149">
        <v>0</v>
      </c>
      <c r="P30" s="130">
        <f t="shared" si="0"/>
        <v>56230</v>
      </c>
      <c r="Q30" s="130">
        <f t="shared" si="1"/>
        <v>47324</v>
      </c>
      <c r="R30" s="130"/>
      <c r="S30" s="130"/>
    </row>
    <row r="31" spans="1:19" ht="26.25" customHeight="1">
      <c r="A31" s="2" t="s">
        <v>2800</v>
      </c>
      <c r="B31" s="149">
        <v>36179</v>
      </c>
      <c r="C31" s="149">
        <f t="shared" si="2"/>
        <v>-81834</v>
      </c>
      <c r="D31" s="149">
        <v>114374</v>
      </c>
      <c r="E31" s="149">
        <v>219963</v>
      </c>
      <c r="F31" s="149">
        <v>827</v>
      </c>
      <c r="G31" s="149">
        <v>35388</v>
      </c>
      <c r="H31" s="149">
        <v>2294</v>
      </c>
      <c r="I31" s="149">
        <v>31400</v>
      </c>
      <c r="J31" s="149">
        <v>1694</v>
      </c>
      <c r="K31" s="149">
        <v>49127</v>
      </c>
      <c r="L31" s="149">
        <v>68886</v>
      </c>
      <c r="M31" s="149">
        <v>29903</v>
      </c>
      <c r="N31" s="149">
        <v>0</v>
      </c>
      <c r="O31" s="149">
        <v>36</v>
      </c>
      <c r="P31" s="130">
        <f t="shared" si="0"/>
        <v>66074</v>
      </c>
      <c r="Q31" s="130">
        <f t="shared" si="1"/>
        <v>156562</v>
      </c>
      <c r="R31" s="130"/>
      <c r="S31" s="130"/>
    </row>
    <row r="32" spans="1:19" ht="26.25" customHeight="1" thickBot="1">
      <c r="A32" s="3" t="s">
        <v>826</v>
      </c>
      <c r="B32" s="150">
        <v>47498</v>
      </c>
      <c r="C32" s="150">
        <f t="shared" si="2"/>
        <v>47308</v>
      </c>
      <c r="D32" s="150">
        <v>201103</v>
      </c>
      <c r="E32" s="150">
        <v>209808</v>
      </c>
      <c r="F32" s="150">
        <v>10163</v>
      </c>
      <c r="G32" s="150">
        <v>35826</v>
      </c>
      <c r="H32" s="150">
        <v>18777</v>
      </c>
      <c r="I32" s="150">
        <v>7022</v>
      </c>
      <c r="J32" s="150">
        <v>10027</v>
      </c>
      <c r="K32" s="150">
        <v>46</v>
      </c>
      <c r="L32" s="150">
        <v>144</v>
      </c>
      <c r="M32" s="150">
        <v>26173</v>
      </c>
      <c r="N32" s="150">
        <v>5966</v>
      </c>
      <c r="O32" s="150">
        <v>4457</v>
      </c>
      <c r="P32" s="131">
        <f t="shared" si="0"/>
        <v>211220</v>
      </c>
      <c r="Q32" s="131">
        <f t="shared" si="1"/>
        <v>219317</v>
      </c>
      <c r="R32" s="130"/>
      <c r="S32" s="130"/>
    </row>
  </sheetData>
  <sheetProtection/>
  <mergeCells count="11">
    <mergeCell ref="R2:S2"/>
    <mergeCell ref="D3:D7"/>
    <mergeCell ref="E3:E7"/>
    <mergeCell ref="F3:F7"/>
    <mergeCell ref="G3:J3"/>
    <mergeCell ref="G4:G7"/>
    <mergeCell ref="H4:H7"/>
    <mergeCell ref="I4:I7"/>
    <mergeCell ref="J4:J7"/>
    <mergeCell ref="D2:E2"/>
    <mergeCell ref="F2:J2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63" r:id="rId1"/>
  <colBreaks count="1" manualBreakCount="1">
    <brk id="1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32"/>
  <sheetViews>
    <sheetView view="pageBreakPreview" zoomScale="70" zoomScaleNormal="80" zoomScaleSheetLayoutView="70" zoomScalePageLayoutView="0" workbookViewId="0" topLeftCell="A1">
      <pane xSplit="1" ySplit="7" topLeftCell="B8" activePane="bottomRight" state="frozen"/>
      <selection pane="topLeft" activeCell="AB8" sqref="AB8:AB32"/>
      <selection pane="topRight" activeCell="AB8" sqref="AB8:AB32"/>
      <selection pane="bottomLeft" activeCell="AB8" sqref="AB8:AB32"/>
      <selection pane="bottomRight" activeCell="A1" sqref="A1"/>
    </sheetView>
  </sheetViews>
  <sheetFormatPr defaultColWidth="9.00390625" defaultRowHeight="13.5"/>
  <cols>
    <col min="1" max="1" width="15.125" style="33" customWidth="1"/>
    <col min="2" max="13" width="14.875" style="33" customWidth="1"/>
    <col min="14" max="16384" width="9.00390625" style="33" customWidth="1"/>
  </cols>
  <sheetData>
    <row r="1" spans="1:13" ht="19.5" thickBot="1">
      <c r="A1" s="69" t="s">
        <v>2041</v>
      </c>
      <c r="B1" s="69"/>
      <c r="M1" s="43" t="s">
        <v>2035</v>
      </c>
    </row>
    <row r="2" spans="1:13" ht="15" customHeight="1">
      <c r="A2" s="4"/>
      <c r="B2" s="7" t="s">
        <v>1315</v>
      </c>
      <c r="C2" s="7"/>
      <c r="D2" s="8"/>
      <c r="E2" s="6" t="s">
        <v>1316</v>
      </c>
      <c r="F2" s="7"/>
      <c r="G2" s="8"/>
      <c r="H2" s="6" t="s">
        <v>1567</v>
      </c>
      <c r="I2" s="7"/>
      <c r="J2" s="8"/>
      <c r="K2" s="6" t="s">
        <v>1568</v>
      </c>
      <c r="L2" s="7"/>
      <c r="M2" s="7"/>
    </row>
    <row r="3" spans="1:13" ht="15" customHeight="1">
      <c r="A3" s="2"/>
      <c r="B3" s="46" t="s">
        <v>1570</v>
      </c>
      <c r="C3" s="47"/>
      <c r="D3" s="27" t="s">
        <v>1571</v>
      </c>
      <c r="E3" s="48" t="s">
        <v>1570</v>
      </c>
      <c r="F3" s="47"/>
      <c r="G3" s="27" t="s">
        <v>1571</v>
      </c>
      <c r="H3" s="48" t="s">
        <v>1570</v>
      </c>
      <c r="I3" s="47"/>
      <c r="J3" s="27" t="s">
        <v>1571</v>
      </c>
      <c r="K3" s="48" t="s">
        <v>1570</v>
      </c>
      <c r="L3" s="47"/>
      <c r="M3" s="31" t="s">
        <v>1571</v>
      </c>
    </row>
    <row r="4" spans="1:13" ht="15" customHeight="1">
      <c r="A4" s="13" t="s">
        <v>1277</v>
      </c>
      <c r="B4" s="27" t="s">
        <v>0</v>
      </c>
      <c r="C4" s="44" t="s">
        <v>1</v>
      </c>
      <c r="D4" s="50"/>
      <c r="E4" s="44" t="s">
        <v>0</v>
      </c>
      <c r="F4" s="44" t="s">
        <v>1</v>
      </c>
      <c r="G4" s="50"/>
      <c r="H4" s="44" t="s">
        <v>0</v>
      </c>
      <c r="I4" s="44" t="s">
        <v>1</v>
      </c>
      <c r="J4" s="50"/>
      <c r="K4" s="44" t="s">
        <v>0</v>
      </c>
      <c r="L4" s="44" t="s">
        <v>1</v>
      </c>
      <c r="M4" s="50"/>
    </row>
    <row r="5" spans="1:13" ht="15" customHeight="1">
      <c r="A5" s="13"/>
      <c r="B5" s="2"/>
      <c r="C5" s="49"/>
      <c r="D5" s="102"/>
      <c r="E5" s="49"/>
      <c r="F5" s="49"/>
      <c r="G5" s="102"/>
      <c r="H5" s="49"/>
      <c r="I5" s="49"/>
      <c r="J5" s="102"/>
      <c r="K5" s="49"/>
      <c r="L5" s="49"/>
      <c r="M5" s="102"/>
    </row>
    <row r="6" spans="1:13" ht="15" customHeight="1">
      <c r="A6" s="13"/>
      <c r="B6" s="2"/>
      <c r="C6" s="49"/>
      <c r="D6" s="102"/>
      <c r="E6" s="49"/>
      <c r="F6" s="49"/>
      <c r="G6" s="102"/>
      <c r="H6" s="49"/>
      <c r="I6" s="49"/>
      <c r="J6" s="102"/>
      <c r="K6" s="49"/>
      <c r="L6" s="49"/>
      <c r="M6" s="102"/>
    </row>
    <row r="7" spans="1:13" ht="15" customHeight="1">
      <c r="A7" s="16"/>
      <c r="B7" s="30"/>
      <c r="C7" s="20"/>
      <c r="D7" s="29"/>
      <c r="E7" s="20"/>
      <c r="F7" s="20"/>
      <c r="G7" s="29"/>
      <c r="H7" s="20"/>
      <c r="I7" s="20"/>
      <c r="J7" s="29"/>
      <c r="K7" s="20"/>
      <c r="L7" s="20"/>
      <c r="M7" s="29"/>
    </row>
    <row r="8" spans="1:13" ht="26.25" customHeight="1">
      <c r="A8" s="1" t="s">
        <v>1279</v>
      </c>
      <c r="B8" s="149">
        <v>3220458</v>
      </c>
      <c r="C8" s="149">
        <v>3497138</v>
      </c>
      <c r="D8" s="149">
        <f aca="true" t="shared" si="0" ref="D8:D32">C8-B8</f>
        <v>276680</v>
      </c>
      <c r="E8" s="149">
        <v>1116216</v>
      </c>
      <c r="F8" s="149">
        <v>1175465</v>
      </c>
      <c r="G8" s="149">
        <f aca="true" t="shared" si="1" ref="G8:G32">F8-E8</f>
        <v>59249</v>
      </c>
      <c r="H8" s="149">
        <v>988931</v>
      </c>
      <c r="I8" s="149">
        <v>1037475</v>
      </c>
      <c r="J8" s="149">
        <f aca="true" t="shared" si="2" ref="J8:J32">I8-H8</f>
        <v>48544</v>
      </c>
      <c r="K8" s="149">
        <v>1115311</v>
      </c>
      <c r="L8" s="149">
        <v>1284198</v>
      </c>
      <c r="M8" s="149">
        <f>L8-K8</f>
        <v>168887</v>
      </c>
    </row>
    <row r="9" spans="1:13" ht="26.25" customHeight="1">
      <c r="A9" s="2" t="s">
        <v>2787</v>
      </c>
      <c r="B9" s="149">
        <v>316137</v>
      </c>
      <c r="C9" s="149">
        <v>419429</v>
      </c>
      <c r="D9" s="149">
        <f t="shared" si="0"/>
        <v>103292</v>
      </c>
      <c r="E9" s="149">
        <v>73144</v>
      </c>
      <c r="F9" s="149">
        <v>93379</v>
      </c>
      <c r="G9" s="149">
        <f t="shared" si="1"/>
        <v>20235</v>
      </c>
      <c r="H9" s="149">
        <v>46109</v>
      </c>
      <c r="I9" s="149">
        <v>45720</v>
      </c>
      <c r="J9" s="149">
        <f t="shared" si="2"/>
        <v>-389</v>
      </c>
      <c r="K9" s="149">
        <v>196884</v>
      </c>
      <c r="L9" s="149">
        <v>280330</v>
      </c>
      <c r="M9" s="149">
        <f>L9-K9</f>
        <v>83446</v>
      </c>
    </row>
    <row r="10" spans="1:13" ht="26.25" customHeight="1">
      <c r="A10" s="2" t="s">
        <v>1999</v>
      </c>
      <c r="B10" s="149">
        <v>304723</v>
      </c>
      <c r="C10" s="149">
        <v>309172</v>
      </c>
      <c r="D10" s="149">
        <f t="shared" si="0"/>
        <v>4449</v>
      </c>
      <c r="E10" s="149">
        <v>161202</v>
      </c>
      <c r="F10" s="149">
        <v>169232</v>
      </c>
      <c r="G10" s="149">
        <f t="shared" si="1"/>
        <v>8030</v>
      </c>
      <c r="H10" s="149">
        <v>69938</v>
      </c>
      <c r="I10" s="149">
        <v>79028</v>
      </c>
      <c r="J10" s="149">
        <f t="shared" si="2"/>
        <v>9090</v>
      </c>
      <c r="K10" s="149">
        <v>73583</v>
      </c>
      <c r="L10" s="149">
        <v>60912</v>
      </c>
      <c r="M10" s="149">
        <f aca="true" t="shared" si="3" ref="M10:M32">L10-K10</f>
        <v>-12671</v>
      </c>
    </row>
    <row r="11" spans="1:13" ht="26.25" customHeight="1">
      <c r="A11" s="2" t="s">
        <v>2000</v>
      </c>
      <c r="B11" s="149">
        <v>58034</v>
      </c>
      <c r="C11" s="149">
        <v>86558</v>
      </c>
      <c r="D11" s="149">
        <f t="shared" si="0"/>
        <v>28524</v>
      </c>
      <c r="E11" s="149">
        <v>26724</v>
      </c>
      <c r="F11" s="149">
        <v>22152</v>
      </c>
      <c r="G11" s="149">
        <f t="shared" si="1"/>
        <v>-4572</v>
      </c>
      <c r="H11" s="149">
        <v>15071</v>
      </c>
      <c r="I11" s="149">
        <v>16030</v>
      </c>
      <c r="J11" s="149">
        <f t="shared" si="2"/>
        <v>959</v>
      </c>
      <c r="K11" s="149">
        <v>16239</v>
      </c>
      <c r="L11" s="149">
        <v>48376</v>
      </c>
      <c r="M11" s="149">
        <f t="shared" si="3"/>
        <v>32137</v>
      </c>
    </row>
    <row r="12" spans="1:13" ht="26.25" customHeight="1">
      <c r="A12" s="2" t="s">
        <v>2001</v>
      </c>
      <c r="B12" s="149" t="s">
        <v>1821</v>
      </c>
      <c r="C12" s="149" t="s">
        <v>1821</v>
      </c>
      <c r="D12" s="149" t="s">
        <v>1821</v>
      </c>
      <c r="E12" s="149" t="s">
        <v>1821</v>
      </c>
      <c r="F12" s="149" t="s">
        <v>1821</v>
      </c>
      <c r="G12" s="149" t="s">
        <v>1821</v>
      </c>
      <c r="H12" s="149" t="s">
        <v>1821</v>
      </c>
      <c r="I12" s="149" t="s">
        <v>1821</v>
      </c>
      <c r="J12" s="149" t="s">
        <v>1821</v>
      </c>
      <c r="K12" s="149" t="s">
        <v>1821</v>
      </c>
      <c r="L12" s="149" t="s">
        <v>1821</v>
      </c>
      <c r="M12" s="149" t="s">
        <v>1821</v>
      </c>
    </row>
    <row r="13" spans="1:13" ht="26.25" customHeight="1">
      <c r="A13" s="2" t="s">
        <v>2002</v>
      </c>
      <c r="B13" s="149">
        <v>28757</v>
      </c>
      <c r="C13" s="149">
        <v>34318</v>
      </c>
      <c r="D13" s="149">
        <f t="shared" si="0"/>
        <v>5561</v>
      </c>
      <c r="E13" s="149">
        <v>1381</v>
      </c>
      <c r="F13" s="149">
        <v>8187</v>
      </c>
      <c r="G13" s="149">
        <f t="shared" si="1"/>
        <v>6806</v>
      </c>
      <c r="H13" s="149">
        <v>7041</v>
      </c>
      <c r="I13" s="149">
        <v>1241</v>
      </c>
      <c r="J13" s="149">
        <f t="shared" si="2"/>
        <v>-5800</v>
      </c>
      <c r="K13" s="149">
        <v>20335</v>
      </c>
      <c r="L13" s="149">
        <v>24890</v>
      </c>
      <c r="M13" s="149">
        <f t="shared" si="3"/>
        <v>4555</v>
      </c>
    </row>
    <row r="14" spans="1:13" ht="26.25" customHeight="1">
      <c r="A14" s="2" t="s">
        <v>2788</v>
      </c>
      <c r="B14" s="149">
        <v>31844</v>
      </c>
      <c r="C14" s="149">
        <v>33323</v>
      </c>
      <c r="D14" s="149">
        <f t="shared" si="0"/>
        <v>1479</v>
      </c>
      <c r="E14" s="149">
        <v>11787</v>
      </c>
      <c r="F14" s="149">
        <v>12361</v>
      </c>
      <c r="G14" s="149">
        <f t="shared" si="1"/>
        <v>574</v>
      </c>
      <c r="H14" s="149">
        <v>3326</v>
      </c>
      <c r="I14" s="149">
        <v>2658</v>
      </c>
      <c r="J14" s="149">
        <f t="shared" si="2"/>
        <v>-668</v>
      </c>
      <c r="K14" s="149">
        <v>16731</v>
      </c>
      <c r="L14" s="149">
        <v>18304</v>
      </c>
      <c r="M14" s="149">
        <f t="shared" si="3"/>
        <v>1573</v>
      </c>
    </row>
    <row r="15" spans="1:13" ht="26.25" customHeight="1">
      <c r="A15" s="2" t="s">
        <v>2003</v>
      </c>
      <c r="B15" s="149" t="s">
        <v>1821</v>
      </c>
      <c r="C15" s="149" t="s">
        <v>1821</v>
      </c>
      <c r="D15" s="149" t="s">
        <v>1821</v>
      </c>
      <c r="E15" s="149" t="s">
        <v>1821</v>
      </c>
      <c r="F15" s="149" t="s">
        <v>1821</v>
      </c>
      <c r="G15" s="149" t="s">
        <v>1821</v>
      </c>
      <c r="H15" s="149" t="s">
        <v>1821</v>
      </c>
      <c r="I15" s="149" t="s">
        <v>1821</v>
      </c>
      <c r="J15" s="149" t="s">
        <v>1821</v>
      </c>
      <c r="K15" s="149" t="s">
        <v>1821</v>
      </c>
      <c r="L15" s="149" t="s">
        <v>1821</v>
      </c>
      <c r="M15" s="149" t="s">
        <v>1821</v>
      </c>
    </row>
    <row r="16" spans="1:13" ht="26.25" customHeight="1">
      <c r="A16" s="2" t="s">
        <v>2004</v>
      </c>
      <c r="B16" s="149">
        <v>0</v>
      </c>
      <c r="C16" s="149">
        <v>0</v>
      </c>
      <c r="D16" s="149">
        <f t="shared" si="0"/>
        <v>0</v>
      </c>
      <c r="E16" s="149">
        <v>0</v>
      </c>
      <c r="F16" s="149">
        <v>0</v>
      </c>
      <c r="G16" s="149">
        <f t="shared" si="1"/>
        <v>0</v>
      </c>
      <c r="H16" s="149">
        <v>0</v>
      </c>
      <c r="I16" s="149">
        <v>0</v>
      </c>
      <c r="J16" s="149">
        <f t="shared" si="2"/>
        <v>0</v>
      </c>
      <c r="K16" s="149">
        <v>0</v>
      </c>
      <c r="L16" s="149">
        <v>0</v>
      </c>
      <c r="M16" s="149">
        <f t="shared" si="3"/>
        <v>0</v>
      </c>
    </row>
    <row r="17" spans="1:13" ht="26.25" customHeight="1">
      <c r="A17" s="2" t="s">
        <v>2789</v>
      </c>
      <c r="B17" s="222">
        <v>0</v>
      </c>
      <c r="C17" s="222">
        <v>0</v>
      </c>
      <c r="D17" s="149">
        <f t="shared" si="0"/>
        <v>0</v>
      </c>
      <c r="E17" s="222">
        <v>0</v>
      </c>
      <c r="F17" s="222">
        <v>0</v>
      </c>
      <c r="G17" s="149">
        <f t="shared" si="1"/>
        <v>0</v>
      </c>
      <c r="H17" s="222">
        <v>0</v>
      </c>
      <c r="I17" s="222">
        <v>0</v>
      </c>
      <c r="J17" s="149">
        <f t="shared" si="2"/>
        <v>0</v>
      </c>
      <c r="K17" s="222">
        <v>0</v>
      </c>
      <c r="L17" s="222">
        <v>0</v>
      </c>
      <c r="M17" s="149">
        <f t="shared" si="3"/>
        <v>0</v>
      </c>
    </row>
    <row r="18" spans="1:13" ht="26.25" customHeight="1">
      <c r="A18" s="2" t="s">
        <v>2790</v>
      </c>
      <c r="B18" s="149">
        <v>190085</v>
      </c>
      <c r="C18" s="149">
        <v>204573</v>
      </c>
      <c r="D18" s="149">
        <f t="shared" si="0"/>
        <v>14488</v>
      </c>
      <c r="E18" s="149">
        <v>82284</v>
      </c>
      <c r="F18" s="149">
        <v>87975</v>
      </c>
      <c r="G18" s="149">
        <f t="shared" si="1"/>
        <v>5691</v>
      </c>
      <c r="H18" s="149">
        <v>40986</v>
      </c>
      <c r="I18" s="149">
        <v>45944</v>
      </c>
      <c r="J18" s="149">
        <f t="shared" si="2"/>
        <v>4958</v>
      </c>
      <c r="K18" s="149">
        <v>66815</v>
      </c>
      <c r="L18" s="149">
        <v>70654</v>
      </c>
      <c r="M18" s="149">
        <f t="shared" si="3"/>
        <v>3839</v>
      </c>
    </row>
    <row r="19" spans="1:13" ht="26.25" customHeight="1">
      <c r="A19" s="2" t="s">
        <v>2791</v>
      </c>
      <c r="B19" s="149" t="s">
        <v>1821</v>
      </c>
      <c r="C19" s="149" t="s">
        <v>1821</v>
      </c>
      <c r="D19" s="149" t="s">
        <v>1821</v>
      </c>
      <c r="E19" s="149" t="s">
        <v>1821</v>
      </c>
      <c r="F19" s="149" t="s">
        <v>1821</v>
      </c>
      <c r="G19" s="149" t="s">
        <v>1821</v>
      </c>
      <c r="H19" s="149" t="s">
        <v>1821</v>
      </c>
      <c r="I19" s="149" t="s">
        <v>1821</v>
      </c>
      <c r="J19" s="149" t="s">
        <v>1821</v>
      </c>
      <c r="K19" s="149" t="s">
        <v>1821</v>
      </c>
      <c r="L19" s="149" t="s">
        <v>1821</v>
      </c>
      <c r="M19" s="149" t="s">
        <v>1821</v>
      </c>
    </row>
    <row r="20" spans="1:13" ht="26.25" customHeight="1">
      <c r="A20" s="2" t="s">
        <v>2005</v>
      </c>
      <c r="B20" s="149">
        <v>0</v>
      </c>
      <c r="C20" s="149">
        <v>0</v>
      </c>
      <c r="D20" s="149">
        <f t="shared" si="0"/>
        <v>0</v>
      </c>
      <c r="E20" s="149">
        <v>0</v>
      </c>
      <c r="F20" s="149">
        <v>0</v>
      </c>
      <c r="G20" s="149">
        <f t="shared" si="1"/>
        <v>0</v>
      </c>
      <c r="H20" s="149">
        <v>0</v>
      </c>
      <c r="I20" s="149">
        <v>0</v>
      </c>
      <c r="J20" s="149">
        <f t="shared" si="2"/>
        <v>0</v>
      </c>
      <c r="K20" s="149">
        <v>0</v>
      </c>
      <c r="L20" s="149">
        <v>0</v>
      </c>
      <c r="M20" s="149">
        <f t="shared" si="3"/>
        <v>0</v>
      </c>
    </row>
    <row r="21" spans="1:13" ht="26.25" customHeight="1">
      <c r="A21" s="2" t="s">
        <v>2006</v>
      </c>
      <c r="B21" s="149" t="s">
        <v>1821</v>
      </c>
      <c r="C21" s="149" t="s">
        <v>1821</v>
      </c>
      <c r="D21" s="149" t="s">
        <v>1821</v>
      </c>
      <c r="E21" s="149" t="s">
        <v>1821</v>
      </c>
      <c r="F21" s="149" t="s">
        <v>1821</v>
      </c>
      <c r="G21" s="149" t="s">
        <v>1821</v>
      </c>
      <c r="H21" s="149" t="s">
        <v>1821</v>
      </c>
      <c r="I21" s="149" t="s">
        <v>1821</v>
      </c>
      <c r="J21" s="149" t="s">
        <v>1821</v>
      </c>
      <c r="K21" s="149" t="s">
        <v>1821</v>
      </c>
      <c r="L21" s="149" t="s">
        <v>1821</v>
      </c>
      <c r="M21" s="149" t="s">
        <v>1821</v>
      </c>
    </row>
    <row r="22" spans="1:13" ht="26.25" customHeight="1">
      <c r="A22" s="2" t="s">
        <v>2007</v>
      </c>
      <c r="B22" s="149" t="s">
        <v>1821</v>
      </c>
      <c r="C22" s="149" t="s">
        <v>1821</v>
      </c>
      <c r="D22" s="149" t="s">
        <v>1821</v>
      </c>
      <c r="E22" s="149" t="s">
        <v>1821</v>
      </c>
      <c r="F22" s="149" t="s">
        <v>1821</v>
      </c>
      <c r="G22" s="149" t="s">
        <v>1821</v>
      </c>
      <c r="H22" s="149" t="s">
        <v>1821</v>
      </c>
      <c r="I22" s="149" t="s">
        <v>1821</v>
      </c>
      <c r="J22" s="149" t="s">
        <v>1821</v>
      </c>
      <c r="K22" s="149" t="s">
        <v>1821</v>
      </c>
      <c r="L22" s="149" t="s">
        <v>1821</v>
      </c>
      <c r="M22" s="149" t="s">
        <v>1821</v>
      </c>
    </row>
    <row r="23" spans="1:13" ht="26.25" customHeight="1">
      <c r="A23" s="2" t="s">
        <v>2792</v>
      </c>
      <c r="B23" s="149">
        <v>129246</v>
      </c>
      <c r="C23" s="149">
        <v>152037</v>
      </c>
      <c r="D23" s="149">
        <f t="shared" si="0"/>
        <v>22791</v>
      </c>
      <c r="E23" s="149">
        <v>78576</v>
      </c>
      <c r="F23" s="149">
        <v>96269</v>
      </c>
      <c r="G23" s="149">
        <f t="shared" si="1"/>
        <v>17693</v>
      </c>
      <c r="H23" s="149">
        <v>33647</v>
      </c>
      <c r="I23" s="149">
        <v>38240</v>
      </c>
      <c r="J23" s="149">
        <f t="shared" si="2"/>
        <v>4593</v>
      </c>
      <c r="K23" s="149">
        <v>17023</v>
      </c>
      <c r="L23" s="149">
        <v>17528</v>
      </c>
      <c r="M23" s="149">
        <f t="shared" si="3"/>
        <v>505</v>
      </c>
    </row>
    <row r="24" spans="1:13" ht="26.25" customHeight="1">
      <c r="A24" s="2" t="s">
        <v>2793</v>
      </c>
      <c r="B24" s="149">
        <v>288800</v>
      </c>
      <c r="C24" s="149">
        <v>316508</v>
      </c>
      <c r="D24" s="149">
        <f t="shared" si="0"/>
        <v>27708</v>
      </c>
      <c r="E24" s="149">
        <v>117974</v>
      </c>
      <c r="F24" s="149">
        <v>118539</v>
      </c>
      <c r="G24" s="149">
        <f t="shared" si="1"/>
        <v>565</v>
      </c>
      <c r="H24" s="149">
        <v>84874</v>
      </c>
      <c r="I24" s="149">
        <v>94479</v>
      </c>
      <c r="J24" s="149">
        <f t="shared" si="2"/>
        <v>9605</v>
      </c>
      <c r="K24" s="149">
        <v>85952</v>
      </c>
      <c r="L24" s="149">
        <v>103490</v>
      </c>
      <c r="M24" s="149">
        <f t="shared" si="3"/>
        <v>17538</v>
      </c>
    </row>
    <row r="25" spans="1:13" ht="26.25" customHeight="1">
      <c r="A25" s="2" t="s">
        <v>2794</v>
      </c>
      <c r="B25" s="149">
        <v>172171</v>
      </c>
      <c r="C25" s="149">
        <v>175925</v>
      </c>
      <c r="D25" s="149">
        <f t="shared" si="0"/>
        <v>3754</v>
      </c>
      <c r="E25" s="149">
        <v>6489</v>
      </c>
      <c r="F25" s="149">
        <v>5471</v>
      </c>
      <c r="G25" s="149">
        <f t="shared" si="1"/>
        <v>-1018</v>
      </c>
      <c r="H25" s="149">
        <v>75980</v>
      </c>
      <c r="I25" s="149">
        <v>89878</v>
      </c>
      <c r="J25" s="149">
        <f t="shared" si="2"/>
        <v>13898</v>
      </c>
      <c r="K25" s="149">
        <v>89702</v>
      </c>
      <c r="L25" s="149">
        <v>80576</v>
      </c>
      <c r="M25" s="149">
        <f t="shared" si="3"/>
        <v>-9126</v>
      </c>
    </row>
    <row r="26" spans="1:13" ht="26.25" customHeight="1">
      <c r="A26" s="2" t="s">
        <v>2795</v>
      </c>
      <c r="B26" s="149">
        <v>281579</v>
      </c>
      <c r="C26" s="149">
        <v>364219</v>
      </c>
      <c r="D26" s="149">
        <f t="shared" si="0"/>
        <v>82640</v>
      </c>
      <c r="E26" s="149">
        <v>72044</v>
      </c>
      <c r="F26" s="149">
        <v>93634</v>
      </c>
      <c r="G26" s="149">
        <f t="shared" si="1"/>
        <v>21590</v>
      </c>
      <c r="H26" s="149">
        <v>122882</v>
      </c>
      <c r="I26" s="149">
        <v>172750</v>
      </c>
      <c r="J26" s="149">
        <f t="shared" si="2"/>
        <v>49868</v>
      </c>
      <c r="K26" s="149">
        <v>86653</v>
      </c>
      <c r="L26" s="149">
        <v>97835</v>
      </c>
      <c r="M26" s="149">
        <f t="shared" si="3"/>
        <v>11182</v>
      </c>
    </row>
    <row r="27" spans="1:13" ht="26.25" customHeight="1">
      <c r="A27" s="2" t="s">
        <v>2796</v>
      </c>
      <c r="B27" s="149">
        <v>18908</v>
      </c>
      <c r="C27" s="149">
        <v>19804</v>
      </c>
      <c r="D27" s="149">
        <f t="shared" si="0"/>
        <v>896</v>
      </c>
      <c r="E27" s="149">
        <v>1288</v>
      </c>
      <c r="F27" s="149">
        <v>2090</v>
      </c>
      <c r="G27" s="149">
        <f t="shared" si="1"/>
        <v>802</v>
      </c>
      <c r="H27" s="149">
        <v>4485</v>
      </c>
      <c r="I27" s="149">
        <v>6183</v>
      </c>
      <c r="J27" s="149">
        <f t="shared" si="2"/>
        <v>1698</v>
      </c>
      <c r="K27" s="149">
        <v>13135</v>
      </c>
      <c r="L27" s="149">
        <v>11531</v>
      </c>
      <c r="M27" s="149">
        <f t="shared" si="3"/>
        <v>-1604</v>
      </c>
    </row>
    <row r="28" spans="1:13" ht="26.25" customHeight="1">
      <c r="A28" s="2" t="s">
        <v>2797</v>
      </c>
      <c r="B28" s="149">
        <v>104799</v>
      </c>
      <c r="C28" s="149">
        <v>136115</v>
      </c>
      <c r="D28" s="149">
        <f t="shared" si="0"/>
        <v>31316</v>
      </c>
      <c r="E28" s="149">
        <v>28242</v>
      </c>
      <c r="F28" s="149">
        <v>35662</v>
      </c>
      <c r="G28" s="149">
        <f t="shared" si="1"/>
        <v>7420</v>
      </c>
      <c r="H28" s="149">
        <v>36544</v>
      </c>
      <c r="I28" s="149">
        <v>42999</v>
      </c>
      <c r="J28" s="149">
        <f t="shared" si="2"/>
        <v>6455</v>
      </c>
      <c r="K28" s="149">
        <v>40013</v>
      </c>
      <c r="L28" s="149">
        <v>57454</v>
      </c>
      <c r="M28" s="149">
        <f t="shared" si="3"/>
        <v>17441</v>
      </c>
    </row>
    <row r="29" spans="1:13" ht="26.25" customHeight="1">
      <c r="A29" s="2" t="s">
        <v>2798</v>
      </c>
      <c r="B29" s="149">
        <v>321623</v>
      </c>
      <c r="C29" s="149">
        <v>312206</v>
      </c>
      <c r="D29" s="149">
        <f t="shared" si="0"/>
        <v>-9417</v>
      </c>
      <c r="E29" s="149">
        <v>83670</v>
      </c>
      <c r="F29" s="149">
        <v>66415</v>
      </c>
      <c r="G29" s="149">
        <f t="shared" si="1"/>
        <v>-17255</v>
      </c>
      <c r="H29" s="149">
        <v>175662</v>
      </c>
      <c r="I29" s="149">
        <v>180350</v>
      </c>
      <c r="J29" s="149">
        <f t="shared" si="2"/>
        <v>4688</v>
      </c>
      <c r="K29" s="149">
        <v>62291</v>
      </c>
      <c r="L29" s="149">
        <v>65441</v>
      </c>
      <c r="M29" s="149">
        <f t="shared" si="3"/>
        <v>3150</v>
      </c>
    </row>
    <row r="30" spans="1:13" ht="26.25" customHeight="1">
      <c r="A30" s="2" t="s">
        <v>2799</v>
      </c>
      <c r="B30" s="149">
        <v>238215</v>
      </c>
      <c r="C30" s="149">
        <v>269073</v>
      </c>
      <c r="D30" s="149">
        <f t="shared" si="0"/>
        <v>30858</v>
      </c>
      <c r="E30" s="149">
        <v>42215</v>
      </c>
      <c r="F30" s="149">
        <v>52943</v>
      </c>
      <c r="G30" s="149">
        <f t="shared" si="1"/>
        <v>10728</v>
      </c>
      <c r="H30" s="149">
        <v>110680</v>
      </c>
      <c r="I30" s="149">
        <v>115088</v>
      </c>
      <c r="J30" s="149">
        <f t="shared" si="2"/>
        <v>4408</v>
      </c>
      <c r="K30" s="149">
        <v>85320</v>
      </c>
      <c r="L30" s="149">
        <v>101042</v>
      </c>
      <c r="M30" s="149">
        <f t="shared" si="3"/>
        <v>15722</v>
      </c>
    </row>
    <row r="31" spans="1:13" ht="26.25" customHeight="1">
      <c r="A31" s="2" t="s">
        <v>2800</v>
      </c>
      <c r="B31" s="149">
        <v>175056</v>
      </c>
      <c r="C31" s="149">
        <v>126419</v>
      </c>
      <c r="D31" s="149">
        <f t="shared" si="0"/>
        <v>-48637</v>
      </c>
      <c r="E31" s="149">
        <v>83049</v>
      </c>
      <c r="F31" s="149">
        <v>61871</v>
      </c>
      <c r="G31" s="149">
        <f t="shared" si="1"/>
        <v>-21178</v>
      </c>
      <c r="H31" s="149">
        <v>54925</v>
      </c>
      <c r="I31" s="149">
        <v>23059</v>
      </c>
      <c r="J31" s="149">
        <f t="shared" si="2"/>
        <v>-31866</v>
      </c>
      <c r="K31" s="149">
        <v>37082</v>
      </c>
      <c r="L31" s="149">
        <v>41489</v>
      </c>
      <c r="M31" s="149">
        <f t="shared" si="3"/>
        <v>4407</v>
      </c>
    </row>
    <row r="32" spans="1:13" ht="26.25" customHeight="1" thickBot="1">
      <c r="A32" s="3" t="s">
        <v>826</v>
      </c>
      <c r="B32" s="150">
        <v>372959</v>
      </c>
      <c r="C32" s="150">
        <v>332963</v>
      </c>
      <c r="D32" s="150">
        <f t="shared" si="0"/>
        <v>-39996</v>
      </c>
      <c r="E32" s="150">
        <v>161175</v>
      </c>
      <c r="F32" s="150">
        <v>154722</v>
      </c>
      <c r="G32" s="150">
        <f t="shared" si="1"/>
        <v>-6453</v>
      </c>
      <c r="H32" s="150">
        <v>70581</v>
      </c>
      <c r="I32" s="150">
        <v>45768</v>
      </c>
      <c r="J32" s="150">
        <f t="shared" si="2"/>
        <v>-24813</v>
      </c>
      <c r="K32" s="150">
        <v>141203</v>
      </c>
      <c r="L32" s="150">
        <v>132473</v>
      </c>
      <c r="M32" s="150">
        <f t="shared" si="3"/>
        <v>-8730</v>
      </c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AC32"/>
  <sheetViews>
    <sheetView view="pageBreakPreview" zoomScale="70" zoomScaleSheetLayoutView="70" zoomScalePageLayoutView="0" workbookViewId="0" topLeftCell="A1">
      <pane xSplit="1" ySplit="7" topLeftCell="B8" activePane="bottomRight" state="frozen"/>
      <selection pane="topLeft" activeCell="AB8" sqref="AB8:AB32"/>
      <selection pane="topRight" activeCell="AB8" sqref="AB8:AB32"/>
      <selection pane="bottomLeft" activeCell="AB8" sqref="AB8:AB32"/>
      <selection pane="bottomRight" activeCell="A1" sqref="A1"/>
    </sheetView>
  </sheetViews>
  <sheetFormatPr defaultColWidth="9.00390625" defaultRowHeight="13.5"/>
  <cols>
    <col min="1" max="1" width="15.25390625" style="33" customWidth="1"/>
    <col min="2" max="9" width="6.625" style="33" customWidth="1"/>
    <col min="10" max="19" width="5.625" style="33" customWidth="1"/>
    <col min="20" max="25" width="10.625" style="33" customWidth="1"/>
    <col min="26" max="27" width="7.75390625" style="33" customWidth="1"/>
    <col min="28" max="28" width="9.00390625" style="33" customWidth="1"/>
    <col min="29" max="29" width="10.625" style="33" customWidth="1"/>
    <col min="30" max="16384" width="9.00390625" style="33" customWidth="1"/>
  </cols>
  <sheetData>
    <row r="1" spans="1:29" ht="19.5" thickBot="1">
      <c r="A1" s="173" t="s">
        <v>2028</v>
      </c>
      <c r="B1" s="174"/>
      <c r="C1" s="174"/>
      <c r="D1" s="174"/>
      <c r="E1" s="174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AC1" s="43" t="s">
        <v>2029</v>
      </c>
    </row>
    <row r="2" spans="1:29" ht="15" customHeight="1">
      <c r="A2" s="4"/>
      <c r="B2" s="5"/>
      <c r="C2" s="289" t="s">
        <v>1299</v>
      </c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1"/>
      <c r="T2" s="5"/>
      <c r="U2" s="5"/>
      <c r="V2" s="6" t="s">
        <v>1271</v>
      </c>
      <c r="W2" s="7"/>
      <c r="X2" s="7"/>
      <c r="Y2" s="7"/>
      <c r="Z2" s="7"/>
      <c r="AA2" s="7"/>
      <c r="AB2" s="8"/>
      <c r="AC2" s="9"/>
    </row>
    <row r="3" spans="1:29" ht="15" customHeight="1">
      <c r="A3" s="2"/>
      <c r="B3" s="10"/>
      <c r="C3" s="142"/>
      <c r="D3" s="143"/>
      <c r="E3" s="1"/>
      <c r="F3" s="283" t="s">
        <v>1995</v>
      </c>
      <c r="G3" s="284"/>
      <c r="H3" s="284"/>
      <c r="I3" s="284"/>
      <c r="J3" s="284"/>
      <c r="K3" s="284"/>
      <c r="L3" s="284"/>
      <c r="M3" s="284"/>
      <c r="N3" s="284"/>
      <c r="O3" s="285"/>
      <c r="P3" s="276" t="s">
        <v>1996</v>
      </c>
      <c r="Q3" s="276"/>
      <c r="R3" s="277"/>
      <c r="S3" s="279"/>
      <c r="T3" s="11"/>
      <c r="U3" s="11"/>
      <c r="V3" s="12"/>
      <c r="W3" s="12"/>
      <c r="X3" s="12"/>
      <c r="Y3" s="276" t="s">
        <v>1326</v>
      </c>
      <c r="Z3" s="276"/>
      <c r="AA3" s="276"/>
      <c r="AB3" s="276"/>
      <c r="AC3" s="10" t="s">
        <v>1324</v>
      </c>
    </row>
    <row r="4" spans="1:29" ht="15" customHeight="1">
      <c r="A4" s="13" t="s">
        <v>1277</v>
      </c>
      <c r="B4" s="10" t="s">
        <v>1270</v>
      </c>
      <c r="C4" s="277" t="s">
        <v>1300</v>
      </c>
      <c r="D4" s="278"/>
      <c r="E4" s="279"/>
      <c r="F4" s="280" t="s">
        <v>1317</v>
      </c>
      <c r="G4" s="281"/>
      <c r="H4" s="280" t="s">
        <v>1882</v>
      </c>
      <c r="I4" s="282"/>
      <c r="J4" s="283" t="s">
        <v>1880</v>
      </c>
      <c r="K4" s="284"/>
      <c r="L4" s="284"/>
      <c r="M4" s="285"/>
      <c r="N4" s="274" t="s">
        <v>1303</v>
      </c>
      <c r="O4" s="275"/>
      <c r="P4" s="280" t="s">
        <v>1883</v>
      </c>
      <c r="Q4" s="281"/>
      <c r="R4" s="286" t="s">
        <v>1301</v>
      </c>
      <c r="S4" s="287"/>
      <c r="T4" s="11" t="s">
        <v>1272</v>
      </c>
      <c r="U4" s="11" t="s">
        <v>1273</v>
      </c>
      <c r="V4" s="11" t="s">
        <v>1279</v>
      </c>
      <c r="W4" s="11" t="s">
        <v>1274</v>
      </c>
      <c r="X4" s="11" t="s">
        <v>1275</v>
      </c>
      <c r="Y4" s="11"/>
      <c r="Z4" s="11"/>
      <c r="AA4" s="11"/>
      <c r="AB4" s="11"/>
      <c r="AC4" s="10" t="s">
        <v>1282</v>
      </c>
    </row>
    <row r="5" spans="1:29" ht="15" customHeight="1">
      <c r="A5" s="13"/>
      <c r="B5" s="10" t="s">
        <v>1278</v>
      </c>
      <c r="C5" s="277" t="s">
        <v>1997</v>
      </c>
      <c r="D5" s="278"/>
      <c r="E5" s="279"/>
      <c r="F5" s="14"/>
      <c r="G5" s="2"/>
      <c r="H5" s="102"/>
      <c r="I5" s="102"/>
      <c r="J5" s="283"/>
      <c r="K5" s="284"/>
      <c r="L5" s="284"/>
      <c r="M5" s="285"/>
      <c r="N5" s="102"/>
      <c r="O5" s="2"/>
      <c r="P5" s="14"/>
      <c r="Q5" s="2"/>
      <c r="R5" s="286" t="s">
        <v>1302</v>
      </c>
      <c r="S5" s="287"/>
      <c r="T5" s="11" t="s">
        <v>1280</v>
      </c>
      <c r="U5" s="11" t="s">
        <v>1281</v>
      </c>
      <c r="V5" s="11"/>
      <c r="W5" s="11" t="s">
        <v>1285</v>
      </c>
      <c r="X5" s="11" t="s">
        <v>1286</v>
      </c>
      <c r="Y5" s="11" t="s">
        <v>1309</v>
      </c>
      <c r="Z5" s="254" t="s">
        <v>1325</v>
      </c>
      <c r="AA5" s="254" t="s">
        <v>1276</v>
      </c>
      <c r="AB5" s="11" t="s">
        <v>1326</v>
      </c>
      <c r="AC5" s="15"/>
    </row>
    <row r="6" spans="1:29" ht="15" customHeight="1">
      <c r="A6" s="13"/>
      <c r="B6" s="10"/>
      <c r="C6" s="272"/>
      <c r="D6" s="288"/>
      <c r="E6" s="273"/>
      <c r="F6" s="268" t="s">
        <v>1318</v>
      </c>
      <c r="G6" s="269"/>
      <c r="H6" s="145"/>
      <c r="I6" s="145"/>
      <c r="J6" s="270" t="s">
        <v>1305</v>
      </c>
      <c r="K6" s="271"/>
      <c r="L6" s="270" t="s">
        <v>1306</v>
      </c>
      <c r="M6" s="271"/>
      <c r="N6" s="272" t="s">
        <v>1307</v>
      </c>
      <c r="O6" s="273"/>
      <c r="P6" s="268"/>
      <c r="Q6" s="269"/>
      <c r="R6" s="292"/>
      <c r="S6" s="293"/>
      <c r="T6" s="11"/>
      <c r="U6" s="11"/>
      <c r="V6" s="11"/>
      <c r="W6" s="11"/>
      <c r="X6" s="11"/>
      <c r="Y6" s="11"/>
      <c r="Z6" s="254" t="s">
        <v>1327</v>
      </c>
      <c r="AA6" s="254" t="s">
        <v>1286</v>
      </c>
      <c r="AB6" s="11" t="s">
        <v>2008</v>
      </c>
      <c r="AC6" s="15"/>
    </row>
    <row r="7" spans="1:29" ht="15" customHeight="1">
      <c r="A7" s="16"/>
      <c r="B7" s="17"/>
      <c r="C7" s="18" t="s">
        <v>1309</v>
      </c>
      <c r="D7" s="19" t="s">
        <v>1283</v>
      </c>
      <c r="E7" s="19" t="s">
        <v>1284</v>
      </c>
      <c r="F7" s="21" t="s">
        <v>1310</v>
      </c>
      <c r="G7" s="21" t="s">
        <v>1311</v>
      </c>
      <c r="H7" s="21" t="s">
        <v>1310</v>
      </c>
      <c r="I7" s="21" t="s">
        <v>1311</v>
      </c>
      <c r="J7" s="20" t="s">
        <v>1283</v>
      </c>
      <c r="K7" s="20" t="s">
        <v>1284</v>
      </c>
      <c r="L7" s="20" t="s">
        <v>1283</v>
      </c>
      <c r="M7" s="20" t="s">
        <v>1284</v>
      </c>
      <c r="N7" s="20" t="s">
        <v>1283</v>
      </c>
      <c r="O7" s="20" t="s">
        <v>1284</v>
      </c>
      <c r="P7" s="21" t="s">
        <v>1310</v>
      </c>
      <c r="Q7" s="21" t="s">
        <v>1311</v>
      </c>
      <c r="R7" s="18" t="s">
        <v>1310</v>
      </c>
      <c r="S7" s="18" t="s">
        <v>1311</v>
      </c>
      <c r="T7" s="22"/>
      <c r="U7" s="21"/>
      <c r="V7" s="22"/>
      <c r="W7" s="21"/>
      <c r="X7" s="21"/>
      <c r="Y7" s="21"/>
      <c r="Z7" s="21"/>
      <c r="AA7" s="21"/>
      <c r="AB7" s="21"/>
      <c r="AC7" s="23"/>
    </row>
    <row r="8" spans="1:29" ht="22.5" customHeight="1">
      <c r="A8" s="1" t="s">
        <v>1279</v>
      </c>
      <c r="B8" s="24">
        <v>87</v>
      </c>
      <c r="C8" s="24">
        <v>12164</v>
      </c>
      <c r="D8" s="24">
        <f>(F8+H8+J8+L8+N8)-P8</f>
        <v>8413</v>
      </c>
      <c r="E8" s="24">
        <f>(G8+I8+K8+M8+O8)-Q8</f>
        <v>3751</v>
      </c>
      <c r="F8" s="130">
        <v>0</v>
      </c>
      <c r="G8" s="130">
        <v>0</v>
      </c>
      <c r="H8" s="24">
        <v>145</v>
      </c>
      <c r="I8" s="24">
        <v>14</v>
      </c>
      <c r="J8" s="24">
        <v>6584</v>
      </c>
      <c r="K8" s="24">
        <v>1504</v>
      </c>
      <c r="L8" s="24">
        <v>906</v>
      </c>
      <c r="M8" s="24">
        <v>1592</v>
      </c>
      <c r="N8" s="24">
        <v>870</v>
      </c>
      <c r="O8" s="24">
        <v>662</v>
      </c>
      <c r="P8" s="24">
        <v>92</v>
      </c>
      <c r="Q8" s="24">
        <v>21</v>
      </c>
      <c r="R8" s="24">
        <v>14</v>
      </c>
      <c r="S8" s="24">
        <v>5</v>
      </c>
      <c r="T8" s="24">
        <v>5233595</v>
      </c>
      <c r="U8" s="24">
        <v>21373691</v>
      </c>
      <c r="V8" s="24">
        <v>39425906</v>
      </c>
      <c r="W8" s="24">
        <v>37048482</v>
      </c>
      <c r="X8" s="24">
        <v>1609585</v>
      </c>
      <c r="Y8" s="24">
        <v>767839</v>
      </c>
      <c r="Z8" s="24">
        <v>4084</v>
      </c>
      <c r="AA8" s="130">
        <v>0</v>
      </c>
      <c r="AB8" s="24">
        <f>Y8-Z8-AA8</f>
        <v>763755</v>
      </c>
      <c r="AC8" s="24">
        <v>15981659</v>
      </c>
    </row>
    <row r="9" spans="1:29" ht="22.5" customHeight="1">
      <c r="A9" s="2" t="s">
        <v>2787</v>
      </c>
      <c r="B9" s="24">
        <v>16</v>
      </c>
      <c r="C9" s="24">
        <v>2154</v>
      </c>
      <c r="D9" s="24">
        <f aca="true" t="shared" si="0" ref="D9:D32">(F9+H9+J9+L9+N9)-P9</f>
        <v>980</v>
      </c>
      <c r="E9" s="24">
        <f aca="true" t="shared" si="1" ref="E9:E32">(G9+I9+K9+M9+O9)-Q9</f>
        <v>1174</v>
      </c>
      <c r="F9" s="130">
        <v>0</v>
      </c>
      <c r="G9" s="130">
        <v>0</v>
      </c>
      <c r="H9" s="24">
        <v>26</v>
      </c>
      <c r="I9" s="24">
        <v>4</v>
      </c>
      <c r="J9" s="24">
        <v>506</v>
      </c>
      <c r="K9" s="24">
        <v>361</v>
      </c>
      <c r="L9" s="24">
        <v>280</v>
      </c>
      <c r="M9" s="24">
        <v>634</v>
      </c>
      <c r="N9" s="24">
        <v>168</v>
      </c>
      <c r="O9" s="24">
        <v>175</v>
      </c>
      <c r="P9" s="130">
        <v>0</v>
      </c>
      <c r="Q9" s="130">
        <v>0</v>
      </c>
      <c r="R9" s="24">
        <v>2</v>
      </c>
      <c r="S9" s="24">
        <v>2</v>
      </c>
      <c r="T9" s="24">
        <v>665076</v>
      </c>
      <c r="U9" s="24">
        <v>3048530</v>
      </c>
      <c r="V9" s="24">
        <v>4814018</v>
      </c>
      <c r="W9" s="24">
        <v>4695264</v>
      </c>
      <c r="X9" s="24">
        <v>16991</v>
      </c>
      <c r="Y9" s="24">
        <v>101763</v>
      </c>
      <c r="Z9" s="130">
        <v>0</v>
      </c>
      <c r="AA9" s="130">
        <v>0</v>
      </c>
      <c r="AB9" s="24">
        <f aca="true" t="shared" si="2" ref="AB9:AB32">Y9-Z9-AA9</f>
        <v>101763</v>
      </c>
      <c r="AC9" s="24">
        <v>1592212</v>
      </c>
    </row>
    <row r="10" spans="1:29" ht="22.5" customHeight="1">
      <c r="A10" s="2" t="s">
        <v>1999</v>
      </c>
      <c r="B10" s="24">
        <v>4</v>
      </c>
      <c r="C10" s="24">
        <v>572</v>
      </c>
      <c r="D10" s="24">
        <f t="shared" si="0"/>
        <v>393</v>
      </c>
      <c r="E10" s="24">
        <f t="shared" si="1"/>
        <v>179</v>
      </c>
      <c r="F10" s="130">
        <v>0</v>
      </c>
      <c r="G10" s="130">
        <v>0</v>
      </c>
      <c r="H10" s="24">
        <v>4</v>
      </c>
      <c r="I10" s="130">
        <v>0</v>
      </c>
      <c r="J10" s="24">
        <v>299</v>
      </c>
      <c r="K10" s="24">
        <v>115</v>
      </c>
      <c r="L10" s="24">
        <v>26</v>
      </c>
      <c r="M10" s="24">
        <v>41</v>
      </c>
      <c r="N10" s="24">
        <v>66</v>
      </c>
      <c r="O10" s="24">
        <v>23</v>
      </c>
      <c r="P10" s="24">
        <v>2</v>
      </c>
      <c r="Q10" s="130">
        <v>0</v>
      </c>
      <c r="R10" s="130">
        <v>0</v>
      </c>
      <c r="S10" s="130">
        <v>0</v>
      </c>
      <c r="T10" s="24">
        <v>229239</v>
      </c>
      <c r="U10" s="24">
        <v>3044149</v>
      </c>
      <c r="V10" s="24">
        <v>7429151</v>
      </c>
      <c r="W10" s="24">
        <v>7416571</v>
      </c>
      <c r="X10" s="130">
        <v>0</v>
      </c>
      <c r="Y10" s="24">
        <v>12580</v>
      </c>
      <c r="Z10" s="130">
        <v>0</v>
      </c>
      <c r="AA10" s="130">
        <v>0</v>
      </c>
      <c r="AB10" s="24">
        <f t="shared" si="2"/>
        <v>12580</v>
      </c>
      <c r="AC10" s="24">
        <v>3581494</v>
      </c>
    </row>
    <row r="11" spans="1:29" ht="22.5" customHeight="1">
      <c r="A11" s="2" t="s">
        <v>2000</v>
      </c>
      <c r="B11" s="24">
        <v>1</v>
      </c>
      <c r="C11" s="24">
        <v>145</v>
      </c>
      <c r="D11" s="24">
        <f t="shared" si="0"/>
        <v>131</v>
      </c>
      <c r="E11" s="24">
        <f t="shared" si="1"/>
        <v>14</v>
      </c>
      <c r="F11" s="130">
        <v>0</v>
      </c>
      <c r="G11" s="130">
        <v>0</v>
      </c>
      <c r="H11" s="130">
        <v>0</v>
      </c>
      <c r="I11" s="130">
        <v>0</v>
      </c>
      <c r="J11" s="24">
        <v>129</v>
      </c>
      <c r="K11" s="24">
        <v>9</v>
      </c>
      <c r="L11" s="24">
        <v>2</v>
      </c>
      <c r="M11" s="24">
        <v>5</v>
      </c>
      <c r="N11" s="130">
        <v>0</v>
      </c>
      <c r="O11" s="130">
        <v>0</v>
      </c>
      <c r="P11" s="130">
        <v>0</v>
      </c>
      <c r="Q11" s="130">
        <v>0</v>
      </c>
      <c r="R11" s="130">
        <v>0</v>
      </c>
      <c r="S11" s="130">
        <v>0</v>
      </c>
      <c r="T11" s="24" t="s">
        <v>1821</v>
      </c>
      <c r="U11" s="24" t="s">
        <v>1821</v>
      </c>
      <c r="V11" s="24" t="s">
        <v>1821</v>
      </c>
      <c r="W11" s="24" t="s">
        <v>1821</v>
      </c>
      <c r="X11" s="130">
        <v>0</v>
      </c>
      <c r="Y11" s="130">
        <v>0</v>
      </c>
      <c r="Z11" s="130">
        <v>0</v>
      </c>
      <c r="AA11" s="130">
        <v>0</v>
      </c>
      <c r="AB11" s="24">
        <f t="shared" si="2"/>
        <v>0</v>
      </c>
      <c r="AC11" s="24" t="s">
        <v>1821</v>
      </c>
    </row>
    <row r="12" spans="1:29" ht="22.5" customHeight="1">
      <c r="A12" s="2" t="s">
        <v>2001</v>
      </c>
      <c r="B12" s="130">
        <v>0</v>
      </c>
      <c r="C12" s="130">
        <v>0</v>
      </c>
      <c r="D12" s="24">
        <f t="shared" si="0"/>
        <v>0</v>
      </c>
      <c r="E12" s="24">
        <f t="shared" si="1"/>
        <v>0</v>
      </c>
      <c r="F12" s="130">
        <v>0</v>
      </c>
      <c r="G12" s="130">
        <v>0</v>
      </c>
      <c r="H12" s="130">
        <v>0</v>
      </c>
      <c r="I12" s="130">
        <v>0</v>
      </c>
      <c r="J12" s="130">
        <v>0</v>
      </c>
      <c r="K12" s="130">
        <v>0</v>
      </c>
      <c r="L12" s="130">
        <v>0</v>
      </c>
      <c r="M12" s="130">
        <v>0</v>
      </c>
      <c r="N12" s="130">
        <v>0</v>
      </c>
      <c r="O12" s="130">
        <v>0</v>
      </c>
      <c r="P12" s="130">
        <v>0</v>
      </c>
      <c r="Q12" s="130">
        <v>0</v>
      </c>
      <c r="R12" s="130">
        <v>0</v>
      </c>
      <c r="S12" s="130">
        <v>0</v>
      </c>
      <c r="T12" s="130">
        <v>0</v>
      </c>
      <c r="U12" s="130">
        <v>0</v>
      </c>
      <c r="V12" s="130">
        <v>0</v>
      </c>
      <c r="W12" s="130">
        <v>0</v>
      </c>
      <c r="X12" s="130">
        <v>0</v>
      </c>
      <c r="Y12" s="130">
        <v>0</v>
      </c>
      <c r="Z12" s="130">
        <v>0</v>
      </c>
      <c r="AA12" s="130">
        <v>0</v>
      </c>
      <c r="AB12" s="24">
        <f t="shared" si="2"/>
        <v>0</v>
      </c>
      <c r="AC12" s="130">
        <v>0</v>
      </c>
    </row>
    <row r="13" spans="1:29" ht="22.5" customHeight="1">
      <c r="A13" s="2" t="s">
        <v>2002</v>
      </c>
      <c r="B13" s="130">
        <v>0</v>
      </c>
      <c r="C13" s="130">
        <v>0</v>
      </c>
      <c r="D13" s="24">
        <f t="shared" si="0"/>
        <v>0</v>
      </c>
      <c r="E13" s="24">
        <f t="shared" si="1"/>
        <v>0</v>
      </c>
      <c r="F13" s="130">
        <v>0</v>
      </c>
      <c r="G13" s="130">
        <v>0</v>
      </c>
      <c r="H13" s="130">
        <v>0</v>
      </c>
      <c r="I13" s="130">
        <v>0</v>
      </c>
      <c r="J13" s="130">
        <v>0</v>
      </c>
      <c r="K13" s="130">
        <v>0</v>
      </c>
      <c r="L13" s="130">
        <v>0</v>
      </c>
      <c r="M13" s="130">
        <v>0</v>
      </c>
      <c r="N13" s="130">
        <v>0</v>
      </c>
      <c r="O13" s="130">
        <v>0</v>
      </c>
      <c r="P13" s="130">
        <v>0</v>
      </c>
      <c r="Q13" s="130">
        <v>0</v>
      </c>
      <c r="R13" s="130">
        <v>0</v>
      </c>
      <c r="S13" s="130">
        <v>0</v>
      </c>
      <c r="T13" s="130">
        <v>0</v>
      </c>
      <c r="U13" s="130">
        <v>0</v>
      </c>
      <c r="V13" s="130">
        <v>0</v>
      </c>
      <c r="W13" s="130">
        <v>0</v>
      </c>
      <c r="X13" s="130">
        <v>0</v>
      </c>
      <c r="Y13" s="130">
        <v>0</v>
      </c>
      <c r="Z13" s="130">
        <v>0</v>
      </c>
      <c r="AA13" s="130">
        <v>0</v>
      </c>
      <c r="AB13" s="24">
        <f t="shared" si="2"/>
        <v>0</v>
      </c>
      <c r="AC13" s="130">
        <v>0</v>
      </c>
    </row>
    <row r="14" spans="1:29" ht="22.5" customHeight="1">
      <c r="A14" s="2" t="s">
        <v>2788</v>
      </c>
      <c r="B14" s="130">
        <v>0</v>
      </c>
      <c r="C14" s="130">
        <v>0</v>
      </c>
      <c r="D14" s="24">
        <f t="shared" si="0"/>
        <v>0</v>
      </c>
      <c r="E14" s="24">
        <f t="shared" si="1"/>
        <v>0</v>
      </c>
      <c r="F14" s="130">
        <v>0</v>
      </c>
      <c r="G14" s="130">
        <v>0</v>
      </c>
      <c r="H14" s="130">
        <v>0</v>
      </c>
      <c r="I14" s="130">
        <v>0</v>
      </c>
      <c r="J14" s="130">
        <v>0</v>
      </c>
      <c r="K14" s="130">
        <v>0</v>
      </c>
      <c r="L14" s="130">
        <v>0</v>
      </c>
      <c r="M14" s="130">
        <v>0</v>
      </c>
      <c r="N14" s="130">
        <v>0</v>
      </c>
      <c r="O14" s="130">
        <v>0</v>
      </c>
      <c r="P14" s="130">
        <v>0</v>
      </c>
      <c r="Q14" s="130">
        <v>0</v>
      </c>
      <c r="R14" s="130">
        <v>0</v>
      </c>
      <c r="S14" s="130">
        <v>0</v>
      </c>
      <c r="T14" s="130">
        <v>0</v>
      </c>
      <c r="U14" s="130">
        <v>0</v>
      </c>
      <c r="V14" s="130">
        <v>0</v>
      </c>
      <c r="W14" s="130">
        <v>0</v>
      </c>
      <c r="X14" s="130">
        <v>0</v>
      </c>
      <c r="Y14" s="130">
        <v>0</v>
      </c>
      <c r="Z14" s="130">
        <v>0</v>
      </c>
      <c r="AA14" s="130">
        <v>0</v>
      </c>
      <c r="AB14" s="24">
        <f t="shared" si="2"/>
        <v>0</v>
      </c>
      <c r="AC14" s="130">
        <v>0</v>
      </c>
    </row>
    <row r="15" spans="1:29" ht="22.5" customHeight="1">
      <c r="A15" s="2" t="s">
        <v>2003</v>
      </c>
      <c r="B15" s="130">
        <v>0</v>
      </c>
      <c r="C15" s="130">
        <v>0</v>
      </c>
      <c r="D15" s="24">
        <f t="shared" si="0"/>
        <v>0</v>
      </c>
      <c r="E15" s="24">
        <f t="shared" si="1"/>
        <v>0</v>
      </c>
      <c r="F15" s="130">
        <v>0</v>
      </c>
      <c r="G15" s="130">
        <v>0</v>
      </c>
      <c r="H15" s="130">
        <v>0</v>
      </c>
      <c r="I15" s="130">
        <v>0</v>
      </c>
      <c r="J15" s="130">
        <v>0</v>
      </c>
      <c r="K15" s="130">
        <v>0</v>
      </c>
      <c r="L15" s="130">
        <v>0</v>
      </c>
      <c r="M15" s="130">
        <v>0</v>
      </c>
      <c r="N15" s="130">
        <v>0</v>
      </c>
      <c r="O15" s="130">
        <v>0</v>
      </c>
      <c r="P15" s="130">
        <v>0</v>
      </c>
      <c r="Q15" s="130">
        <v>0</v>
      </c>
      <c r="R15" s="130">
        <v>0</v>
      </c>
      <c r="S15" s="130">
        <v>0</v>
      </c>
      <c r="T15" s="130">
        <v>0</v>
      </c>
      <c r="U15" s="130">
        <v>0</v>
      </c>
      <c r="V15" s="130">
        <v>0</v>
      </c>
      <c r="W15" s="130">
        <v>0</v>
      </c>
      <c r="X15" s="130">
        <v>0</v>
      </c>
      <c r="Y15" s="130">
        <v>0</v>
      </c>
      <c r="Z15" s="130">
        <v>0</v>
      </c>
      <c r="AA15" s="130">
        <v>0</v>
      </c>
      <c r="AB15" s="24">
        <f t="shared" si="2"/>
        <v>0</v>
      </c>
      <c r="AC15" s="130">
        <v>0</v>
      </c>
    </row>
    <row r="16" spans="1:29" ht="22.5" customHeight="1">
      <c r="A16" s="2" t="s">
        <v>2004</v>
      </c>
      <c r="B16" s="24">
        <v>4</v>
      </c>
      <c r="C16" s="24">
        <v>554</v>
      </c>
      <c r="D16" s="24">
        <f t="shared" si="0"/>
        <v>352</v>
      </c>
      <c r="E16" s="24">
        <f t="shared" si="1"/>
        <v>202</v>
      </c>
      <c r="F16" s="130">
        <v>0</v>
      </c>
      <c r="G16" s="130">
        <v>0</v>
      </c>
      <c r="H16" s="24">
        <v>12</v>
      </c>
      <c r="I16" s="130">
        <v>0</v>
      </c>
      <c r="J16" s="24">
        <v>310</v>
      </c>
      <c r="K16" s="24">
        <v>95</v>
      </c>
      <c r="L16" s="24">
        <v>11</v>
      </c>
      <c r="M16" s="24">
        <v>94</v>
      </c>
      <c r="N16" s="24">
        <v>23</v>
      </c>
      <c r="O16" s="24">
        <v>19</v>
      </c>
      <c r="P16" s="24">
        <v>4</v>
      </c>
      <c r="Q16" s="24">
        <v>6</v>
      </c>
      <c r="R16" s="130">
        <v>0</v>
      </c>
      <c r="S16" s="130">
        <v>0</v>
      </c>
      <c r="T16" s="24">
        <v>243313</v>
      </c>
      <c r="U16" s="24">
        <v>521281</v>
      </c>
      <c r="V16" s="24">
        <v>2060236</v>
      </c>
      <c r="W16" s="24">
        <v>2060236</v>
      </c>
      <c r="X16" s="130">
        <v>0</v>
      </c>
      <c r="Y16" s="130">
        <v>0</v>
      </c>
      <c r="Z16" s="130">
        <v>0</v>
      </c>
      <c r="AA16" s="130">
        <v>0</v>
      </c>
      <c r="AB16" s="24">
        <f t="shared" si="2"/>
        <v>0</v>
      </c>
      <c r="AC16" s="24">
        <v>1432662</v>
      </c>
    </row>
    <row r="17" spans="1:29" ht="22.5" customHeight="1">
      <c r="A17" s="2" t="s">
        <v>2789</v>
      </c>
      <c r="B17" s="130">
        <v>0</v>
      </c>
      <c r="C17" s="130">
        <v>0</v>
      </c>
      <c r="D17" s="24">
        <f t="shared" si="0"/>
        <v>0</v>
      </c>
      <c r="E17" s="24">
        <f t="shared" si="1"/>
        <v>0</v>
      </c>
      <c r="F17" s="130">
        <v>0</v>
      </c>
      <c r="G17" s="130">
        <v>0</v>
      </c>
      <c r="H17" s="130">
        <v>0</v>
      </c>
      <c r="I17" s="130">
        <v>0</v>
      </c>
      <c r="J17" s="130">
        <v>0</v>
      </c>
      <c r="K17" s="130">
        <v>0</v>
      </c>
      <c r="L17" s="130">
        <v>0</v>
      </c>
      <c r="M17" s="130">
        <v>0</v>
      </c>
      <c r="N17" s="130">
        <v>0</v>
      </c>
      <c r="O17" s="130">
        <v>0</v>
      </c>
      <c r="P17" s="130">
        <v>0</v>
      </c>
      <c r="Q17" s="130">
        <v>0</v>
      </c>
      <c r="R17" s="130">
        <v>0</v>
      </c>
      <c r="S17" s="130">
        <v>0</v>
      </c>
      <c r="T17" s="130">
        <v>0</v>
      </c>
      <c r="U17" s="130">
        <v>0</v>
      </c>
      <c r="V17" s="130">
        <v>0</v>
      </c>
      <c r="W17" s="130">
        <v>0</v>
      </c>
      <c r="X17" s="130">
        <v>0</v>
      </c>
      <c r="Y17" s="130">
        <v>0</v>
      </c>
      <c r="Z17" s="130">
        <v>0</v>
      </c>
      <c r="AA17" s="130">
        <v>0</v>
      </c>
      <c r="AB17" s="24">
        <f t="shared" si="2"/>
        <v>0</v>
      </c>
      <c r="AC17" s="130">
        <v>0</v>
      </c>
    </row>
    <row r="18" spans="1:29" ht="22.5" customHeight="1">
      <c r="A18" s="2" t="s">
        <v>2790</v>
      </c>
      <c r="B18" s="24">
        <v>11</v>
      </c>
      <c r="C18" s="24">
        <v>1464</v>
      </c>
      <c r="D18" s="24">
        <f t="shared" si="0"/>
        <v>983</v>
      </c>
      <c r="E18" s="24">
        <f t="shared" si="1"/>
        <v>481</v>
      </c>
      <c r="F18" s="130">
        <v>0</v>
      </c>
      <c r="G18" s="130">
        <v>0</v>
      </c>
      <c r="H18" s="24">
        <v>4</v>
      </c>
      <c r="I18" s="130">
        <v>0</v>
      </c>
      <c r="J18" s="24">
        <v>773</v>
      </c>
      <c r="K18" s="24">
        <v>152</v>
      </c>
      <c r="L18" s="24">
        <v>63</v>
      </c>
      <c r="M18" s="24">
        <v>136</v>
      </c>
      <c r="N18" s="24">
        <v>145</v>
      </c>
      <c r="O18" s="24">
        <v>193</v>
      </c>
      <c r="P18" s="24">
        <v>2</v>
      </c>
      <c r="Q18" s="130">
        <v>0</v>
      </c>
      <c r="R18" s="24">
        <v>12</v>
      </c>
      <c r="S18" s="24">
        <v>3</v>
      </c>
      <c r="T18" s="24">
        <v>563519</v>
      </c>
      <c r="U18" s="24">
        <v>1974390</v>
      </c>
      <c r="V18" s="24">
        <v>3390644</v>
      </c>
      <c r="W18" s="24">
        <v>3343926</v>
      </c>
      <c r="X18" s="24">
        <v>42104</v>
      </c>
      <c r="Y18" s="24">
        <v>4614</v>
      </c>
      <c r="Z18" s="24">
        <v>2103</v>
      </c>
      <c r="AA18" s="130">
        <v>0</v>
      </c>
      <c r="AB18" s="24">
        <f t="shared" si="2"/>
        <v>2511</v>
      </c>
      <c r="AC18" s="24">
        <v>1068018</v>
      </c>
    </row>
    <row r="19" spans="1:29" ht="22.5" customHeight="1">
      <c r="A19" s="2" t="s">
        <v>2791</v>
      </c>
      <c r="B19" s="130">
        <v>0</v>
      </c>
      <c r="C19" s="130">
        <v>0</v>
      </c>
      <c r="D19" s="24">
        <f t="shared" si="0"/>
        <v>0</v>
      </c>
      <c r="E19" s="24">
        <f t="shared" si="1"/>
        <v>0</v>
      </c>
      <c r="F19" s="130">
        <v>0</v>
      </c>
      <c r="G19" s="130">
        <v>0</v>
      </c>
      <c r="H19" s="130">
        <v>0</v>
      </c>
      <c r="I19" s="130">
        <v>0</v>
      </c>
      <c r="J19" s="130">
        <v>0</v>
      </c>
      <c r="K19" s="130">
        <v>0</v>
      </c>
      <c r="L19" s="130">
        <v>0</v>
      </c>
      <c r="M19" s="130">
        <v>0</v>
      </c>
      <c r="N19" s="130">
        <v>0</v>
      </c>
      <c r="O19" s="130">
        <v>0</v>
      </c>
      <c r="P19" s="130">
        <v>0</v>
      </c>
      <c r="Q19" s="130">
        <v>0</v>
      </c>
      <c r="R19" s="130">
        <v>0</v>
      </c>
      <c r="S19" s="130">
        <v>0</v>
      </c>
      <c r="T19" s="130">
        <v>0</v>
      </c>
      <c r="U19" s="130">
        <v>0</v>
      </c>
      <c r="V19" s="130">
        <v>0</v>
      </c>
      <c r="W19" s="130">
        <v>0</v>
      </c>
      <c r="X19" s="130">
        <v>0</v>
      </c>
      <c r="Y19" s="130">
        <v>0</v>
      </c>
      <c r="Z19" s="130">
        <v>0</v>
      </c>
      <c r="AA19" s="130">
        <v>0</v>
      </c>
      <c r="AB19" s="24">
        <f t="shared" si="2"/>
        <v>0</v>
      </c>
      <c r="AC19" s="130">
        <v>0</v>
      </c>
    </row>
    <row r="20" spans="1:29" ht="22.5" customHeight="1">
      <c r="A20" s="2" t="s">
        <v>2005</v>
      </c>
      <c r="B20" s="130">
        <v>0</v>
      </c>
      <c r="C20" s="130">
        <v>0</v>
      </c>
      <c r="D20" s="24">
        <f t="shared" si="0"/>
        <v>0</v>
      </c>
      <c r="E20" s="24">
        <f t="shared" si="1"/>
        <v>0</v>
      </c>
      <c r="F20" s="130">
        <v>0</v>
      </c>
      <c r="G20" s="130">
        <v>0</v>
      </c>
      <c r="H20" s="130">
        <v>0</v>
      </c>
      <c r="I20" s="130">
        <v>0</v>
      </c>
      <c r="J20" s="130">
        <v>0</v>
      </c>
      <c r="K20" s="130">
        <v>0</v>
      </c>
      <c r="L20" s="130">
        <v>0</v>
      </c>
      <c r="M20" s="130">
        <v>0</v>
      </c>
      <c r="N20" s="130">
        <v>0</v>
      </c>
      <c r="O20" s="130">
        <v>0</v>
      </c>
      <c r="P20" s="130">
        <v>0</v>
      </c>
      <c r="Q20" s="130">
        <v>0</v>
      </c>
      <c r="R20" s="130">
        <v>0</v>
      </c>
      <c r="S20" s="130">
        <v>0</v>
      </c>
      <c r="T20" s="130">
        <v>0</v>
      </c>
      <c r="U20" s="130">
        <v>0</v>
      </c>
      <c r="V20" s="130">
        <v>0</v>
      </c>
      <c r="W20" s="130">
        <v>0</v>
      </c>
      <c r="X20" s="130">
        <v>0</v>
      </c>
      <c r="Y20" s="130">
        <v>0</v>
      </c>
      <c r="Z20" s="130">
        <v>0</v>
      </c>
      <c r="AA20" s="130">
        <v>0</v>
      </c>
      <c r="AB20" s="24">
        <f t="shared" si="2"/>
        <v>0</v>
      </c>
      <c r="AC20" s="130">
        <v>0</v>
      </c>
    </row>
    <row r="21" spans="1:29" ht="22.5" customHeight="1">
      <c r="A21" s="2" t="s">
        <v>2006</v>
      </c>
      <c r="B21" s="24">
        <v>2</v>
      </c>
      <c r="C21" s="24">
        <v>273</v>
      </c>
      <c r="D21" s="24">
        <f t="shared" si="0"/>
        <v>225</v>
      </c>
      <c r="E21" s="24">
        <f t="shared" si="1"/>
        <v>48</v>
      </c>
      <c r="F21" s="130">
        <v>0</v>
      </c>
      <c r="G21" s="130">
        <v>0</v>
      </c>
      <c r="H21" s="24">
        <v>3</v>
      </c>
      <c r="I21" s="130">
        <v>0</v>
      </c>
      <c r="J21" s="24">
        <v>197</v>
      </c>
      <c r="K21" s="24">
        <v>40</v>
      </c>
      <c r="L21" s="24">
        <v>3</v>
      </c>
      <c r="M21" s="24">
        <v>5</v>
      </c>
      <c r="N21" s="24">
        <v>22</v>
      </c>
      <c r="O21" s="24">
        <v>3</v>
      </c>
      <c r="P21" s="130">
        <v>0</v>
      </c>
      <c r="Q21" s="130">
        <v>0</v>
      </c>
      <c r="R21" s="130">
        <v>0</v>
      </c>
      <c r="S21" s="130">
        <v>0</v>
      </c>
      <c r="T21" s="24" t="s">
        <v>1821</v>
      </c>
      <c r="U21" s="24" t="s">
        <v>1821</v>
      </c>
      <c r="V21" s="24" t="s">
        <v>1821</v>
      </c>
      <c r="W21" s="24" t="s">
        <v>1821</v>
      </c>
      <c r="X21" s="24" t="s">
        <v>1821</v>
      </c>
      <c r="Y21" s="24" t="s">
        <v>1821</v>
      </c>
      <c r="Z21" s="130">
        <v>0</v>
      </c>
      <c r="AA21" s="130">
        <v>0</v>
      </c>
      <c r="AB21" s="24" t="s">
        <v>1821</v>
      </c>
      <c r="AC21" s="24" t="s">
        <v>1821</v>
      </c>
    </row>
    <row r="22" spans="1:29" ht="22.5" customHeight="1">
      <c r="A22" s="2" t="s">
        <v>2007</v>
      </c>
      <c r="B22" s="130">
        <v>0</v>
      </c>
      <c r="C22" s="130">
        <v>0</v>
      </c>
      <c r="D22" s="24">
        <f t="shared" si="0"/>
        <v>0</v>
      </c>
      <c r="E22" s="24">
        <f t="shared" si="1"/>
        <v>0</v>
      </c>
      <c r="F22" s="130">
        <v>0</v>
      </c>
      <c r="G22" s="130">
        <v>0</v>
      </c>
      <c r="H22" s="130">
        <v>0</v>
      </c>
      <c r="I22" s="130">
        <v>0</v>
      </c>
      <c r="J22" s="130">
        <v>0</v>
      </c>
      <c r="K22" s="130">
        <v>0</v>
      </c>
      <c r="L22" s="130">
        <v>0</v>
      </c>
      <c r="M22" s="130">
        <v>0</v>
      </c>
      <c r="N22" s="130">
        <v>0</v>
      </c>
      <c r="O22" s="130">
        <v>0</v>
      </c>
      <c r="P22" s="130">
        <v>0</v>
      </c>
      <c r="Q22" s="130">
        <v>0</v>
      </c>
      <c r="R22" s="130">
        <v>0</v>
      </c>
      <c r="S22" s="130">
        <v>0</v>
      </c>
      <c r="T22" s="130">
        <v>0</v>
      </c>
      <c r="U22" s="130">
        <v>0</v>
      </c>
      <c r="V22" s="130">
        <v>0</v>
      </c>
      <c r="W22" s="130">
        <v>0</v>
      </c>
      <c r="X22" s="130">
        <v>0</v>
      </c>
      <c r="Y22" s="130">
        <v>0</v>
      </c>
      <c r="Z22" s="130">
        <v>0</v>
      </c>
      <c r="AA22" s="130">
        <v>0</v>
      </c>
      <c r="AB22" s="24">
        <f t="shared" si="2"/>
        <v>0</v>
      </c>
      <c r="AC22" s="130">
        <v>0</v>
      </c>
    </row>
    <row r="23" spans="1:29" ht="22.5" customHeight="1">
      <c r="A23" s="2" t="s">
        <v>2792</v>
      </c>
      <c r="B23" s="24">
        <v>2</v>
      </c>
      <c r="C23" s="24">
        <v>375</v>
      </c>
      <c r="D23" s="24">
        <f t="shared" si="0"/>
        <v>305</v>
      </c>
      <c r="E23" s="24">
        <f t="shared" si="1"/>
        <v>70</v>
      </c>
      <c r="F23" s="130">
        <v>0</v>
      </c>
      <c r="G23" s="130">
        <v>0</v>
      </c>
      <c r="H23" s="24">
        <v>12</v>
      </c>
      <c r="I23" s="130">
        <v>0</v>
      </c>
      <c r="J23" s="24">
        <v>207</v>
      </c>
      <c r="K23" s="24">
        <v>37</v>
      </c>
      <c r="L23" s="24">
        <v>2</v>
      </c>
      <c r="M23" s="130">
        <v>0</v>
      </c>
      <c r="N23" s="24">
        <v>91</v>
      </c>
      <c r="O23" s="24">
        <v>34</v>
      </c>
      <c r="P23" s="24">
        <v>7</v>
      </c>
      <c r="Q23" s="24">
        <v>1</v>
      </c>
      <c r="R23" s="130">
        <v>0</v>
      </c>
      <c r="S23" s="130">
        <v>0</v>
      </c>
      <c r="T23" s="24" t="s">
        <v>1821</v>
      </c>
      <c r="U23" s="24" t="s">
        <v>1821</v>
      </c>
      <c r="V23" s="24" t="s">
        <v>1821</v>
      </c>
      <c r="W23" s="24" t="s">
        <v>1821</v>
      </c>
      <c r="X23" s="250" t="s">
        <v>1821</v>
      </c>
      <c r="Y23" s="130">
        <v>0</v>
      </c>
      <c r="Z23" s="130">
        <v>0</v>
      </c>
      <c r="AA23" s="130">
        <v>0</v>
      </c>
      <c r="AB23" s="24">
        <f t="shared" si="2"/>
        <v>0</v>
      </c>
      <c r="AC23" s="24" t="s">
        <v>1821</v>
      </c>
    </row>
    <row r="24" spans="1:29" ht="22.5" customHeight="1">
      <c r="A24" s="2" t="s">
        <v>2793</v>
      </c>
      <c r="B24" s="24">
        <v>5</v>
      </c>
      <c r="C24" s="24">
        <v>665</v>
      </c>
      <c r="D24" s="24">
        <f t="shared" si="0"/>
        <v>564</v>
      </c>
      <c r="E24" s="24">
        <f t="shared" si="1"/>
        <v>101</v>
      </c>
      <c r="F24" s="130">
        <v>0</v>
      </c>
      <c r="G24" s="130">
        <v>0</v>
      </c>
      <c r="H24" s="24">
        <v>12</v>
      </c>
      <c r="I24" s="24">
        <v>3</v>
      </c>
      <c r="J24" s="24">
        <v>459</v>
      </c>
      <c r="K24" s="24">
        <v>58</v>
      </c>
      <c r="L24" s="24">
        <v>70</v>
      </c>
      <c r="M24" s="24">
        <v>26</v>
      </c>
      <c r="N24" s="24">
        <v>23</v>
      </c>
      <c r="O24" s="24">
        <v>14</v>
      </c>
      <c r="P24" s="130">
        <v>0</v>
      </c>
      <c r="Q24" s="130">
        <v>0</v>
      </c>
      <c r="R24" s="130">
        <v>0</v>
      </c>
      <c r="S24" s="130">
        <v>0</v>
      </c>
      <c r="T24" s="24">
        <v>345827</v>
      </c>
      <c r="U24" s="24">
        <v>1047336</v>
      </c>
      <c r="V24" s="24">
        <v>1768770</v>
      </c>
      <c r="W24" s="24">
        <v>1735136</v>
      </c>
      <c r="X24" s="130">
        <v>0</v>
      </c>
      <c r="Y24" s="24">
        <v>33634</v>
      </c>
      <c r="Z24" s="130">
        <v>0</v>
      </c>
      <c r="AA24" s="130">
        <v>0</v>
      </c>
      <c r="AB24" s="24">
        <f t="shared" si="2"/>
        <v>33634</v>
      </c>
      <c r="AC24" s="24">
        <v>666745</v>
      </c>
    </row>
    <row r="25" spans="1:29" ht="22.5" customHeight="1">
      <c r="A25" s="2" t="s">
        <v>2794</v>
      </c>
      <c r="B25" s="24">
        <v>4</v>
      </c>
      <c r="C25" s="24">
        <v>671</v>
      </c>
      <c r="D25" s="24">
        <f t="shared" si="0"/>
        <v>550</v>
      </c>
      <c r="E25" s="24">
        <f t="shared" si="1"/>
        <v>121</v>
      </c>
      <c r="F25" s="130">
        <v>0</v>
      </c>
      <c r="G25" s="130">
        <v>0</v>
      </c>
      <c r="H25" s="24">
        <v>10</v>
      </c>
      <c r="I25" s="130">
        <v>0</v>
      </c>
      <c r="J25" s="24">
        <v>507</v>
      </c>
      <c r="K25" s="24">
        <v>83</v>
      </c>
      <c r="L25" s="24">
        <v>23</v>
      </c>
      <c r="M25" s="24">
        <v>26</v>
      </c>
      <c r="N25" s="24">
        <v>12</v>
      </c>
      <c r="O25" s="24">
        <v>12</v>
      </c>
      <c r="P25" s="24">
        <v>2</v>
      </c>
      <c r="Q25" s="130">
        <v>0</v>
      </c>
      <c r="R25" s="130">
        <v>0</v>
      </c>
      <c r="S25" s="130">
        <v>0</v>
      </c>
      <c r="T25" s="24">
        <v>343839</v>
      </c>
      <c r="U25" s="24">
        <v>1114538</v>
      </c>
      <c r="V25" s="24">
        <v>2133050</v>
      </c>
      <c r="W25" s="24">
        <v>2090535</v>
      </c>
      <c r="X25" s="130">
        <v>0</v>
      </c>
      <c r="Y25" s="24">
        <v>42515</v>
      </c>
      <c r="Z25" s="130">
        <v>0</v>
      </c>
      <c r="AA25" s="130">
        <v>0</v>
      </c>
      <c r="AB25" s="24">
        <f t="shared" si="2"/>
        <v>42515</v>
      </c>
      <c r="AC25" s="24">
        <v>966797</v>
      </c>
    </row>
    <row r="26" spans="1:29" ht="22.5" customHeight="1">
      <c r="A26" s="2" t="s">
        <v>2795</v>
      </c>
      <c r="B26" s="24">
        <v>11</v>
      </c>
      <c r="C26" s="24">
        <v>1576</v>
      </c>
      <c r="D26" s="24">
        <f t="shared" si="0"/>
        <v>1160</v>
      </c>
      <c r="E26" s="24">
        <f t="shared" si="1"/>
        <v>416</v>
      </c>
      <c r="F26" s="130">
        <v>0</v>
      </c>
      <c r="G26" s="130">
        <v>0</v>
      </c>
      <c r="H26" s="24">
        <v>24</v>
      </c>
      <c r="I26" s="24">
        <v>4</v>
      </c>
      <c r="J26" s="24">
        <v>861</v>
      </c>
      <c r="K26" s="24">
        <v>212</v>
      </c>
      <c r="L26" s="24">
        <v>80</v>
      </c>
      <c r="M26" s="24">
        <v>102</v>
      </c>
      <c r="N26" s="24">
        <v>202</v>
      </c>
      <c r="O26" s="24">
        <v>100</v>
      </c>
      <c r="P26" s="24">
        <v>7</v>
      </c>
      <c r="Q26" s="24">
        <v>2</v>
      </c>
      <c r="R26" s="130">
        <v>0</v>
      </c>
      <c r="S26" s="130">
        <v>0</v>
      </c>
      <c r="T26" s="24">
        <v>682278</v>
      </c>
      <c r="U26" s="24">
        <v>2114645</v>
      </c>
      <c r="V26" s="24">
        <v>4163741</v>
      </c>
      <c r="W26" s="24">
        <v>3245751</v>
      </c>
      <c r="X26" s="24">
        <v>845075</v>
      </c>
      <c r="Y26" s="24">
        <v>72915</v>
      </c>
      <c r="Z26" s="24">
        <v>1981</v>
      </c>
      <c r="AA26" s="130">
        <v>0</v>
      </c>
      <c r="AB26" s="24">
        <f t="shared" si="2"/>
        <v>70934</v>
      </c>
      <c r="AC26" s="24">
        <v>1898623</v>
      </c>
    </row>
    <row r="27" spans="1:29" ht="22.5" customHeight="1">
      <c r="A27" s="2" t="s">
        <v>2796</v>
      </c>
      <c r="B27" s="24">
        <v>2</v>
      </c>
      <c r="C27" s="24">
        <v>281</v>
      </c>
      <c r="D27" s="24">
        <f t="shared" si="0"/>
        <v>243</v>
      </c>
      <c r="E27" s="24">
        <f t="shared" si="1"/>
        <v>38</v>
      </c>
      <c r="F27" s="130">
        <v>0</v>
      </c>
      <c r="G27" s="130">
        <v>0</v>
      </c>
      <c r="H27" s="24">
        <v>1</v>
      </c>
      <c r="I27" s="130">
        <v>0</v>
      </c>
      <c r="J27" s="24">
        <v>204</v>
      </c>
      <c r="K27" s="24">
        <v>17</v>
      </c>
      <c r="L27" s="24">
        <v>16</v>
      </c>
      <c r="M27" s="24">
        <v>17</v>
      </c>
      <c r="N27" s="24">
        <v>22</v>
      </c>
      <c r="O27" s="24">
        <v>4</v>
      </c>
      <c r="P27" s="130">
        <v>0</v>
      </c>
      <c r="Q27" s="130">
        <v>0</v>
      </c>
      <c r="R27" s="130">
        <v>0</v>
      </c>
      <c r="S27" s="130">
        <v>0</v>
      </c>
      <c r="T27" s="24" t="s">
        <v>1821</v>
      </c>
      <c r="U27" s="24" t="s">
        <v>1821</v>
      </c>
      <c r="V27" s="24" t="s">
        <v>1821</v>
      </c>
      <c r="W27" s="24" t="s">
        <v>1821</v>
      </c>
      <c r="X27" s="130">
        <v>0</v>
      </c>
      <c r="Y27" s="24" t="s">
        <v>2754</v>
      </c>
      <c r="Z27" s="130">
        <v>0</v>
      </c>
      <c r="AA27" s="130">
        <v>0</v>
      </c>
      <c r="AB27" s="24" t="s">
        <v>1821</v>
      </c>
      <c r="AC27" s="24" t="s">
        <v>1821</v>
      </c>
    </row>
    <row r="28" spans="1:29" ht="22.5" customHeight="1">
      <c r="A28" s="2" t="s">
        <v>2797</v>
      </c>
      <c r="B28" s="24">
        <v>8</v>
      </c>
      <c r="C28" s="24">
        <v>1075</v>
      </c>
      <c r="D28" s="24">
        <f t="shared" si="0"/>
        <v>878</v>
      </c>
      <c r="E28" s="24">
        <f t="shared" si="1"/>
        <v>197</v>
      </c>
      <c r="F28" s="130">
        <v>0</v>
      </c>
      <c r="G28" s="130">
        <v>0</v>
      </c>
      <c r="H28" s="24">
        <v>13</v>
      </c>
      <c r="I28" s="130">
        <v>0</v>
      </c>
      <c r="J28" s="24">
        <v>782</v>
      </c>
      <c r="K28" s="24">
        <v>125</v>
      </c>
      <c r="L28" s="24">
        <v>121</v>
      </c>
      <c r="M28" s="24">
        <v>60</v>
      </c>
      <c r="N28" s="24">
        <v>15</v>
      </c>
      <c r="O28" s="24">
        <v>19</v>
      </c>
      <c r="P28" s="24">
        <v>53</v>
      </c>
      <c r="Q28" s="24">
        <v>7</v>
      </c>
      <c r="R28" s="130">
        <v>0</v>
      </c>
      <c r="S28" s="130">
        <v>0</v>
      </c>
      <c r="T28" s="24">
        <v>605944</v>
      </c>
      <c r="U28" s="24">
        <v>2236765</v>
      </c>
      <c r="V28" s="24">
        <v>3603854</v>
      </c>
      <c r="W28" s="24">
        <v>3048815</v>
      </c>
      <c r="X28" s="24">
        <v>552457</v>
      </c>
      <c r="Y28" s="24">
        <v>2582</v>
      </c>
      <c r="Z28" s="130">
        <v>0</v>
      </c>
      <c r="AA28" s="130">
        <v>0</v>
      </c>
      <c r="AB28" s="24">
        <f t="shared" si="2"/>
        <v>2582</v>
      </c>
      <c r="AC28" s="24">
        <v>1269808</v>
      </c>
    </row>
    <row r="29" spans="1:29" ht="22.5" customHeight="1">
      <c r="A29" s="2" t="s">
        <v>2798</v>
      </c>
      <c r="B29" s="24">
        <v>8</v>
      </c>
      <c r="C29" s="24">
        <v>1122</v>
      </c>
      <c r="D29" s="24">
        <f t="shared" si="0"/>
        <v>790</v>
      </c>
      <c r="E29" s="24">
        <f t="shared" si="1"/>
        <v>332</v>
      </c>
      <c r="F29" s="130">
        <v>0</v>
      </c>
      <c r="G29" s="130">
        <v>0</v>
      </c>
      <c r="H29" s="24">
        <v>6</v>
      </c>
      <c r="I29" s="130">
        <v>0</v>
      </c>
      <c r="J29" s="24">
        <v>678</v>
      </c>
      <c r="K29" s="24">
        <v>80</v>
      </c>
      <c r="L29" s="24">
        <v>57</v>
      </c>
      <c r="M29" s="24">
        <v>219</v>
      </c>
      <c r="N29" s="24">
        <v>51</v>
      </c>
      <c r="O29" s="24">
        <v>33</v>
      </c>
      <c r="P29" s="24">
        <v>2</v>
      </c>
      <c r="Q29" s="130">
        <v>0</v>
      </c>
      <c r="R29" s="130">
        <v>0</v>
      </c>
      <c r="S29" s="130">
        <v>0</v>
      </c>
      <c r="T29" s="24">
        <v>511042</v>
      </c>
      <c r="U29" s="24">
        <v>2721980</v>
      </c>
      <c r="V29" s="24">
        <v>4086177</v>
      </c>
      <c r="W29" s="24">
        <v>3933184</v>
      </c>
      <c r="X29" s="24">
        <v>34817</v>
      </c>
      <c r="Y29" s="24">
        <v>118176</v>
      </c>
      <c r="Z29" s="130">
        <v>0</v>
      </c>
      <c r="AA29" s="130">
        <v>0</v>
      </c>
      <c r="AB29" s="24">
        <f t="shared" si="2"/>
        <v>118176</v>
      </c>
      <c r="AC29" s="24">
        <v>1359436</v>
      </c>
    </row>
    <row r="30" spans="1:29" ht="22.5" customHeight="1">
      <c r="A30" s="2" t="s">
        <v>2799</v>
      </c>
      <c r="B30" s="24">
        <v>1</v>
      </c>
      <c r="C30" s="24">
        <v>118</v>
      </c>
      <c r="D30" s="24">
        <f t="shared" si="0"/>
        <v>105</v>
      </c>
      <c r="E30" s="24">
        <f t="shared" si="1"/>
        <v>13</v>
      </c>
      <c r="F30" s="130">
        <v>0</v>
      </c>
      <c r="G30" s="130">
        <v>0</v>
      </c>
      <c r="H30" s="24">
        <v>2</v>
      </c>
      <c r="I30" s="130">
        <v>0</v>
      </c>
      <c r="J30" s="24">
        <v>91</v>
      </c>
      <c r="K30" s="24">
        <v>15</v>
      </c>
      <c r="L30" s="24">
        <v>13</v>
      </c>
      <c r="M30" s="24">
        <v>2</v>
      </c>
      <c r="N30" s="24">
        <v>8</v>
      </c>
      <c r="O30" s="130">
        <v>0</v>
      </c>
      <c r="P30" s="24">
        <v>9</v>
      </c>
      <c r="Q30" s="24">
        <v>4</v>
      </c>
      <c r="R30" s="130">
        <v>0</v>
      </c>
      <c r="S30" s="130">
        <v>0</v>
      </c>
      <c r="T30" s="24" t="s">
        <v>1821</v>
      </c>
      <c r="U30" s="24" t="s">
        <v>1821</v>
      </c>
      <c r="V30" s="24" t="s">
        <v>1821</v>
      </c>
      <c r="W30" s="24" t="s">
        <v>1821</v>
      </c>
      <c r="X30" s="130">
        <v>0</v>
      </c>
      <c r="Y30" s="24" t="s">
        <v>2754</v>
      </c>
      <c r="Z30" s="130">
        <v>0</v>
      </c>
      <c r="AA30" s="130">
        <v>0</v>
      </c>
      <c r="AB30" s="24" t="s">
        <v>1821</v>
      </c>
      <c r="AC30" s="24" t="s">
        <v>1821</v>
      </c>
    </row>
    <row r="31" spans="1:29" ht="22.5" customHeight="1">
      <c r="A31" s="2" t="s">
        <v>2800</v>
      </c>
      <c r="B31" s="24">
        <v>5</v>
      </c>
      <c r="C31" s="24">
        <v>673</v>
      </c>
      <c r="D31" s="24">
        <f t="shared" si="0"/>
        <v>444</v>
      </c>
      <c r="E31" s="24">
        <f t="shared" si="1"/>
        <v>229</v>
      </c>
      <c r="F31" s="130">
        <v>0</v>
      </c>
      <c r="G31" s="130">
        <v>0</v>
      </c>
      <c r="H31" s="24">
        <v>11</v>
      </c>
      <c r="I31" s="24">
        <v>3</v>
      </c>
      <c r="J31" s="24">
        <v>329</v>
      </c>
      <c r="K31" s="24">
        <v>37</v>
      </c>
      <c r="L31" s="24">
        <v>87</v>
      </c>
      <c r="M31" s="24">
        <v>158</v>
      </c>
      <c r="N31" s="24">
        <v>18</v>
      </c>
      <c r="O31" s="24">
        <v>32</v>
      </c>
      <c r="P31" s="24">
        <v>1</v>
      </c>
      <c r="Q31" s="24">
        <v>1</v>
      </c>
      <c r="R31" s="130">
        <v>0</v>
      </c>
      <c r="S31" s="130">
        <v>0</v>
      </c>
      <c r="T31" s="24">
        <v>270332</v>
      </c>
      <c r="U31" s="24">
        <v>565432</v>
      </c>
      <c r="V31" s="24">
        <v>1149527</v>
      </c>
      <c r="W31" s="24">
        <v>1066185</v>
      </c>
      <c r="X31" s="24">
        <v>35290</v>
      </c>
      <c r="Y31" s="24">
        <v>48052</v>
      </c>
      <c r="Z31" s="130">
        <v>0</v>
      </c>
      <c r="AA31" s="130">
        <v>0</v>
      </c>
      <c r="AB31" s="24">
        <f t="shared" si="2"/>
        <v>48052</v>
      </c>
      <c r="AC31" s="24">
        <v>510893</v>
      </c>
    </row>
    <row r="32" spans="1:29" ht="22.5" customHeight="1" thickBot="1">
      <c r="A32" s="3" t="s">
        <v>826</v>
      </c>
      <c r="B32" s="25">
        <v>3</v>
      </c>
      <c r="C32" s="25">
        <v>446</v>
      </c>
      <c r="D32" s="25">
        <f t="shared" si="0"/>
        <v>310</v>
      </c>
      <c r="E32" s="25">
        <f t="shared" si="1"/>
        <v>136</v>
      </c>
      <c r="F32" s="131">
        <v>0</v>
      </c>
      <c r="G32" s="131">
        <v>0</v>
      </c>
      <c r="H32" s="25">
        <v>5</v>
      </c>
      <c r="I32" s="131">
        <v>0</v>
      </c>
      <c r="J32" s="25">
        <v>252</v>
      </c>
      <c r="K32" s="25">
        <v>68</v>
      </c>
      <c r="L32" s="25">
        <v>52</v>
      </c>
      <c r="M32" s="25">
        <v>67</v>
      </c>
      <c r="N32" s="25">
        <v>4</v>
      </c>
      <c r="O32" s="25">
        <v>1</v>
      </c>
      <c r="P32" s="25">
        <v>3</v>
      </c>
      <c r="Q32" s="131">
        <v>0</v>
      </c>
      <c r="R32" s="131">
        <v>0</v>
      </c>
      <c r="S32" s="131">
        <v>0</v>
      </c>
      <c r="T32" s="25">
        <v>211524</v>
      </c>
      <c r="U32" s="25">
        <v>523952</v>
      </c>
      <c r="V32" s="25">
        <v>867597</v>
      </c>
      <c r="W32" s="25">
        <v>863350</v>
      </c>
      <c r="X32" s="131">
        <v>0</v>
      </c>
      <c r="Y32" s="25">
        <v>4247</v>
      </c>
      <c r="Z32" s="131">
        <v>0</v>
      </c>
      <c r="AA32" s="131">
        <v>0</v>
      </c>
      <c r="AB32" s="25">
        <f t="shared" si="2"/>
        <v>4247</v>
      </c>
      <c r="AC32" s="25">
        <v>288318</v>
      </c>
    </row>
  </sheetData>
  <sheetProtection/>
  <autoFilter ref="A7:AC32"/>
  <mergeCells count="22">
    <mergeCell ref="Y3:AB3"/>
    <mergeCell ref="C4:E4"/>
    <mergeCell ref="F4:G4"/>
    <mergeCell ref="H4:I4"/>
    <mergeCell ref="J4:M4"/>
    <mergeCell ref="N4:O4"/>
    <mergeCell ref="C2:S2"/>
    <mergeCell ref="F3:O3"/>
    <mergeCell ref="P3:Q3"/>
    <mergeCell ref="R3:S3"/>
    <mergeCell ref="P6:Q6"/>
    <mergeCell ref="R6:S6"/>
    <mergeCell ref="P4:Q4"/>
    <mergeCell ref="R4:S4"/>
    <mergeCell ref="C5:E5"/>
    <mergeCell ref="J5:M5"/>
    <mergeCell ref="R5:S5"/>
    <mergeCell ref="C6:E6"/>
    <mergeCell ref="F6:G6"/>
    <mergeCell ref="J6:K6"/>
    <mergeCell ref="L6:M6"/>
    <mergeCell ref="N6:O6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37"/>
  <sheetViews>
    <sheetView view="pageBreakPreview" zoomScale="70" zoomScaleSheetLayoutView="70" zoomScalePageLayoutView="0" workbookViewId="0" topLeftCell="A1">
      <pane xSplit="1" ySplit="7" topLeftCell="B14" activePane="bottomRight" state="frozen"/>
      <selection pane="topLeft" activeCell="AB8" sqref="AB8:AB32"/>
      <selection pane="topRight" activeCell="AB8" sqref="AB8:AB32"/>
      <selection pane="bottomLeft" activeCell="AB8" sqref="AB8:AB32"/>
      <selection pane="bottomRight" activeCell="A1" sqref="A1"/>
    </sheetView>
  </sheetViews>
  <sheetFormatPr defaultColWidth="9.00390625" defaultRowHeight="13.5"/>
  <cols>
    <col min="1" max="1" width="15.375" style="33" customWidth="1"/>
    <col min="2" max="10" width="10.375" style="33" customWidth="1"/>
    <col min="11" max="15" width="9.875" style="33" customWidth="1"/>
    <col min="16" max="16" width="11.625" style="33" bestFit="1" customWidth="1"/>
    <col min="17" max="17" width="11.75390625" style="33" customWidth="1"/>
    <col min="18" max="19" width="9.875" style="102" customWidth="1"/>
    <col min="20" max="16384" width="9.00390625" style="33" customWidth="1"/>
  </cols>
  <sheetData>
    <row r="1" spans="1:17" ht="19.5" thickBot="1">
      <c r="A1" s="69" t="s">
        <v>2036</v>
      </c>
      <c r="B1" s="69"/>
      <c r="K1" s="32"/>
      <c r="Q1" s="43" t="s">
        <v>2037</v>
      </c>
    </row>
    <row r="2" spans="1:19" ht="15" customHeight="1">
      <c r="A2" s="4"/>
      <c r="B2" s="34"/>
      <c r="C2" s="5"/>
      <c r="D2" s="289" t="s">
        <v>1313</v>
      </c>
      <c r="E2" s="290"/>
      <c r="F2" s="289" t="s">
        <v>1320</v>
      </c>
      <c r="G2" s="290"/>
      <c r="H2" s="290"/>
      <c r="I2" s="290"/>
      <c r="J2" s="290"/>
      <c r="K2" s="35" t="s">
        <v>25</v>
      </c>
      <c r="L2" s="35"/>
      <c r="M2" s="5"/>
      <c r="N2" s="35" t="s">
        <v>1314</v>
      </c>
      <c r="O2" s="35"/>
      <c r="P2" s="7" t="s">
        <v>27</v>
      </c>
      <c r="Q2" s="7"/>
      <c r="R2" s="278"/>
      <c r="S2" s="278"/>
    </row>
    <row r="3" spans="1:19" ht="15" customHeight="1">
      <c r="A3" s="2"/>
      <c r="B3" s="13"/>
      <c r="C3" s="11"/>
      <c r="D3" s="295" t="s">
        <v>29</v>
      </c>
      <c r="E3" s="298" t="s">
        <v>1330</v>
      </c>
      <c r="F3" s="295" t="s">
        <v>29</v>
      </c>
      <c r="G3" s="299" t="s">
        <v>1569</v>
      </c>
      <c r="H3" s="299"/>
      <c r="I3" s="299"/>
      <c r="J3" s="299"/>
      <c r="K3" s="37"/>
      <c r="L3" s="37"/>
      <c r="M3" s="11"/>
      <c r="N3" s="44"/>
      <c r="O3" s="12"/>
      <c r="P3" s="36"/>
      <c r="Q3" s="45"/>
      <c r="R3" s="70"/>
      <c r="S3" s="70"/>
    </row>
    <row r="4" spans="1:19" ht="15" customHeight="1">
      <c r="A4" s="13" t="s">
        <v>1277</v>
      </c>
      <c r="B4" s="13" t="s">
        <v>24</v>
      </c>
      <c r="C4" s="11" t="s">
        <v>28</v>
      </c>
      <c r="D4" s="296"/>
      <c r="E4" s="298"/>
      <c r="F4" s="296"/>
      <c r="G4" s="276" t="s">
        <v>1309</v>
      </c>
      <c r="H4" s="294" t="s">
        <v>1321</v>
      </c>
      <c r="I4" s="294" t="s">
        <v>1322</v>
      </c>
      <c r="J4" s="283" t="s">
        <v>1572</v>
      </c>
      <c r="K4" s="11" t="s">
        <v>29</v>
      </c>
      <c r="L4" s="38" t="s">
        <v>1569</v>
      </c>
      <c r="M4" s="11" t="s">
        <v>26</v>
      </c>
      <c r="N4" s="28" t="s">
        <v>1573</v>
      </c>
      <c r="O4" s="39" t="s">
        <v>1574</v>
      </c>
      <c r="P4" s="11" t="s">
        <v>29</v>
      </c>
      <c r="Q4" s="15" t="s">
        <v>1569</v>
      </c>
      <c r="R4" s="70"/>
      <c r="S4" s="70"/>
    </row>
    <row r="5" spans="1:19" ht="15" customHeight="1">
      <c r="A5" s="13"/>
      <c r="B5" s="13" t="s">
        <v>30</v>
      </c>
      <c r="C5" s="11"/>
      <c r="D5" s="296"/>
      <c r="E5" s="298"/>
      <c r="F5" s="296"/>
      <c r="G5" s="276"/>
      <c r="H5" s="294"/>
      <c r="I5" s="294"/>
      <c r="J5" s="283"/>
      <c r="K5" s="11"/>
      <c r="L5" s="11"/>
      <c r="M5" s="11" t="s">
        <v>31</v>
      </c>
      <c r="N5" s="28"/>
      <c r="O5" s="39"/>
      <c r="P5" s="11"/>
      <c r="Q5" s="10"/>
      <c r="R5" s="70"/>
      <c r="S5" s="70"/>
    </row>
    <row r="6" spans="1:19" ht="15" customHeight="1">
      <c r="A6" s="13"/>
      <c r="B6" s="13"/>
      <c r="C6" s="11"/>
      <c r="D6" s="296"/>
      <c r="E6" s="298"/>
      <c r="F6" s="296"/>
      <c r="G6" s="276"/>
      <c r="H6" s="294"/>
      <c r="I6" s="294"/>
      <c r="J6" s="283"/>
      <c r="K6" s="11"/>
      <c r="L6" s="11"/>
      <c r="M6" s="11"/>
      <c r="N6" s="28"/>
      <c r="O6" s="39"/>
      <c r="P6" s="11"/>
      <c r="Q6" s="10"/>
      <c r="R6" s="70"/>
      <c r="S6" s="70"/>
    </row>
    <row r="7" spans="1:19" ht="15" customHeight="1">
      <c r="A7" s="16"/>
      <c r="B7" s="40"/>
      <c r="C7" s="21"/>
      <c r="D7" s="297"/>
      <c r="E7" s="298"/>
      <c r="F7" s="297"/>
      <c r="G7" s="276"/>
      <c r="H7" s="294"/>
      <c r="I7" s="294"/>
      <c r="J7" s="283"/>
      <c r="K7" s="21"/>
      <c r="L7" s="21"/>
      <c r="M7" s="21"/>
      <c r="N7" s="21"/>
      <c r="O7" s="21"/>
      <c r="P7" s="21"/>
      <c r="Q7" s="41"/>
      <c r="R7" s="70"/>
      <c r="S7" s="70"/>
    </row>
    <row r="8" spans="1:19" ht="26.25" customHeight="1">
      <c r="A8" s="1" t="s">
        <v>1279</v>
      </c>
      <c r="B8" s="149">
        <v>3267170</v>
      </c>
      <c r="C8" s="149">
        <f aca="true" t="shared" si="0" ref="C8:C32">F8+G8+N8-K8-L8-O8</f>
        <v>2609495</v>
      </c>
      <c r="D8" s="149">
        <v>2653169</v>
      </c>
      <c r="E8" s="149">
        <v>9100073</v>
      </c>
      <c r="F8" s="149">
        <v>137183</v>
      </c>
      <c r="G8" s="149">
        <v>2770080</v>
      </c>
      <c r="H8" s="149">
        <v>686523</v>
      </c>
      <c r="I8" s="149">
        <v>1145896</v>
      </c>
      <c r="J8" s="149">
        <v>937661</v>
      </c>
      <c r="K8" s="149">
        <v>107318</v>
      </c>
      <c r="L8" s="151">
        <v>550357</v>
      </c>
      <c r="M8" s="149">
        <v>1550446</v>
      </c>
      <c r="N8" s="149">
        <v>1317604</v>
      </c>
      <c r="O8" s="149">
        <v>957697</v>
      </c>
      <c r="P8" s="130">
        <f aca="true" t="shared" si="1" ref="P8:P32">D8+F8-K8</f>
        <v>2683034</v>
      </c>
      <c r="Q8" s="130">
        <f aca="true" t="shared" si="2" ref="Q8:Q32">E8+G8-L8-M8</f>
        <v>9769350</v>
      </c>
      <c r="R8" s="130"/>
      <c r="S8" s="130"/>
    </row>
    <row r="9" spans="1:19" ht="26.25" customHeight="1">
      <c r="A9" s="2" t="s">
        <v>2787</v>
      </c>
      <c r="B9" s="149">
        <v>724350</v>
      </c>
      <c r="C9" s="149">
        <f t="shared" si="0"/>
        <v>720753</v>
      </c>
      <c r="D9" s="149">
        <v>370035</v>
      </c>
      <c r="E9" s="149">
        <v>561122</v>
      </c>
      <c r="F9" s="149">
        <v>39440</v>
      </c>
      <c r="G9" s="149">
        <v>678147</v>
      </c>
      <c r="H9" s="149">
        <v>343471</v>
      </c>
      <c r="I9" s="149">
        <v>321556</v>
      </c>
      <c r="J9" s="149">
        <v>13120</v>
      </c>
      <c r="K9" s="149">
        <v>150</v>
      </c>
      <c r="L9" s="149">
        <v>3447</v>
      </c>
      <c r="M9" s="149">
        <v>90425</v>
      </c>
      <c r="N9" s="149">
        <v>367074</v>
      </c>
      <c r="O9" s="149">
        <v>360311</v>
      </c>
      <c r="P9" s="130">
        <f t="shared" si="1"/>
        <v>409325</v>
      </c>
      <c r="Q9" s="130">
        <f t="shared" si="2"/>
        <v>1145397</v>
      </c>
      <c r="R9" s="130"/>
      <c r="S9" s="130"/>
    </row>
    <row r="10" spans="1:19" ht="26.25" customHeight="1">
      <c r="A10" s="2" t="s">
        <v>1999</v>
      </c>
      <c r="B10" s="149">
        <v>716042</v>
      </c>
      <c r="C10" s="149">
        <f t="shared" si="0"/>
        <v>277491</v>
      </c>
      <c r="D10" s="149">
        <v>93614</v>
      </c>
      <c r="E10" s="149">
        <v>3409327</v>
      </c>
      <c r="F10" s="149">
        <v>30768</v>
      </c>
      <c r="G10" s="149">
        <v>673551</v>
      </c>
      <c r="H10" s="149">
        <v>21892</v>
      </c>
      <c r="I10" s="149">
        <v>200179</v>
      </c>
      <c r="J10" s="149">
        <v>451480</v>
      </c>
      <c r="K10" s="149">
        <v>3194</v>
      </c>
      <c r="L10" s="149">
        <v>435357</v>
      </c>
      <c r="M10" s="149">
        <v>529100</v>
      </c>
      <c r="N10" s="149">
        <v>177156</v>
      </c>
      <c r="O10" s="149">
        <v>165433</v>
      </c>
      <c r="P10" s="130">
        <f t="shared" si="1"/>
        <v>121188</v>
      </c>
      <c r="Q10" s="130">
        <f t="shared" si="2"/>
        <v>3118421</v>
      </c>
      <c r="R10" s="130"/>
      <c r="S10" s="130"/>
    </row>
    <row r="11" spans="1:19" ht="26.25" customHeight="1">
      <c r="A11" s="2" t="s">
        <v>2000</v>
      </c>
      <c r="B11" s="149" t="s">
        <v>1821</v>
      </c>
      <c r="C11" s="149" t="s">
        <v>1821</v>
      </c>
      <c r="D11" s="149" t="s">
        <v>1821</v>
      </c>
      <c r="E11" s="149" t="s">
        <v>1821</v>
      </c>
      <c r="F11" s="149">
        <v>0</v>
      </c>
      <c r="G11" s="149" t="s">
        <v>1821</v>
      </c>
      <c r="H11" s="149" t="s">
        <v>1821</v>
      </c>
      <c r="I11" s="149" t="s">
        <v>1821</v>
      </c>
      <c r="J11" s="149" t="s">
        <v>1821</v>
      </c>
      <c r="K11" s="149" t="s">
        <v>1821</v>
      </c>
      <c r="L11" s="149" t="s">
        <v>1821</v>
      </c>
      <c r="M11" s="149" t="s">
        <v>1821</v>
      </c>
      <c r="N11" s="149" t="s">
        <v>1821</v>
      </c>
      <c r="O11" s="149" t="s">
        <v>1821</v>
      </c>
      <c r="P11" s="149" t="s">
        <v>1821</v>
      </c>
      <c r="Q11" s="149" t="s">
        <v>1821</v>
      </c>
      <c r="R11" s="130"/>
      <c r="S11" s="130"/>
    </row>
    <row r="12" spans="1:19" ht="26.25" customHeight="1">
      <c r="A12" s="2" t="s">
        <v>2001</v>
      </c>
      <c r="B12" s="149">
        <v>0</v>
      </c>
      <c r="C12" s="149">
        <f t="shared" si="0"/>
        <v>0</v>
      </c>
      <c r="D12" s="149">
        <v>0</v>
      </c>
      <c r="E12" s="149">
        <v>0</v>
      </c>
      <c r="F12" s="149">
        <v>0</v>
      </c>
      <c r="G12" s="149">
        <v>0</v>
      </c>
      <c r="H12" s="149">
        <v>0</v>
      </c>
      <c r="I12" s="149">
        <v>0</v>
      </c>
      <c r="J12" s="149">
        <v>0</v>
      </c>
      <c r="K12" s="149">
        <v>0</v>
      </c>
      <c r="L12" s="149">
        <v>0</v>
      </c>
      <c r="M12" s="149">
        <v>0</v>
      </c>
      <c r="N12" s="149">
        <v>0</v>
      </c>
      <c r="O12" s="149">
        <v>0</v>
      </c>
      <c r="P12" s="130">
        <f t="shared" si="1"/>
        <v>0</v>
      </c>
      <c r="Q12" s="130">
        <f t="shared" si="2"/>
        <v>0</v>
      </c>
      <c r="R12" s="130"/>
      <c r="S12" s="130"/>
    </row>
    <row r="13" spans="1:19" ht="26.25" customHeight="1">
      <c r="A13" s="2" t="s">
        <v>2002</v>
      </c>
      <c r="B13" s="149">
        <v>0</v>
      </c>
      <c r="C13" s="149">
        <f t="shared" si="0"/>
        <v>0</v>
      </c>
      <c r="D13" s="149">
        <v>0</v>
      </c>
      <c r="E13" s="149">
        <v>0</v>
      </c>
      <c r="F13" s="149">
        <v>0</v>
      </c>
      <c r="G13" s="149">
        <v>0</v>
      </c>
      <c r="H13" s="149">
        <v>0</v>
      </c>
      <c r="I13" s="149">
        <v>0</v>
      </c>
      <c r="J13" s="149">
        <v>0</v>
      </c>
      <c r="K13" s="149">
        <v>0</v>
      </c>
      <c r="L13" s="149">
        <v>0</v>
      </c>
      <c r="M13" s="149">
        <v>0</v>
      </c>
      <c r="N13" s="149">
        <v>0</v>
      </c>
      <c r="O13" s="149">
        <v>0</v>
      </c>
      <c r="P13" s="130">
        <f t="shared" si="1"/>
        <v>0</v>
      </c>
      <c r="Q13" s="130">
        <f t="shared" si="2"/>
        <v>0</v>
      </c>
      <c r="R13" s="130"/>
      <c r="S13" s="130"/>
    </row>
    <row r="14" spans="1:19" ht="26.25" customHeight="1">
      <c r="A14" s="2" t="s">
        <v>2788</v>
      </c>
      <c r="B14" s="149">
        <v>0</v>
      </c>
      <c r="C14" s="149">
        <f t="shared" si="0"/>
        <v>0</v>
      </c>
      <c r="D14" s="149">
        <v>0</v>
      </c>
      <c r="E14" s="149">
        <v>0</v>
      </c>
      <c r="F14" s="149">
        <v>0</v>
      </c>
      <c r="G14" s="149">
        <v>0</v>
      </c>
      <c r="H14" s="149">
        <v>0</v>
      </c>
      <c r="I14" s="149">
        <v>0</v>
      </c>
      <c r="J14" s="149">
        <v>0</v>
      </c>
      <c r="K14" s="149">
        <v>0</v>
      </c>
      <c r="L14" s="149">
        <v>0</v>
      </c>
      <c r="M14" s="149">
        <v>0</v>
      </c>
      <c r="N14" s="149">
        <v>0</v>
      </c>
      <c r="O14" s="149">
        <v>0</v>
      </c>
      <c r="P14" s="130">
        <f t="shared" si="1"/>
        <v>0</v>
      </c>
      <c r="Q14" s="130">
        <f t="shared" si="2"/>
        <v>0</v>
      </c>
      <c r="R14" s="130"/>
      <c r="S14" s="130"/>
    </row>
    <row r="15" spans="1:19" ht="26.25" customHeight="1">
      <c r="A15" s="2" t="s">
        <v>2003</v>
      </c>
      <c r="B15" s="149">
        <v>0</v>
      </c>
      <c r="C15" s="149">
        <f t="shared" si="0"/>
        <v>0</v>
      </c>
      <c r="D15" s="149">
        <v>0</v>
      </c>
      <c r="E15" s="149">
        <v>0</v>
      </c>
      <c r="F15" s="149">
        <v>0</v>
      </c>
      <c r="G15" s="149">
        <v>0</v>
      </c>
      <c r="H15" s="149">
        <v>0</v>
      </c>
      <c r="I15" s="149">
        <v>0</v>
      </c>
      <c r="J15" s="149">
        <v>0</v>
      </c>
      <c r="K15" s="149">
        <v>0</v>
      </c>
      <c r="L15" s="149">
        <v>0</v>
      </c>
      <c r="M15" s="149">
        <v>0</v>
      </c>
      <c r="N15" s="149">
        <v>0</v>
      </c>
      <c r="O15" s="149">
        <v>0</v>
      </c>
      <c r="P15" s="130">
        <f t="shared" si="1"/>
        <v>0</v>
      </c>
      <c r="Q15" s="130">
        <f t="shared" si="2"/>
        <v>0</v>
      </c>
      <c r="R15" s="130"/>
      <c r="S15" s="130"/>
    </row>
    <row r="16" spans="1:19" ht="26.25" customHeight="1">
      <c r="A16" s="2" t="s">
        <v>2004</v>
      </c>
      <c r="B16" s="149">
        <v>212457</v>
      </c>
      <c r="C16" s="149">
        <f t="shared" si="0"/>
        <v>200088</v>
      </c>
      <c r="D16" s="149">
        <v>129339</v>
      </c>
      <c r="E16" s="149">
        <v>447041</v>
      </c>
      <c r="F16" s="149">
        <v>3516</v>
      </c>
      <c r="G16" s="149">
        <v>150677</v>
      </c>
      <c r="H16" s="149">
        <v>59576</v>
      </c>
      <c r="I16" s="149">
        <v>55363</v>
      </c>
      <c r="J16" s="149">
        <v>35738</v>
      </c>
      <c r="K16" s="149">
        <v>0</v>
      </c>
      <c r="L16" s="149">
        <v>12369</v>
      </c>
      <c r="M16" s="149">
        <v>97638</v>
      </c>
      <c r="N16" s="149">
        <v>107975</v>
      </c>
      <c r="O16" s="149">
        <v>49711</v>
      </c>
      <c r="P16" s="130">
        <f t="shared" si="1"/>
        <v>132855</v>
      </c>
      <c r="Q16" s="130">
        <f t="shared" si="2"/>
        <v>487711</v>
      </c>
      <c r="R16" s="130"/>
      <c r="S16" s="130"/>
    </row>
    <row r="17" spans="1:19" ht="26.25" customHeight="1">
      <c r="A17" s="2" t="s">
        <v>2789</v>
      </c>
      <c r="B17" s="149">
        <v>0</v>
      </c>
      <c r="C17" s="149">
        <f t="shared" si="0"/>
        <v>0</v>
      </c>
      <c r="D17" s="149">
        <v>0</v>
      </c>
      <c r="E17" s="149">
        <v>0</v>
      </c>
      <c r="F17" s="149">
        <v>0</v>
      </c>
      <c r="G17" s="149">
        <v>0</v>
      </c>
      <c r="H17" s="149">
        <v>0</v>
      </c>
      <c r="I17" s="149">
        <v>0</v>
      </c>
      <c r="J17" s="149">
        <v>0</v>
      </c>
      <c r="K17" s="149">
        <v>0</v>
      </c>
      <c r="L17" s="149">
        <v>0</v>
      </c>
      <c r="M17" s="149">
        <v>0</v>
      </c>
      <c r="N17" s="149">
        <v>0</v>
      </c>
      <c r="O17" s="149">
        <v>0</v>
      </c>
      <c r="P17" s="130">
        <f t="shared" si="1"/>
        <v>0</v>
      </c>
      <c r="Q17" s="130">
        <f t="shared" si="2"/>
        <v>0</v>
      </c>
      <c r="R17" s="130"/>
      <c r="S17" s="130"/>
    </row>
    <row r="18" spans="1:19" ht="26.25" customHeight="1">
      <c r="A18" s="2" t="s">
        <v>2790</v>
      </c>
      <c r="B18" s="149">
        <v>245119</v>
      </c>
      <c r="C18" s="149">
        <f t="shared" si="0"/>
        <v>210375</v>
      </c>
      <c r="D18" s="149">
        <v>348791</v>
      </c>
      <c r="E18" s="149">
        <v>1195893</v>
      </c>
      <c r="F18" s="149">
        <v>15975</v>
      </c>
      <c r="G18" s="149">
        <v>228493</v>
      </c>
      <c r="H18" s="149">
        <v>71308</v>
      </c>
      <c r="I18" s="149">
        <v>103595</v>
      </c>
      <c r="J18" s="149">
        <v>53590</v>
      </c>
      <c r="K18" s="149">
        <v>27734</v>
      </c>
      <c r="L18" s="149">
        <v>7010</v>
      </c>
      <c r="M18" s="149">
        <v>246983</v>
      </c>
      <c r="N18" s="149">
        <v>85149</v>
      </c>
      <c r="O18" s="149">
        <v>84498</v>
      </c>
      <c r="P18" s="130">
        <f t="shared" si="1"/>
        <v>337032</v>
      </c>
      <c r="Q18" s="130">
        <f t="shared" si="2"/>
        <v>1170393</v>
      </c>
      <c r="R18" s="130"/>
      <c r="S18" s="130"/>
    </row>
    <row r="19" spans="1:19" ht="26.25" customHeight="1">
      <c r="A19" s="2" t="s">
        <v>2791</v>
      </c>
      <c r="B19" s="149">
        <v>0</v>
      </c>
      <c r="C19" s="149">
        <f t="shared" si="0"/>
        <v>0</v>
      </c>
      <c r="D19" s="149">
        <v>0</v>
      </c>
      <c r="E19" s="149">
        <v>0</v>
      </c>
      <c r="F19" s="149">
        <v>0</v>
      </c>
      <c r="G19" s="149">
        <v>0</v>
      </c>
      <c r="H19" s="149">
        <v>0</v>
      </c>
      <c r="I19" s="149">
        <v>0</v>
      </c>
      <c r="J19" s="149">
        <v>0</v>
      </c>
      <c r="K19" s="149">
        <v>0</v>
      </c>
      <c r="L19" s="149">
        <v>0</v>
      </c>
      <c r="M19" s="149">
        <v>0</v>
      </c>
      <c r="N19" s="149">
        <v>0</v>
      </c>
      <c r="O19" s="149">
        <v>0</v>
      </c>
      <c r="P19" s="130">
        <f t="shared" si="1"/>
        <v>0</v>
      </c>
      <c r="Q19" s="130">
        <f t="shared" si="2"/>
        <v>0</v>
      </c>
      <c r="R19" s="130"/>
      <c r="S19" s="130"/>
    </row>
    <row r="20" spans="1:19" ht="26.25" customHeight="1">
      <c r="A20" s="2" t="s">
        <v>2005</v>
      </c>
      <c r="B20" s="149">
        <v>0</v>
      </c>
      <c r="C20" s="149">
        <f t="shared" si="0"/>
        <v>0</v>
      </c>
      <c r="D20" s="149">
        <v>0</v>
      </c>
      <c r="E20" s="149">
        <v>0</v>
      </c>
      <c r="F20" s="149">
        <v>0</v>
      </c>
      <c r="G20" s="149">
        <v>0</v>
      </c>
      <c r="H20" s="149">
        <v>0</v>
      </c>
      <c r="I20" s="149">
        <v>0</v>
      </c>
      <c r="J20" s="149">
        <v>0</v>
      </c>
      <c r="K20" s="149">
        <v>0</v>
      </c>
      <c r="L20" s="149">
        <v>0</v>
      </c>
      <c r="M20" s="149">
        <v>0</v>
      </c>
      <c r="N20" s="149">
        <v>0</v>
      </c>
      <c r="O20" s="149">
        <v>0</v>
      </c>
      <c r="P20" s="130">
        <f t="shared" si="1"/>
        <v>0</v>
      </c>
      <c r="Q20" s="130">
        <f t="shared" si="2"/>
        <v>0</v>
      </c>
      <c r="R20" s="130"/>
      <c r="S20" s="130"/>
    </row>
    <row r="21" spans="1:19" ht="26.25" customHeight="1">
      <c r="A21" s="2" t="s">
        <v>2006</v>
      </c>
      <c r="B21" s="149" t="s">
        <v>1821</v>
      </c>
      <c r="C21" s="149" t="s">
        <v>1821</v>
      </c>
      <c r="D21" s="149" t="s">
        <v>1821</v>
      </c>
      <c r="E21" s="149" t="s">
        <v>1821</v>
      </c>
      <c r="F21" s="149" t="s">
        <v>1821</v>
      </c>
      <c r="G21" s="149" t="s">
        <v>1821</v>
      </c>
      <c r="H21" s="149" t="s">
        <v>1821</v>
      </c>
      <c r="I21" s="149" t="s">
        <v>1821</v>
      </c>
      <c r="J21" s="149" t="s">
        <v>1821</v>
      </c>
      <c r="K21" s="251" t="s">
        <v>1821</v>
      </c>
      <c r="L21" s="149" t="s">
        <v>1821</v>
      </c>
      <c r="M21" s="149" t="s">
        <v>1821</v>
      </c>
      <c r="N21" s="149" t="s">
        <v>1821</v>
      </c>
      <c r="O21" s="149" t="s">
        <v>1821</v>
      </c>
      <c r="P21" s="149" t="s">
        <v>1821</v>
      </c>
      <c r="Q21" s="149" t="s">
        <v>1821</v>
      </c>
      <c r="R21" s="130"/>
      <c r="S21" s="130"/>
    </row>
    <row r="22" spans="1:19" ht="26.25" customHeight="1">
      <c r="A22" s="2" t="s">
        <v>2007</v>
      </c>
      <c r="B22" s="149">
        <v>0</v>
      </c>
      <c r="C22" s="149">
        <f t="shared" si="0"/>
        <v>0</v>
      </c>
      <c r="D22" s="149">
        <v>0</v>
      </c>
      <c r="E22" s="149">
        <v>0</v>
      </c>
      <c r="F22" s="149">
        <v>0</v>
      </c>
      <c r="G22" s="149">
        <v>0</v>
      </c>
      <c r="H22" s="149">
        <v>0</v>
      </c>
      <c r="I22" s="149">
        <v>0</v>
      </c>
      <c r="J22" s="149">
        <v>0</v>
      </c>
      <c r="K22" s="149">
        <v>0</v>
      </c>
      <c r="L22" s="149">
        <v>0</v>
      </c>
      <c r="M22" s="149">
        <v>0</v>
      </c>
      <c r="N22" s="149">
        <v>0</v>
      </c>
      <c r="O22" s="149">
        <v>0</v>
      </c>
      <c r="P22" s="130">
        <f t="shared" si="1"/>
        <v>0</v>
      </c>
      <c r="Q22" s="130">
        <f t="shared" si="2"/>
        <v>0</v>
      </c>
      <c r="R22" s="130"/>
      <c r="S22" s="130"/>
    </row>
    <row r="23" spans="1:19" ht="26.25" customHeight="1">
      <c r="A23" s="2" t="s">
        <v>2792</v>
      </c>
      <c r="B23" s="149" t="s">
        <v>1821</v>
      </c>
      <c r="C23" s="149" t="s">
        <v>1821</v>
      </c>
      <c r="D23" s="149" t="s">
        <v>1821</v>
      </c>
      <c r="E23" s="149" t="s">
        <v>1821</v>
      </c>
      <c r="F23" s="149" t="s">
        <v>1821</v>
      </c>
      <c r="G23" s="149" t="s">
        <v>1821</v>
      </c>
      <c r="H23" s="149" t="s">
        <v>1821</v>
      </c>
      <c r="I23" s="149" t="s">
        <v>1821</v>
      </c>
      <c r="J23" s="149" t="s">
        <v>1821</v>
      </c>
      <c r="K23" s="149">
        <v>0</v>
      </c>
      <c r="L23" s="149" t="s">
        <v>1821</v>
      </c>
      <c r="M23" s="149" t="s">
        <v>1821</v>
      </c>
      <c r="N23" s="149" t="s">
        <v>1821</v>
      </c>
      <c r="O23" s="149" t="s">
        <v>1821</v>
      </c>
      <c r="P23" s="149" t="s">
        <v>1821</v>
      </c>
      <c r="Q23" s="149" t="s">
        <v>1821</v>
      </c>
      <c r="R23" s="130"/>
      <c r="S23" s="130"/>
    </row>
    <row r="24" spans="1:19" ht="26.25" customHeight="1">
      <c r="A24" s="2" t="s">
        <v>2793</v>
      </c>
      <c r="B24" s="149">
        <v>41559</v>
      </c>
      <c r="C24" s="149">
        <f t="shared" si="0"/>
        <v>38707</v>
      </c>
      <c r="D24" s="149">
        <v>176464</v>
      </c>
      <c r="E24" s="149">
        <v>373487</v>
      </c>
      <c r="F24" s="149">
        <v>0</v>
      </c>
      <c r="G24" s="149">
        <v>41818</v>
      </c>
      <c r="H24" s="149">
        <v>2540</v>
      </c>
      <c r="I24" s="149">
        <v>29378</v>
      </c>
      <c r="J24" s="149">
        <v>9900</v>
      </c>
      <c r="K24" s="149">
        <v>0</v>
      </c>
      <c r="L24" s="149">
        <v>2852</v>
      </c>
      <c r="M24" s="149">
        <v>59171</v>
      </c>
      <c r="N24" s="149">
        <v>8088</v>
      </c>
      <c r="O24" s="149">
        <v>8347</v>
      </c>
      <c r="P24" s="130">
        <f t="shared" si="1"/>
        <v>176464</v>
      </c>
      <c r="Q24" s="130">
        <f t="shared" si="2"/>
        <v>353282</v>
      </c>
      <c r="R24" s="130"/>
      <c r="S24" s="130"/>
    </row>
    <row r="25" spans="1:19" ht="26.25" customHeight="1">
      <c r="A25" s="2" t="s">
        <v>2794</v>
      </c>
      <c r="B25" s="149">
        <v>156386</v>
      </c>
      <c r="C25" s="149">
        <f t="shared" si="0"/>
        <v>145120</v>
      </c>
      <c r="D25" s="149">
        <v>379503</v>
      </c>
      <c r="E25" s="149">
        <v>168051</v>
      </c>
      <c r="F25" s="149">
        <v>0</v>
      </c>
      <c r="G25" s="149">
        <v>109015</v>
      </c>
      <c r="H25" s="149">
        <v>34248</v>
      </c>
      <c r="I25" s="149">
        <v>64804</v>
      </c>
      <c r="J25" s="149">
        <v>9963</v>
      </c>
      <c r="K25" s="149">
        <v>0</v>
      </c>
      <c r="L25" s="149">
        <v>11266</v>
      </c>
      <c r="M25" s="149">
        <v>36885</v>
      </c>
      <c r="N25" s="149">
        <v>83262</v>
      </c>
      <c r="O25" s="149">
        <v>35891</v>
      </c>
      <c r="P25" s="130">
        <f t="shared" si="1"/>
        <v>379503</v>
      </c>
      <c r="Q25" s="130">
        <f t="shared" si="2"/>
        <v>228915</v>
      </c>
      <c r="R25" s="130"/>
      <c r="S25" s="130"/>
    </row>
    <row r="26" spans="1:19" ht="26.25" customHeight="1">
      <c r="A26" s="2" t="s">
        <v>2795</v>
      </c>
      <c r="B26" s="149">
        <v>326236</v>
      </c>
      <c r="C26" s="149">
        <f t="shared" si="0"/>
        <v>309999</v>
      </c>
      <c r="D26" s="149">
        <v>356700</v>
      </c>
      <c r="E26" s="149">
        <v>993389</v>
      </c>
      <c r="F26" s="149">
        <v>0</v>
      </c>
      <c r="G26" s="149">
        <v>177105</v>
      </c>
      <c r="H26" s="149">
        <v>95225</v>
      </c>
      <c r="I26" s="149">
        <v>71346</v>
      </c>
      <c r="J26" s="149">
        <v>10534</v>
      </c>
      <c r="K26" s="149">
        <v>11289</v>
      </c>
      <c r="L26" s="149">
        <v>4948</v>
      </c>
      <c r="M26" s="149">
        <v>115103</v>
      </c>
      <c r="N26" s="149">
        <v>175556</v>
      </c>
      <c r="O26" s="149">
        <v>26425</v>
      </c>
      <c r="P26" s="130">
        <f t="shared" si="1"/>
        <v>345411</v>
      </c>
      <c r="Q26" s="130">
        <f t="shared" si="2"/>
        <v>1050443</v>
      </c>
      <c r="R26" s="130"/>
      <c r="S26" s="130"/>
    </row>
    <row r="27" spans="1:19" ht="26.25" customHeight="1">
      <c r="A27" s="2" t="s">
        <v>2796</v>
      </c>
      <c r="B27" s="149" t="s">
        <v>1821</v>
      </c>
      <c r="C27" s="149" t="s">
        <v>1821</v>
      </c>
      <c r="D27" s="149" t="s">
        <v>1821</v>
      </c>
      <c r="E27" s="149" t="s">
        <v>1821</v>
      </c>
      <c r="F27" s="149">
        <v>0</v>
      </c>
      <c r="G27" s="149" t="s">
        <v>1821</v>
      </c>
      <c r="H27" s="149" t="s">
        <v>1821</v>
      </c>
      <c r="I27" s="149" t="s">
        <v>1821</v>
      </c>
      <c r="J27" s="149" t="s">
        <v>1821</v>
      </c>
      <c r="K27" s="149">
        <v>0</v>
      </c>
      <c r="L27" s="149" t="s">
        <v>1821</v>
      </c>
      <c r="M27" s="149" t="s">
        <v>1821</v>
      </c>
      <c r="N27" s="149" t="s">
        <v>1821</v>
      </c>
      <c r="O27" s="149" t="s">
        <v>1821</v>
      </c>
      <c r="P27" s="149" t="s">
        <v>1821</v>
      </c>
      <c r="Q27" s="149" t="s">
        <v>1821</v>
      </c>
      <c r="R27" s="130"/>
      <c r="S27" s="130"/>
    </row>
    <row r="28" spans="1:19" ht="26.25" customHeight="1">
      <c r="A28" s="2" t="s">
        <v>2797</v>
      </c>
      <c r="B28" s="149">
        <v>445762</v>
      </c>
      <c r="C28" s="149">
        <f t="shared" si="0"/>
        <v>443526</v>
      </c>
      <c r="D28" s="149">
        <v>87272</v>
      </c>
      <c r="E28" s="149">
        <v>385560</v>
      </c>
      <c r="F28" s="149">
        <v>0</v>
      </c>
      <c r="G28" s="149">
        <v>386014</v>
      </c>
      <c r="H28" s="149">
        <v>7767</v>
      </c>
      <c r="I28" s="149">
        <v>82725</v>
      </c>
      <c r="J28" s="149">
        <v>295522</v>
      </c>
      <c r="K28" s="149">
        <v>0</v>
      </c>
      <c r="L28" s="149">
        <v>2236</v>
      </c>
      <c r="M28" s="149">
        <v>134319</v>
      </c>
      <c r="N28" s="149">
        <v>152317</v>
      </c>
      <c r="O28" s="149">
        <v>92569</v>
      </c>
      <c r="P28" s="130">
        <f t="shared" si="1"/>
        <v>87272</v>
      </c>
      <c r="Q28" s="130">
        <f t="shared" si="2"/>
        <v>635019</v>
      </c>
      <c r="R28" s="130"/>
      <c r="S28" s="130"/>
    </row>
    <row r="29" spans="1:19" ht="26.25" customHeight="1">
      <c r="A29" s="2" t="s">
        <v>2798</v>
      </c>
      <c r="B29" s="149">
        <v>73523</v>
      </c>
      <c r="C29" s="149">
        <f t="shared" si="0"/>
        <v>69920</v>
      </c>
      <c r="D29" s="149">
        <v>356982</v>
      </c>
      <c r="E29" s="149">
        <v>229881</v>
      </c>
      <c r="F29" s="149">
        <v>17562</v>
      </c>
      <c r="G29" s="149">
        <v>49349</v>
      </c>
      <c r="H29" s="149">
        <v>7911</v>
      </c>
      <c r="I29" s="149">
        <v>30713</v>
      </c>
      <c r="J29" s="149">
        <v>10725</v>
      </c>
      <c r="K29" s="149">
        <v>0</v>
      </c>
      <c r="L29" s="149">
        <v>3603</v>
      </c>
      <c r="M29" s="149">
        <v>40149</v>
      </c>
      <c r="N29" s="149">
        <v>17213</v>
      </c>
      <c r="O29" s="149">
        <v>10601</v>
      </c>
      <c r="P29" s="130">
        <f t="shared" si="1"/>
        <v>374544</v>
      </c>
      <c r="Q29" s="130">
        <f t="shared" si="2"/>
        <v>235478</v>
      </c>
      <c r="R29" s="130"/>
      <c r="S29" s="130"/>
    </row>
    <row r="30" spans="1:19" ht="26.25" customHeight="1">
      <c r="A30" s="2" t="s">
        <v>2799</v>
      </c>
      <c r="B30" s="149" t="s">
        <v>1821</v>
      </c>
      <c r="C30" s="149" t="s">
        <v>1821</v>
      </c>
      <c r="D30" s="149">
        <v>0</v>
      </c>
      <c r="E30" s="149" t="s">
        <v>1821</v>
      </c>
      <c r="F30" s="149">
        <v>0</v>
      </c>
      <c r="G30" s="149" t="s">
        <v>1821</v>
      </c>
      <c r="H30" s="149" t="s">
        <v>1821</v>
      </c>
      <c r="I30" s="149" t="s">
        <v>1821</v>
      </c>
      <c r="J30" s="149">
        <v>0</v>
      </c>
      <c r="K30" s="149">
        <v>0</v>
      </c>
      <c r="L30" s="149" t="s">
        <v>1821</v>
      </c>
      <c r="M30" s="149" t="s">
        <v>1821</v>
      </c>
      <c r="N30" s="149" t="s">
        <v>1821</v>
      </c>
      <c r="O30" s="149">
        <v>0</v>
      </c>
      <c r="P30" s="130">
        <f t="shared" si="1"/>
        <v>0</v>
      </c>
      <c r="Q30" s="149" t="s">
        <v>1821</v>
      </c>
      <c r="R30" s="130"/>
      <c r="S30" s="130"/>
    </row>
    <row r="31" spans="1:19" ht="26.25" customHeight="1">
      <c r="A31" s="2" t="s">
        <v>2800</v>
      </c>
      <c r="B31" s="149">
        <v>49417</v>
      </c>
      <c r="C31" s="149">
        <f t="shared" si="0"/>
        <v>49026</v>
      </c>
      <c r="D31" s="149">
        <v>120232</v>
      </c>
      <c r="E31" s="149">
        <v>291623</v>
      </c>
      <c r="F31" s="149">
        <v>639</v>
      </c>
      <c r="G31" s="149">
        <v>43447</v>
      </c>
      <c r="H31" s="149">
        <v>6309</v>
      </c>
      <c r="I31" s="149">
        <v>32921</v>
      </c>
      <c r="J31" s="149">
        <v>4217</v>
      </c>
      <c r="K31" s="149">
        <v>0</v>
      </c>
      <c r="L31" s="149">
        <v>391</v>
      </c>
      <c r="M31" s="149">
        <v>35502</v>
      </c>
      <c r="N31" s="149">
        <v>7598</v>
      </c>
      <c r="O31" s="149">
        <v>2267</v>
      </c>
      <c r="P31" s="130">
        <f t="shared" si="1"/>
        <v>120871</v>
      </c>
      <c r="Q31" s="130">
        <f t="shared" si="2"/>
        <v>299177</v>
      </c>
      <c r="R31" s="130"/>
      <c r="S31" s="130"/>
    </row>
    <row r="32" spans="1:19" ht="26.25" customHeight="1" thickBot="1">
      <c r="A32" s="3" t="s">
        <v>826</v>
      </c>
      <c r="B32" s="150">
        <v>34538</v>
      </c>
      <c r="C32" s="150">
        <f t="shared" si="0"/>
        <v>32183</v>
      </c>
      <c r="D32" s="150">
        <v>50899</v>
      </c>
      <c r="E32" s="150">
        <v>166598</v>
      </c>
      <c r="F32" s="150">
        <v>0</v>
      </c>
      <c r="G32" s="150">
        <v>35899</v>
      </c>
      <c r="H32" s="150">
        <v>12531</v>
      </c>
      <c r="I32" s="150">
        <v>17250</v>
      </c>
      <c r="J32" s="150">
        <v>6118</v>
      </c>
      <c r="K32" s="150">
        <v>119</v>
      </c>
      <c r="L32" s="150">
        <v>2236</v>
      </c>
      <c r="M32" s="150">
        <v>28953</v>
      </c>
      <c r="N32" s="150">
        <v>12206</v>
      </c>
      <c r="O32" s="150">
        <v>13567</v>
      </c>
      <c r="P32" s="131">
        <f t="shared" si="1"/>
        <v>50780</v>
      </c>
      <c r="Q32" s="131">
        <f t="shared" si="2"/>
        <v>171308</v>
      </c>
      <c r="R32" s="130"/>
      <c r="S32" s="130"/>
    </row>
    <row r="37" spans="18:19" s="219" customFormat="1" ht="12.75">
      <c r="R37" s="218"/>
      <c r="S37" s="218"/>
    </row>
  </sheetData>
  <sheetProtection/>
  <mergeCells count="11">
    <mergeCell ref="R2:S2"/>
    <mergeCell ref="D3:D7"/>
    <mergeCell ref="E3:E7"/>
    <mergeCell ref="F3:F7"/>
    <mergeCell ref="G3:J3"/>
    <mergeCell ref="G4:G7"/>
    <mergeCell ref="H4:H7"/>
    <mergeCell ref="I4:I7"/>
    <mergeCell ref="J4:J7"/>
    <mergeCell ref="D2:E2"/>
    <mergeCell ref="F2:J2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63" r:id="rId1"/>
  <colBreaks count="1" manualBreakCount="1">
    <brk id="1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32"/>
  <sheetViews>
    <sheetView view="pageBreakPreview" zoomScale="70" zoomScaleNormal="80" zoomScaleSheetLayoutView="70" zoomScalePageLayoutView="0" workbookViewId="0" topLeftCell="A1">
      <pane xSplit="1" ySplit="7" topLeftCell="B8" activePane="bottomRight" state="frozen"/>
      <selection pane="topLeft" activeCell="AB8" sqref="AB8:AB32"/>
      <selection pane="topRight" activeCell="AB8" sqref="AB8:AB32"/>
      <selection pane="bottomLeft" activeCell="AB8" sqref="AB8:AB32"/>
      <selection pane="bottomRight" activeCell="A1" sqref="A1"/>
    </sheetView>
  </sheetViews>
  <sheetFormatPr defaultColWidth="9.00390625" defaultRowHeight="13.5"/>
  <cols>
    <col min="1" max="1" width="15.25390625" style="33" customWidth="1"/>
    <col min="2" max="13" width="14.875" style="33" customWidth="1"/>
    <col min="14" max="16384" width="9.00390625" style="33" customWidth="1"/>
  </cols>
  <sheetData>
    <row r="1" spans="1:13" ht="19.5" thickBot="1">
      <c r="A1" s="69" t="s">
        <v>2042</v>
      </c>
      <c r="B1" s="69"/>
      <c r="M1" s="43" t="s">
        <v>2037</v>
      </c>
    </row>
    <row r="2" spans="1:13" ht="15" customHeight="1">
      <c r="A2" s="4"/>
      <c r="B2" s="7" t="s">
        <v>1315</v>
      </c>
      <c r="C2" s="7"/>
      <c r="D2" s="8"/>
      <c r="E2" s="6" t="s">
        <v>1316</v>
      </c>
      <c r="F2" s="7"/>
      <c r="G2" s="8"/>
      <c r="H2" s="6" t="s">
        <v>1567</v>
      </c>
      <c r="I2" s="7"/>
      <c r="J2" s="8"/>
      <c r="K2" s="6" t="s">
        <v>1568</v>
      </c>
      <c r="L2" s="7"/>
      <c r="M2" s="7"/>
    </row>
    <row r="3" spans="1:13" ht="15" customHeight="1">
      <c r="A3" s="2"/>
      <c r="B3" s="46" t="s">
        <v>1570</v>
      </c>
      <c r="C3" s="47"/>
      <c r="D3" s="27" t="s">
        <v>1571</v>
      </c>
      <c r="E3" s="48" t="s">
        <v>1570</v>
      </c>
      <c r="F3" s="47"/>
      <c r="G3" s="27" t="s">
        <v>1571</v>
      </c>
      <c r="H3" s="48" t="s">
        <v>1570</v>
      </c>
      <c r="I3" s="47"/>
      <c r="J3" s="27" t="s">
        <v>1571</v>
      </c>
      <c r="K3" s="48" t="s">
        <v>1570</v>
      </c>
      <c r="L3" s="47"/>
      <c r="M3" s="31" t="s">
        <v>1571</v>
      </c>
    </row>
    <row r="4" spans="1:13" ht="15" customHeight="1">
      <c r="A4" s="13" t="s">
        <v>1277</v>
      </c>
      <c r="B4" s="27" t="s">
        <v>0</v>
      </c>
      <c r="C4" s="44" t="s">
        <v>1</v>
      </c>
      <c r="D4" s="50"/>
      <c r="E4" s="44" t="s">
        <v>0</v>
      </c>
      <c r="F4" s="44" t="s">
        <v>1</v>
      </c>
      <c r="G4" s="50"/>
      <c r="H4" s="44" t="s">
        <v>0</v>
      </c>
      <c r="I4" s="44" t="s">
        <v>1</v>
      </c>
      <c r="J4" s="50"/>
      <c r="K4" s="44" t="s">
        <v>0</v>
      </c>
      <c r="L4" s="44" t="s">
        <v>1</v>
      </c>
      <c r="M4" s="50"/>
    </row>
    <row r="5" spans="1:13" ht="15" customHeight="1">
      <c r="A5" s="13"/>
      <c r="B5" s="2"/>
      <c r="C5" s="49"/>
      <c r="D5" s="102"/>
      <c r="E5" s="49"/>
      <c r="F5" s="49"/>
      <c r="G5" s="102"/>
      <c r="H5" s="49"/>
      <c r="I5" s="49"/>
      <c r="J5" s="102"/>
      <c r="K5" s="49"/>
      <c r="L5" s="49"/>
      <c r="M5" s="102"/>
    </row>
    <row r="6" spans="1:13" ht="15" customHeight="1">
      <c r="A6" s="13"/>
      <c r="B6" s="2"/>
      <c r="C6" s="49"/>
      <c r="D6" s="102"/>
      <c r="E6" s="49"/>
      <c r="F6" s="49"/>
      <c r="G6" s="102"/>
      <c r="H6" s="49"/>
      <c r="I6" s="49"/>
      <c r="J6" s="102"/>
      <c r="K6" s="49"/>
      <c r="L6" s="49"/>
      <c r="M6" s="102"/>
    </row>
    <row r="7" spans="1:13" ht="15" customHeight="1">
      <c r="A7" s="16"/>
      <c r="B7" s="30"/>
      <c r="C7" s="20"/>
      <c r="D7" s="29"/>
      <c r="E7" s="20"/>
      <c r="F7" s="20"/>
      <c r="G7" s="29"/>
      <c r="H7" s="20"/>
      <c r="I7" s="20"/>
      <c r="J7" s="29"/>
      <c r="K7" s="20"/>
      <c r="L7" s="20"/>
      <c r="M7" s="29"/>
    </row>
    <row r="8" spans="1:13" ht="26.25" customHeight="1">
      <c r="A8" s="1" t="s">
        <v>1279</v>
      </c>
      <c r="B8" s="149">
        <v>3491057</v>
      </c>
      <c r="C8" s="149">
        <v>3940365</v>
      </c>
      <c r="D8" s="149">
        <f aca="true" t="shared" si="0" ref="D8:D32">C8-B8</f>
        <v>449308</v>
      </c>
      <c r="E8" s="149">
        <v>1041486</v>
      </c>
      <c r="F8" s="149">
        <v>1072204</v>
      </c>
      <c r="G8" s="149">
        <f aca="true" t="shared" si="1" ref="G8:G32">F8-E8</f>
        <v>30718</v>
      </c>
      <c r="H8" s="149">
        <v>1065593</v>
      </c>
      <c r="I8" s="149">
        <v>1302659</v>
      </c>
      <c r="J8" s="149">
        <f aca="true" t="shared" si="2" ref="J8:J32">I8-H8</f>
        <v>237066</v>
      </c>
      <c r="K8" s="149">
        <v>1383978</v>
      </c>
      <c r="L8" s="149">
        <v>1565502</v>
      </c>
      <c r="M8" s="149">
        <f>L8-K8</f>
        <v>181524</v>
      </c>
    </row>
    <row r="9" spans="1:13" ht="26.25" customHeight="1">
      <c r="A9" s="2" t="s">
        <v>2787</v>
      </c>
      <c r="B9" s="149">
        <v>371827</v>
      </c>
      <c r="C9" s="149">
        <v>367818</v>
      </c>
      <c r="D9" s="149">
        <f t="shared" si="0"/>
        <v>-4009</v>
      </c>
      <c r="E9" s="149">
        <v>57015</v>
      </c>
      <c r="F9" s="149">
        <v>57435</v>
      </c>
      <c r="G9" s="149">
        <f t="shared" si="1"/>
        <v>420</v>
      </c>
      <c r="H9" s="149">
        <v>53400</v>
      </c>
      <c r="I9" s="149">
        <v>50267</v>
      </c>
      <c r="J9" s="149">
        <f t="shared" si="2"/>
        <v>-3133</v>
      </c>
      <c r="K9" s="149">
        <v>261412</v>
      </c>
      <c r="L9" s="149">
        <v>260116</v>
      </c>
      <c r="M9" s="149">
        <f>L9-K9</f>
        <v>-1296</v>
      </c>
    </row>
    <row r="10" spans="1:13" ht="26.25" customHeight="1">
      <c r="A10" s="2" t="s">
        <v>1999</v>
      </c>
      <c r="B10" s="149">
        <v>32634</v>
      </c>
      <c r="C10" s="149">
        <v>25895</v>
      </c>
      <c r="D10" s="149">
        <f t="shared" si="0"/>
        <v>-6739</v>
      </c>
      <c r="E10" s="149">
        <v>1688</v>
      </c>
      <c r="F10" s="149">
        <v>1360</v>
      </c>
      <c r="G10" s="149">
        <f t="shared" si="1"/>
        <v>-328</v>
      </c>
      <c r="H10" s="149">
        <v>1231</v>
      </c>
      <c r="I10" s="149">
        <v>1716</v>
      </c>
      <c r="J10" s="149">
        <f t="shared" si="2"/>
        <v>485</v>
      </c>
      <c r="K10" s="149">
        <v>29715</v>
      </c>
      <c r="L10" s="149">
        <v>22819</v>
      </c>
      <c r="M10" s="149">
        <f aca="true" t="shared" si="3" ref="M10:M32">L10-K10</f>
        <v>-6896</v>
      </c>
    </row>
    <row r="11" spans="1:13" ht="26.25" customHeight="1">
      <c r="A11" s="2" t="s">
        <v>2000</v>
      </c>
      <c r="B11" s="149" t="s">
        <v>1821</v>
      </c>
      <c r="C11" s="149" t="s">
        <v>1821</v>
      </c>
      <c r="D11" s="149" t="s">
        <v>1821</v>
      </c>
      <c r="E11" s="149" t="s">
        <v>1821</v>
      </c>
      <c r="F11" s="149" t="s">
        <v>1821</v>
      </c>
      <c r="G11" s="149" t="s">
        <v>1821</v>
      </c>
      <c r="H11" s="149" t="s">
        <v>1821</v>
      </c>
      <c r="I11" s="149" t="s">
        <v>1821</v>
      </c>
      <c r="J11" s="149" t="s">
        <v>1821</v>
      </c>
      <c r="K11" s="149" t="s">
        <v>1821</v>
      </c>
      <c r="L11" s="149" t="s">
        <v>1821</v>
      </c>
      <c r="M11" s="149" t="s">
        <v>1821</v>
      </c>
    </row>
    <row r="12" spans="1:13" ht="26.25" customHeight="1">
      <c r="A12" s="2" t="s">
        <v>2001</v>
      </c>
      <c r="B12" s="149">
        <v>0</v>
      </c>
      <c r="C12" s="149">
        <v>0</v>
      </c>
      <c r="D12" s="149">
        <f t="shared" si="0"/>
        <v>0</v>
      </c>
      <c r="E12" s="149">
        <v>0</v>
      </c>
      <c r="F12" s="149">
        <v>0</v>
      </c>
      <c r="G12" s="149">
        <f t="shared" si="1"/>
        <v>0</v>
      </c>
      <c r="H12" s="149">
        <v>0</v>
      </c>
      <c r="I12" s="149">
        <v>0</v>
      </c>
      <c r="J12" s="149">
        <f t="shared" si="2"/>
        <v>0</v>
      </c>
      <c r="K12" s="149">
        <v>0</v>
      </c>
      <c r="L12" s="149">
        <v>0</v>
      </c>
      <c r="M12" s="149">
        <f t="shared" si="3"/>
        <v>0</v>
      </c>
    </row>
    <row r="13" spans="1:13" ht="26.25" customHeight="1">
      <c r="A13" s="2" t="s">
        <v>2002</v>
      </c>
      <c r="B13" s="149">
        <v>0</v>
      </c>
      <c r="C13" s="149">
        <v>0</v>
      </c>
      <c r="D13" s="149">
        <f t="shared" si="0"/>
        <v>0</v>
      </c>
      <c r="E13" s="149">
        <v>0</v>
      </c>
      <c r="F13" s="149">
        <v>0</v>
      </c>
      <c r="G13" s="149">
        <f t="shared" si="1"/>
        <v>0</v>
      </c>
      <c r="H13" s="149">
        <v>0</v>
      </c>
      <c r="I13" s="149">
        <v>0</v>
      </c>
      <c r="J13" s="149">
        <f t="shared" si="2"/>
        <v>0</v>
      </c>
      <c r="K13" s="149">
        <v>0</v>
      </c>
      <c r="L13" s="149">
        <v>0</v>
      </c>
      <c r="M13" s="149">
        <f t="shared" si="3"/>
        <v>0</v>
      </c>
    </row>
    <row r="14" spans="1:13" ht="26.25" customHeight="1">
      <c r="A14" s="2" t="s">
        <v>2788</v>
      </c>
      <c r="B14" s="149">
        <v>0</v>
      </c>
      <c r="C14" s="149">
        <v>0</v>
      </c>
      <c r="D14" s="149">
        <f t="shared" si="0"/>
        <v>0</v>
      </c>
      <c r="E14" s="149">
        <v>0</v>
      </c>
      <c r="F14" s="149">
        <v>0</v>
      </c>
      <c r="G14" s="149">
        <f t="shared" si="1"/>
        <v>0</v>
      </c>
      <c r="H14" s="149">
        <v>0</v>
      </c>
      <c r="I14" s="149">
        <v>0</v>
      </c>
      <c r="J14" s="149">
        <f t="shared" si="2"/>
        <v>0</v>
      </c>
      <c r="K14" s="149">
        <v>0</v>
      </c>
      <c r="L14" s="149">
        <v>0</v>
      </c>
      <c r="M14" s="149">
        <f t="shared" si="3"/>
        <v>0</v>
      </c>
    </row>
    <row r="15" spans="1:13" ht="26.25" customHeight="1">
      <c r="A15" s="2" t="s">
        <v>2003</v>
      </c>
      <c r="B15" s="149">
        <v>0</v>
      </c>
      <c r="C15" s="149">
        <v>0</v>
      </c>
      <c r="D15" s="149">
        <f t="shared" si="0"/>
        <v>0</v>
      </c>
      <c r="E15" s="149">
        <v>0</v>
      </c>
      <c r="F15" s="149">
        <v>0</v>
      </c>
      <c r="G15" s="149">
        <f t="shared" si="1"/>
        <v>0</v>
      </c>
      <c r="H15" s="149">
        <v>0</v>
      </c>
      <c r="I15" s="149">
        <v>0</v>
      </c>
      <c r="J15" s="149">
        <f t="shared" si="2"/>
        <v>0</v>
      </c>
      <c r="K15" s="149">
        <v>0</v>
      </c>
      <c r="L15" s="149">
        <v>0</v>
      </c>
      <c r="M15" s="149">
        <f t="shared" si="3"/>
        <v>0</v>
      </c>
    </row>
    <row r="16" spans="1:13" ht="26.25" customHeight="1">
      <c r="A16" s="2" t="s">
        <v>2004</v>
      </c>
      <c r="B16" s="149">
        <v>309456</v>
      </c>
      <c r="C16" s="149">
        <v>337259</v>
      </c>
      <c r="D16" s="149">
        <f t="shared" si="0"/>
        <v>27803</v>
      </c>
      <c r="E16" s="149">
        <v>83511</v>
      </c>
      <c r="F16" s="149">
        <v>84626</v>
      </c>
      <c r="G16" s="149">
        <f t="shared" si="1"/>
        <v>1115</v>
      </c>
      <c r="H16" s="149">
        <v>85598</v>
      </c>
      <c r="I16" s="149">
        <v>114807</v>
      </c>
      <c r="J16" s="149">
        <f t="shared" si="2"/>
        <v>29209</v>
      </c>
      <c r="K16" s="149">
        <v>140347</v>
      </c>
      <c r="L16" s="149">
        <v>137826</v>
      </c>
      <c r="M16" s="149">
        <f t="shared" si="3"/>
        <v>-2521</v>
      </c>
    </row>
    <row r="17" spans="1:13" ht="26.25" customHeight="1">
      <c r="A17" s="2" t="s">
        <v>2789</v>
      </c>
      <c r="B17" s="222">
        <v>0</v>
      </c>
      <c r="C17" s="222">
        <v>0</v>
      </c>
      <c r="D17" s="149">
        <f t="shared" si="0"/>
        <v>0</v>
      </c>
      <c r="E17" s="222">
        <v>0</v>
      </c>
      <c r="F17" s="222">
        <v>0</v>
      </c>
      <c r="G17" s="149">
        <f t="shared" si="1"/>
        <v>0</v>
      </c>
      <c r="H17" s="222">
        <v>0</v>
      </c>
      <c r="I17" s="222">
        <v>0</v>
      </c>
      <c r="J17" s="149">
        <f t="shared" si="2"/>
        <v>0</v>
      </c>
      <c r="K17" s="222">
        <v>0</v>
      </c>
      <c r="L17" s="222">
        <v>0</v>
      </c>
      <c r="M17" s="149">
        <f t="shared" si="3"/>
        <v>0</v>
      </c>
    </row>
    <row r="18" spans="1:13" ht="26.25" customHeight="1">
      <c r="A18" s="2" t="s">
        <v>2790</v>
      </c>
      <c r="B18" s="149">
        <v>342146</v>
      </c>
      <c r="C18" s="149">
        <v>325478</v>
      </c>
      <c r="D18" s="149">
        <f t="shared" si="0"/>
        <v>-16668</v>
      </c>
      <c r="E18" s="149">
        <v>137816</v>
      </c>
      <c r="F18" s="149">
        <v>123792</v>
      </c>
      <c r="G18" s="149">
        <f t="shared" si="1"/>
        <v>-14024</v>
      </c>
      <c r="H18" s="149">
        <v>58711</v>
      </c>
      <c r="I18" s="149">
        <v>56950</v>
      </c>
      <c r="J18" s="149">
        <f t="shared" si="2"/>
        <v>-1761</v>
      </c>
      <c r="K18" s="149">
        <v>145619</v>
      </c>
      <c r="L18" s="149">
        <v>144736</v>
      </c>
      <c r="M18" s="149">
        <f t="shared" si="3"/>
        <v>-883</v>
      </c>
    </row>
    <row r="19" spans="1:13" ht="26.25" customHeight="1">
      <c r="A19" s="2" t="s">
        <v>2791</v>
      </c>
      <c r="B19" s="149">
        <v>0</v>
      </c>
      <c r="C19" s="149">
        <v>0</v>
      </c>
      <c r="D19" s="149">
        <f t="shared" si="0"/>
        <v>0</v>
      </c>
      <c r="E19" s="149">
        <v>0</v>
      </c>
      <c r="F19" s="149">
        <v>0</v>
      </c>
      <c r="G19" s="149">
        <f t="shared" si="1"/>
        <v>0</v>
      </c>
      <c r="H19" s="149">
        <v>0</v>
      </c>
      <c r="I19" s="149">
        <v>0</v>
      </c>
      <c r="J19" s="149">
        <f t="shared" si="2"/>
        <v>0</v>
      </c>
      <c r="K19" s="149">
        <v>0</v>
      </c>
      <c r="L19" s="149">
        <v>0</v>
      </c>
      <c r="M19" s="149">
        <f t="shared" si="3"/>
        <v>0</v>
      </c>
    </row>
    <row r="20" spans="1:13" ht="26.25" customHeight="1">
      <c r="A20" s="2" t="s">
        <v>2005</v>
      </c>
      <c r="B20" s="149">
        <v>0</v>
      </c>
      <c r="C20" s="149">
        <v>0</v>
      </c>
      <c r="D20" s="149">
        <f t="shared" si="0"/>
        <v>0</v>
      </c>
      <c r="E20" s="149">
        <v>0</v>
      </c>
      <c r="F20" s="149">
        <v>0</v>
      </c>
      <c r="G20" s="149">
        <f t="shared" si="1"/>
        <v>0</v>
      </c>
      <c r="H20" s="149">
        <v>0</v>
      </c>
      <c r="I20" s="149">
        <v>0</v>
      </c>
      <c r="J20" s="149">
        <f t="shared" si="2"/>
        <v>0</v>
      </c>
      <c r="K20" s="149">
        <v>0</v>
      </c>
      <c r="L20" s="149">
        <v>0</v>
      </c>
      <c r="M20" s="149">
        <f t="shared" si="3"/>
        <v>0</v>
      </c>
    </row>
    <row r="21" spans="1:13" ht="26.25" customHeight="1">
      <c r="A21" s="2" t="s">
        <v>2006</v>
      </c>
      <c r="B21" s="149" t="s">
        <v>1821</v>
      </c>
      <c r="C21" s="149" t="s">
        <v>1821</v>
      </c>
      <c r="D21" s="149" t="s">
        <v>1821</v>
      </c>
      <c r="E21" s="149" t="s">
        <v>1821</v>
      </c>
      <c r="F21" s="149" t="s">
        <v>1821</v>
      </c>
      <c r="G21" s="149" t="s">
        <v>1821</v>
      </c>
      <c r="H21" s="149" t="s">
        <v>1821</v>
      </c>
      <c r="I21" s="149" t="s">
        <v>1821</v>
      </c>
      <c r="J21" s="149" t="s">
        <v>1821</v>
      </c>
      <c r="K21" s="149" t="s">
        <v>1821</v>
      </c>
      <c r="L21" s="149" t="s">
        <v>1821</v>
      </c>
      <c r="M21" s="149" t="s">
        <v>1821</v>
      </c>
    </row>
    <row r="22" spans="1:13" ht="26.25" customHeight="1">
      <c r="A22" s="2" t="s">
        <v>2007</v>
      </c>
      <c r="B22" s="149">
        <v>0</v>
      </c>
      <c r="C22" s="149">
        <v>0</v>
      </c>
      <c r="D22" s="149">
        <f t="shared" si="0"/>
        <v>0</v>
      </c>
      <c r="E22" s="149">
        <v>0</v>
      </c>
      <c r="F22" s="149">
        <v>0</v>
      </c>
      <c r="G22" s="149">
        <f t="shared" si="1"/>
        <v>0</v>
      </c>
      <c r="H22" s="149">
        <v>0</v>
      </c>
      <c r="I22" s="149">
        <v>0</v>
      </c>
      <c r="J22" s="149">
        <f t="shared" si="2"/>
        <v>0</v>
      </c>
      <c r="K22" s="149">
        <v>0</v>
      </c>
      <c r="L22" s="149">
        <v>0</v>
      </c>
      <c r="M22" s="149">
        <f t="shared" si="3"/>
        <v>0</v>
      </c>
    </row>
    <row r="23" spans="1:13" ht="26.25" customHeight="1">
      <c r="A23" s="2" t="s">
        <v>2792</v>
      </c>
      <c r="B23" s="149" t="s">
        <v>1821</v>
      </c>
      <c r="C23" s="149" t="s">
        <v>1821</v>
      </c>
      <c r="D23" s="149" t="s">
        <v>1821</v>
      </c>
      <c r="E23" s="149" t="s">
        <v>1821</v>
      </c>
      <c r="F23" s="149" t="s">
        <v>1821</v>
      </c>
      <c r="G23" s="149" t="s">
        <v>1821</v>
      </c>
      <c r="H23" s="149" t="s">
        <v>1821</v>
      </c>
      <c r="I23" s="149" t="s">
        <v>1821</v>
      </c>
      <c r="J23" s="149" t="s">
        <v>1821</v>
      </c>
      <c r="K23" s="149" t="s">
        <v>1821</v>
      </c>
      <c r="L23" s="149" t="s">
        <v>1821</v>
      </c>
      <c r="M23" s="149" t="s">
        <v>1821</v>
      </c>
    </row>
    <row r="24" spans="1:13" ht="26.25" customHeight="1">
      <c r="A24" s="2" t="s">
        <v>2793</v>
      </c>
      <c r="B24" s="149">
        <v>332779</v>
      </c>
      <c r="C24" s="149">
        <v>371328</v>
      </c>
      <c r="D24" s="149">
        <f t="shared" si="0"/>
        <v>38549</v>
      </c>
      <c r="E24" s="149">
        <v>180965</v>
      </c>
      <c r="F24" s="149">
        <v>207964</v>
      </c>
      <c r="G24" s="149">
        <f t="shared" si="1"/>
        <v>26999</v>
      </c>
      <c r="H24" s="149">
        <v>66690</v>
      </c>
      <c r="I24" s="149">
        <v>83161</v>
      </c>
      <c r="J24" s="149">
        <f t="shared" si="2"/>
        <v>16471</v>
      </c>
      <c r="K24" s="149">
        <v>85124</v>
      </c>
      <c r="L24" s="149">
        <v>80203</v>
      </c>
      <c r="M24" s="149">
        <f t="shared" si="3"/>
        <v>-4921</v>
      </c>
    </row>
    <row r="25" spans="1:13" ht="26.25" customHeight="1">
      <c r="A25" s="2" t="s">
        <v>2794</v>
      </c>
      <c r="B25" s="149">
        <v>382673</v>
      </c>
      <c r="C25" s="149">
        <v>445782</v>
      </c>
      <c r="D25" s="149">
        <f t="shared" si="0"/>
        <v>63109</v>
      </c>
      <c r="E25" s="149">
        <v>157242</v>
      </c>
      <c r="F25" s="149">
        <v>155638</v>
      </c>
      <c r="G25" s="149">
        <f t="shared" si="1"/>
        <v>-1604</v>
      </c>
      <c r="H25" s="149">
        <v>103036</v>
      </c>
      <c r="I25" s="149">
        <v>148892</v>
      </c>
      <c r="J25" s="149">
        <f t="shared" si="2"/>
        <v>45856</v>
      </c>
      <c r="K25" s="149">
        <v>122395</v>
      </c>
      <c r="L25" s="149">
        <v>141252</v>
      </c>
      <c r="M25" s="149">
        <f t="shared" si="3"/>
        <v>18857</v>
      </c>
    </row>
    <row r="26" spans="1:13" ht="26.25" customHeight="1">
      <c r="A26" s="2" t="s">
        <v>2795</v>
      </c>
      <c r="B26" s="149">
        <v>222960</v>
      </c>
      <c r="C26" s="149">
        <v>377343</v>
      </c>
      <c r="D26" s="149">
        <f t="shared" si="0"/>
        <v>154383</v>
      </c>
      <c r="E26" s="149">
        <v>32130</v>
      </c>
      <c r="F26" s="149">
        <v>16826</v>
      </c>
      <c r="G26" s="149">
        <f t="shared" si="1"/>
        <v>-15304</v>
      </c>
      <c r="H26" s="149">
        <v>133796</v>
      </c>
      <c r="I26" s="149">
        <v>202269</v>
      </c>
      <c r="J26" s="149">
        <f t="shared" si="2"/>
        <v>68473</v>
      </c>
      <c r="K26" s="149">
        <v>57034</v>
      </c>
      <c r="L26" s="149">
        <v>158248</v>
      </c>
      <c r="M26" s="149">
        <f t="shared" si="3"/>
        <v>101214</v>
      </c>
    </row>
    <row r="27" spans="1:13" ht="26.25" customHeight="1">
      <c r="A27" s="2" t="s">
        <v>2796</v>
      </c>
      <c r="B27" s="149" t="s">
        <v>1821</v>
      </c>
      <c r="C27" s="149" t="s">
        <v>1821</v>
      </c>
      <c r="D27" s="149" t="s">
        <v>1821</v>
      </c>
      <c r="E27" s="149" t="s">
        <v>1821</v>
      </c>
      <c r="F27" s="149" t="s">
        <v>1821</v>
      </c>
      <c r="G27" s="149" t="s">
        <v>1821</v>
      </c>
      <c r="H27" s="149" t="s">
        <v>1821</v>
      </c>
      <c r="I27" s="149" t="s">
        <v>1821</v>
      </c>
      <c r="J27" s="149" t="s">
        <v>1821</v>
      </c>
      <c r="K27" s="149" t="s">
        <v>1821</v>
      </c>
      <c r="L27" s="149" t="s">
        <v>1821</v>
      </c>
      <c r="M27" s="149" t="s">
        <v>1821</v>
      </c>
    </row>
    <row r="28" spans="1:13" ht="26.25" customHeight="1">
      <c r="A28" s="2" t="s">
        <v>2797</v>
      </c>
      <c r="B28" s="149">
        <v>201312</v>
      </c>
      <c r="C28" s="149">
        <v>264371</v>
      </c>
      <c r="D28" s="149">
        <f t="shared" si="0"/>
        <v>63059</v>
      </c>
      <c r="E28" s="149">
        <v>63665</v>
      </c>
      <c r="F28" s="149">
        <v>94822</v>
      </c>
      <c r="G28" s="149">
        <f t="shared" si="1"/>
        <v>31157</v>
      </c>
      <c r="H28" s="149">
        <v>62276</v>
      </c>
      <c r="I28" s="149">
        <v>62155</v>
      </c>
      <c r="J28" s="149">
        <f t="shared" si="2"/>
        <v>-121</v>
      </c>
      <c r="K28" s="149">
        <v>75371</v>
      </c>
      <c r="L28" s="149">
        <v>107394</v>
      </c>
      <c r="M28" s="149">
        <f t="shared" si="3"/>
        <v>32023</v>
      </c>
    </row>
    <row r="29" spans="1:13" ht="26.25" customHeight="1">
      <c r="A29" s="2" t="s">
        <v>2798</v>
      </c>
      <c r="B29" s="149">
        <v>566360</v>
      </c>
      <c r="C29" s="149">
        <v>661728</v>
      </c>
      <c r="D29" s="149">
        <f t="shared" si="0"/>
        <v>95368</v>
      </c>
      <c r="E29" s="149">
        <v>167815</v>
      </c>
      <c r="F29" s="149">
        <v>180459</v>
      </c>
      <c r="G29" s="149">
        <f t="shared" si="1"/>
        <v>12644</v>
      </c>
      <c r="H29" s="149">
        <v>131220</v>
      </c>
      <c r="I29" s="149">
        <v>164345</v>
      </c>
      <c r="J29" s="149">
        <f t="shared" si="2"/>
        <v>33125</v>
      </c>
      <c r="K29" s="149">
        <v>267325</v>
      </c>
      <c r="L29" s="149">
        <v>316924</v>
      </c>
      <c r="M29" s="149">
        <f t="shared" si="3"/>
        <v>49599</v>
      </c>
    </row>
    <row r="30" spans="1:13" ht="26.25" customHeight="1">
      <c r="A30" s="2" t="s">
        <v>2799</v>
      </c>
      <c r="B30" s="149" t="s">
        <v>1821</v>
      </c>
      <c r="C30" s="149" t="s">
        <v>1821</v>
      </c>
      <c r="D30" s="149" t="s">
        <v>1821</v>
      </c>
      <c r="E30" s="149" t="s">
        <v>1821</v>
      </c>
      <c r="F30" s="149" t="s">
        <v>1821</v>
      </c>
      <c r="G30" s="149" t="s">
        <v>1821</v>
      </c>
      <c r="H30" s="149" t="s">
        <v>1821</v>
      </c>
      <c r="I30" s="149" t="s">
        <v>1821</v>
      </c>
      <c r="J30" s="149" t="s">
        <v>1821</v>
      </c>
      <c r="K30" s="149" t="s">
        <v>1821</v>
      </c>
      <c r="L30" s="149" t="s">
        <v>1821</v>
      </c>
      <c r="M30" s="149" t="s">
        <v>1821</v>
      </c>
    </row>
    <row r="31" spans="1:13" ht="26.25" customHeight="1">
      <c r="A31" s="2" t="s">
        <v>2800</v>
      </c>
      <c r="B31" s="149">
        <v>110241</v>
      </c>
      <c r="C31" s="149">
        <v>112355</v>
      </c>
      <c r="D31" s="149">
        <f t="shared" si="0"/>
        <v>2114</v>
      </c>
      <c r="E31" s="149">
        <v>57116</v>
      </c>
      <c r="F31" s="149">
        <v>58759</v>
      </c>
      <c r="G31" s="149">
        <f t="shared" si="1"/>
        <v>1643</v>
      </c>
      <c r="H31" s="149">
        <v>25200</v>
      </c>
      <c r="I31" s="149">
        <v>24533</v>
      </c>
      <c r="J31" s="149">
        <f t="shared" si="2"/>
        <v>-667</v>
      </c>
      <c r="K31" s="149">
        <v>27925</v>
      </c>
      <c r="L31" s="149">
        <v>29063</v>
      </c>
      <c r="M31" s="149">
        <f t="shared" si="3"/>
        <v>1138</v>
      </c>
    </row>
    <row r="32" spans="1:13" ht="26.25" customHeight="1" thickBot="1">
      <c r="A32" s="3" t="s">
        <v>826</v>
      </c>
      <c r="B32" s="150">
        <v>133164</v>
      </c>
      <c r="C32" s="150">
        <v>127867</v>
      </c>
      <c r="D32" s="150">
        <f t="shared" si="0"/>
        <v>-5297</v>
      </c>
      <c r="E32" s="150">
        <v>13552</v>
      </c>
      <c r="F32" s="150">
        <v>16413</v>
      </c>
      <c r="G32" s="150">
        <f t="shared" si="1"/>
        <v>2861</v>
      </c>
      <c r="H32" s="150">
        <v>101011</v>
      </c>
      <c r="I32" s="150">
        <v>92971</v>
      </c>
      <c r="J32" s="150">
        <f t="shared" si="2"/>
        <v>-8040</v>
      </c>
      <c r="K32" s="150">
        <v>18601</v>
      </c>
      <c r="L32" s="150">
        <v>18483</v>
      </c>
      <c r="M32" s="150">
        <f t="shared" si="3"/>
        <v>-118</v>
      </c>
    </row>
    <row r="36" s="219" customFormat="1" ht="12.75"/>
  </sheetData>
  <sheetProtection/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AC32"/>
  <sheetViews>
    <sheetView view="pageBreakPreview" zoomScale="70" zoomScaleSheetLayoutView="70" zoomScalePageLayoutView="0" workbookViewId="0" topLeftCell="A1">
      <pane xSplit="1" ySplit="7" topLeftCell="E8" activePane="bottomRight" state="frozen"/>
      <selection pane="topLeft" activeCell="AB8" sqref="AB8:AB32"/>
      <selection pane="topRight" activeCell="AB8" sqref="AB8:AB32"/>
      <selection pane="bottomLeft" activeCell="AB8" sqref="AB8:AB32"/>
      <selection pane="bottomRight" activeCell="A1" sqref="A1"/>
    </sheetView>
  </sheetViews>
  <sheetFormatPr defaultColWidth="9.00390625" defaultRowHeight="13.5"/>
  <cols>
    <col min="1" max="1" width="15.125" style="33" customWidth="1"/>
    <col min="2" max="9" width="6.625" style="33" customWidth="1"/>
    <col min="10" max="19" width="5.625" style="33" customWidth="1"/>
    <col min="20" max="25" width="10.625" style="33" customWidth="1"/>
    <col min="26" max="28" width="7.75390625" style="33" customWidth="1"/>
    <col min="29" max="29" width="10.625" style="33" customWidth="1"/>
    <col min="30" max="16384" width="9.00390625" style="33" customWidth="1"/>
  </cols>
  <sheetData>
    <row r="1" spans="1:29" ht="19.5" thickBot="1">
      <c r="A1" s="173" t="s">
        <v>2030</v>
      </c>
      <c r="B1" s="174"/>
      <c r="C1" s="174"/>
      <c r="D1" s="174"/>
      <c r="E1" s="174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AC1" s="43" t="s">
        <v>2031</v>
      </c>
    </row>
    <row r="2" spans="1:29" ht="15" customHeight="1">
      <c r="A2" s="4"/>
      <c r="B2" s="5"/>
      <c r="C2" s="289" t="s">
        <v>1299</v>
      </c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1"/>
      <c r="T2" s="5"/>
      <c r="U2" s="5"/>
      <c r="V2" s="6" t="s">
        <v>1271</v>
      </c>
      <c r="W2" s="7"/>
      <c r="X2" s="7"/>
      <c r="Y2" s="7"/>
      <c r="Z2" s="7"/>
      <c r="AA2" s="7"/>
      <c r="AB2" s="8"/>
      <c r="AC2" s="9"/>
    </row>
    <row r="3" spans="1:29" ht="15" customHeight="1">
      <c r="A3" s="2"/>
      <c r="B3" s="10"/>
      <c r="C3" s="142"/>
      <c r="D3" s="143"/>
      <c r="E3" s="1"/>
      <c r="F3" s="283" t="s">
        <v>1995</v>
      </c>
      <c r="G3" s="284"/>
      <c r="H3" s="284"/>
      <c r="I3" s="284"/>
      <c r="J3" s="284"/>
      <c r="K3" s="284"/>
      <c r="L3" s="284"/>
      <c r="M3" s="284"/>
      <c r="N3" s="284"/>
      <c r="O3" s="285"/>
      <c r="P3" s="276" t="s">
        <v>1996</v>
      </c>
      <c r="Q3" s="276"/>
      <c r="R3" s="277"/>
      <c r="S3" s="279"/>
      <c r="T3" s="11"/>
      <c r="U3" s="11"/>
      <c r="V3" s="12"/>
      <c r="W3" s="12"/>
      <c r="X3" s="12"/>
      <c r="Y3" s="276" t="s">
        <v>1326</v>
      </c>
      <c r="Z3" s="276"/>
      <c r="AA3" s="276"/>
      <c r="AB3" s="276"/>
      <c r="AC3" s="10" t="s">
        <v>1324</v>
      </c>
    </row>
    <row r="4" spans="1:29" ht="15" customHeight="1">
      <c r="A4" s="13" t="s">
        <v>1277</v>
      </c>
      <c r="B4" s="10" t="s">
        <v>1270</v>
      </c>
      <c r="C4" s="277" t="s">
        <v>1300</v>
      </c>
      <c r="D4" s="278"/>
      <c r="E4" s="279"/>
      <c r="F4" s="280" t="s">
        <v>1317</v>
      </c>
      <c r="G4" s="281"/>
      <c r="H4" s="280" t="s">
        <v>1882</v>
      </c>
      <c r="I4" s="282"/>
      <c r="J4" s="283" t="s">
        <v>1880</v>
      </c>
      <c r="K4" s="284"/>
      <c r="L4" s="284"/>
      <c r="M4" s="285"/>
      <c r="N4" s="274" t="s">
        <v>1303</v>
      </c>
      <c r="O4" s="275"/>
      <c r="P4" s="280" t="s">
        <v>1883</v>
      </c>
      <c r="Q4" s="281"/>
      <c r="R4" s="286" t="s">
        <v>1301</v>
      </c>
      <c r="S4" s="287"/>
      <c r="T4" s="11" t="s">
        <v>1272</v>
      </c>
      <c r="U4" s="11" t="s">
        <v>1273</v>
      </c>
      <c r="V4" s="11" t="s">
        <v>1279</v>
      </c>
      <c r="W4" s="11" t="s">
        <v>1274</v>
      </c>
      <c r="X4" s="11" t="s">
        <v>1275</v>
      </c>
      <c r="Y4" s="11"/>
      <c r="Z4" s="254"/>
      <c r="AA4" s="254"/>
      <c r="AB4" s="254"/>
      <c r="AC4" s="10" t="s">
        <v>1282</v>
      </c>
    </row>
    <row r="5" spans="1:29" ht="15" customHeight="1">
      <c r="A5" s="13"/>
      <c r="B5" s="10" t="s">
        <v>1278</v>
      </c>
      <c r="C5" s="277" t="s">
        <v>1997</v>
      </c>
      <c r="D5" s="278"/>
      <c r="E5" s="279"/>
      <c r="F5" s="14"/>
      <c r="G5" s="2"/>
      <c r="H5" s="102"/>
      <c r="I5" s="102"/>
      <c r="J5" s="283"/>
      <c r="K5" s="284"/>
      <c r="L5" s="284"/>
      <c r="M5" s="285"/>
      <c r="N5" s="102"/>
      <c r="O5" s="2"/>
      <c r="P5" s="14"/>
      <c r="Q5" s="2"/>
      <c r="R5" s="286" t="s">
        <v>1302</v>
      </c>
      <c r="S5" s="287"/>
      <c r="T5" s="11" t="s">
        <v>1280</v>
      </c>
      <c r="U5" s="11" t="s">
        <v>1281</v>
      </c>
      <c r="V5" s="11"/>
      <c r="W5" s="11" t="s">
        <v>1285</v>
      </c>
      <c r="X5" s="11" t="s">
        <v>1286</v>
      </c>
      <c r="Y5" s="11" t="s">
        <v>1309</v>
      </c>
      <c r="Z5" s="254" t="s">
        <v>1325</v>
      </c>
      <c r="AA5" s="254" t="s">
        <v>1276</v>
      </c>
      <c r="AB5" s="254" t="s">
        <v>1326</v>
      </c>
      <c r="AC5" s="15"/>
    </row>
    <row r="6" spans="1:29" ht="15" customHeight="1">
      <c r="A6" s="13"/>
      <c r="B6" s="10"/>
      <c r="C6" s="272"/>
      <c r="D6" s="288"/>
      <c r="E6" s="273"/>
      <c r="F6" s="268" t="s">
        <v>1318</v>
      </c>
      <c r="G6" s="269"/>
      <c r="H6" s="145"/>
      <c r="I6" s="145"/>
      <c r="J6" s="270" t="s">
        <v>1305</v>
      </c>
      <c r="K6" s="271"/>
      <c r="L6" s="270" t="s">
        <v>1306</v>
      </c>
      <c r="M6" s="271"/>
      <c r="N6" s="272" t="s">
        <v>1307</v>
      </c>
      <c r="O6" s="273"/>
      <c r="P6" s="268"/>
      <c r="Q6" s="269"/>
      <c r="R6" s="292"/>
      <c r="S6" s="293"/>
      <c r="T6" s="11"/>
      <c r="U6" s="11"/>
      <c r="V6" s="11"/>
      <c r="W6" s="11"/>
      <c r="X6" s="11"/>
      <c r="Y6" s="11"/>
      <c r="Z6" s="254" t="s">
        <v>1327</v>
      </c>
      <c r="AA6" s="254" t="s">
        <v>1286</v>
      </c>
      <c r="AB6" s="254" t="s">
        <v>2008</v>
      </c>
      <c r="AC6" s="15"/>
    </row>
    <row r="7" spans="1:29" ht="15" customHeight="1">
      <c r="A7" s="16"/>
      <c r="B7" s="17"/>
      <c r="C7" s="18" t="s">
        <v>1309</v>
      </c>
      <c r="D7" s="19" t="s">
        <v>1283</v>
      </c>
      <c r="E7" s="19" t="s">
        <v>1284</v>
      </c>
      <c r="F7" s="21" t="s">
        <v>1310</v>
      </c>
      <c r="G7" s="21" t="s">
        <v>1311</v>
      </c>
      <c r="H7" s="21" t="s">
        <v>1310</v>
      </c>
      <c r="I7" s="21" t="s">
        <v>1311</v>
      </c>
      <c r="J7" s="20" t="s">
        <v>1283</v>
      </c>
      <c r="K7" s="20" t="s">
        <v>1284</v>
      </c>
      <c r="L7" s="20" t="s">
        <v>1283</v>
      </c>
      <c r="M7" s="20" t="s">
        <v>1284</v>
      </c>
      <c r="N7" s="20" t="s">
        <v>1283</v>
      </c>
      <c r="O7" s="20" t="s">
        <v>1284</v>
      </c>
      <c r="P7" s="21" t="s">
        <v>1310</v>
      </c>
      <c r="Q7" s="21" t="s">
        <v>1311</v>
      </c>
      <c r="R7" s="18" t="s">
        <v>1310</v>
      </c>
      <c r="S7" s="18" t="s">
        <v>1311</v>
      </c>
      <c r="T7" s="22"/>
      <c r="U7" s="21"/>
      <c r="V7" s="22"/>
      <c r="W7" s="21"/>
      <c r="X7" s="21"/>
      <c r="Y7" s="21"/>
      <c r="Z7" s="256"/>
      <c r="AA7" s="256"/>
      <c r="AB7" s="256"/>
      <c r="AC7" s="23"/>
    </row>
    <row r="8" spans="1:29" ht="22.5" customHeight="1">
      <c r="A8" s="1" t="s">
        <v>1279</v>
      </c>
      <c r="B8" s="24">
        <v>23</v>
      </c>
      <c r="C8" s="24">
        <v>5534</v>
      </c>
      <c r="D8" s="24">
        <f>(F8+H8+J8+L8+N8)-P8</f>
        <v>3996</v>
      </c>
      <c r="E8" s="24">
        <f>(G8+I8+K8+M8+O8)-Q8</f>
        <v>1538</v>
      </c>
      <c r="F8" s="130">
        <v>0</v>
      </c>
      <c r="G8" s="130">
        <v>0</v>
      </c>
      <c r="H8" s="24">
        <v>13</v>
      </c>
      <c r="I8" s="130">
        <v>0</v>
      </c>
      <c r="J8" s="24">
        <v>3285</v>
      </c>
      <c r="K8" s="24">
        <v>573</v>
      </c>
      <c r="L8" s="24">
        <v>530</v>
      </c>
      <c r="M8" s="24">
        <v>763</v>
      </c>
      <c r="N8" s="24">
        <v>365</v>
      </c>
      <c r="O8" s="24">
        <v>216</v>
      </c>
      <c r="P8" s="24">
        <v>197</v>
      </c>
      <c r="Q8" s="24">
        <v>14</v>
      </c>
      <c r="R8" s="24">
        <v>6</v>
      </c>
      <c r="S8" s="24">
        <v>5</v>
      </c>
      <c r="T8" s="24">
        <v>2726406</v>
      </c>
      <c r="U8" s="24">
        <v>10031041</v>
      </c>
      <c r="V8" s="24">
        <v>18499630</v>
      </c>
      <c r="W8" s="24">
        <v>18157918</v>
      </c>
      <c r="X8" s="24">
        <v>335023</v>
      </c>
      <c r="Y8" s="24">
        <v>6689</v>
      </c>
      <c r="Z8" s="130">
        <v>0</v>
      </c>
      <c r="AA8" s="130">
        <v>0</v>
      </c>
      <c r="AB8" s="24">
        <f aca="true" t="shared" si="0" ref="AB8:AB32">Y8-Z8-AA8</f>
        <v>6689</v>
      </c>
      <c r="AC8" s="24">
        <v>7810781</v>
      </c>
    </row>
    <row r="9" spans="1:29" ht="22.5" customHeight="1">
      <c r="A9" s="2" t="s">
        <v>2787</v>
      </c>
      <c r="B9" s="24">
        <v>6</v>
      </c>
      <c r="C9" s="24">
        <v>1408</v>
      </c>
      <c r="D9" s="24">
        <f aca="true" t="shared" si="1" ref="D9:D32">(F9+H9+J9+L9+N9)-P9</f>
        <v>704</v>
      </c>
      <c r="E9" s="24">
        <f aca="true" t="shared" si="2" ref="E9:E32">(G9+I9+K9+M9+O9)-Q9</f>
        <v>704</v>
      </c>
      <c r="F9" s="130">
        <v>0</v>
      </c>
      <c r="G9" s="130">
        <v>0</v>
      </c>
      <c r="H9" s="24">
        <v>5</v>
      </c>
      <c r="I9" s="130">
        <v>0</v>
      </c>
      <c r="J9" s="24">
        <v>374</v>
      </c>
      <c r="K9" s="24">
        <v>128</v>
      </c>
      <c r="L9" s="24">
        <v>261</v>
      </c>
      <c r="M9" s="24">
        <v>469</v>
      </c>
      <c r="N9" s="24">
        <v>64</v>
      </c>
      <c r="O9" s="24">
        <v>107</v>
      </c>
      <c r="P9" s="130">
        <v>0</v>
      </c>
      <c r="Q9" s="130">
        <v>0</v>
      </c>
      <c r="R9" s="130">
        <v>0</v>
      </c>
      <c r="S9" s="130">
        <v>0</v>
      </c>
      <c r="T9" s="24">
        <v>413703</v>
      </c>
      <c r="U9" s="24">
        <v>2282645</v>
      </c>
      <c r="V9" s="24">
        <v>3816204</v>
      </c>
      <c r="W9" s="24">
        <v>3816204</v>
      </c>
      <c r="X9" s="130">
        <v>0</v>
      </c>
      <c r="Y9" s="130">
        <v>0</v>
      </c>
      <c r="Z9" s="130">
        <v>0</v>
      </c>
      <c r="AA9" s="130">
        <v>0</v>
      </c>
      <c r="AB9" s="24">
        <f t="shared" si="0"/>
        <v>0</v>
      </c>
      <c r="AC9" s="24">
        <v>1366438</v>
      </c>
    </row>
    <row r="10" spans="1:29" ht="22.5" customHeight="1">
      <c r="A10" s="2" t="s">
        <v>1999</v>
      </c>
      <c r="B10" s="24">
        <v>1</v>
      </c>
      <c r="C10" s="24">
        <v>250</v>
      </c>
      <c r="D10" s="24">
        <f t="shared" si="1"/>
        <v>235</v>
      </c>
      <c r="E10" s="24">
        <f t="shared" si="2"/>
        <v>15</v>
      </c>
      <c r="F10" s="130">
        <v>0</v>
      </c>
      <c r="G10" s="130">
        <v>0</v>
      </c>
      <c r="H10" s="130">
        <v>0</v>
      </c>
      <c r="I10" s="130">
        <v>0</v>
      </c>
      <c r="J10" s="24">
        <v>235</v>
      </c>
      <c r="K10" s="24">
        <v>15</v>
      </c>
      <c r="L10" s="130">
        <v>0</v>
      </c>
      <c r="M10" s="130">
        <v>0</v>
      </c>
      <c r="N10" s="130">
        <v>0</v>
      </c>
      <c r="O10" s="130">
        <v>0</v>
      </c>
      <c r="P10" s="130">
        <v>0</v>
      </c>
      <c r="Q10" s="130">
        <v>0</v>
      </c>
      <c r="R10" s="130">
        <v>0</v>
      </c>
      <c r="S10" s="130">
        <v>0</v>
      </c>
      <c r="T10" s="24" t="s">
        <v>1821</v>
      </c>
      <c r="U10" s="24" t="s">
        <v>1821</v>
      </c>
      <c r="V10" s="24" t="s">
        <v>1821</v>
      </c>
      <c r="W10" s="24" t="s">
        <v>1821</v>
      </c>
      <c r="X10" s="130">
        <v>0</v>
      </c>
      <c r="Y10" s="130">
        <v>0</v>
      </c>
      <c r="Z10" s="130">
        <v>0</v>
      </c>
      <c r="AA10" s="130">
        <v>0</v>
      </c>
      <c r="AB10" s="24">
        <f t="shared" si="0"/>
        <v>0</v>
      </c>
      <c r="AC10" s="24" t="s">
        <v>1821</v>
      </c>
    </row>
    <row r="11" spans="1:29" ht="22.5" customHeight="1">
      <c r="A11" s="2" t="s">
        <v>2000</v>
      </c>
      <c r="B11" s="130">
        <v>0</v>
      </c>
      <c r="C11" s="130">
        <v>0</v>
      </c>
      <c r="D11" s="24">
        <f t="shared" si="1"/>
        <v>0</v>
      </c>
      <c r="E11" s="24">
        <f t="shared" si="2"/>
        <v>0</v>
      </c>
      <c r="F11" s="130">
        <v>0</v>
      </c>
      <c r="G11" s="130">
        <v>0</v>
      </c>
      <c r="H11" s="130">
        <v>0</v>
      </c>
      <c r="I11" s="130">
        <v>0</v>
      </c>
      <c r="J11" s="130">
        <v>0</v>
      </c>
      <c r="K11" s="130">
        <v>0</v>
      </c>
      <c r="L11" s="130">
        <v>0</v>
      </c>
      <c r="M11" s="130">
        <v>0</v>
      </c>
      <c r="N11" s="130">
        <v>0</v>
      </c>
      <c r="O11" s="130">
        <v>0</v>
      </c>
      <c r="P11" s="130">
        <v>0</v>
      </c>
      <c r="Q11" s="130">
        <v>0</v>
      </c>
      <c r="R11" s="130">
        <v>0</v>
      </c>
      <c r="S11" s="130">
        <v>0</v>
      </c>
      <c r="T11" s="130">
        <v>0</v>
      </c>
      <c r="U11" s="130">
        <v>0</v>
      </c>
      <c r="V11" s="130">
        <v>0</v>
      </c>
      <c r="W11" s="130">
        <v>0</v>
      </c>
      <c r="X11" s="130">
        <v>0</v>
      </c>
      <c r="Y11" s="130">
        <v>0</v>
      </c>
      <c r="Z11" s="130">
        <v>0</v>
      </c>
      <c r="AA11" s="130">
        <v>0</v>
      </c>
      <c r="AB11" s="24">
        <f t="shared" si="0"/>
        <v>0</v>
      </c>
      <c r="AC11" s="130">
        <v>0</v>
      </c>
    </row>
    <row r="12" spans="1:29" ht="22.5" customHeight="1">
      <c r="A12" s="2" t="s">
        <v>2001</v>
      </c>
      <c r="B12" s="130">
        <v>0</v>
      </c>
      <c r="C12" s="130">
        <v>0</v>
      </c>
      <c r="D12" s="24">
        <f t="shared" si="1"/>
        <v>0</v>
      </c>
      <c r="E12" s="24">
        <f t="shared" si="2"/>
        <v>0</v>
      </c>
      <c r="F12" s="130">
        <v>0</v>
      </c>
      <c r="G12" s="130">
        <v>0</v>
      </c>
      <c r="H12" s="130">
        <v>0</v>
      </c>
      <c r="I12" s="130">
        <v>0</v>
      </c>
      <c r="J12" s="130">
        <v>0</v>
      </c>
      <c r="K12" s="130">
        <v>0</v>
      </c>
      <c r="L12" s="130">
        <v>0</v>
      </c>
      <c r="M12" s="130">
        <v>0</v>
      </c>
      <c r="N12" s="130">
        <v>0</v>
      </c>
      <c r="O12" s="130">
        <v>0</v>
      </c>
      <c r="P12" s="130">
        <v>0</v>
      </c>
      <c r="Q12" s="130">
        <v>0</v>
      </c>
      <c r="R12" s="130">
        <v>0</v>
      </c>
      <c r="S12" s="130">
        <v>0</v>
      </c>
      <c r="T12" s="130">
        <v>0</v>
      </c>
      <c r="U12" s="130">
        <v>0</v>
      </c>
      <c r="V12" s="130">
        <v>0</v>
      </c>
      <c r="W12" s="130">
        <v>0</v>
      </c>
      <c r="X12" s="130">
        <v>0</v>
      </c>
      <c r="Y12" s="130">
        <v>0</v>
      </c>
      <c r="Z12" s="130">
        <v>0</v>
      </c>
      <c r="AA12" s="130">
        <v>0</v>
      </c>
      <c r="AB12" s="24">
        <f t="shared" si="0"/>
        <v>0</v>
      </c>
      <c r="AC12" s="130">
        <v>0</v>
      </c>
    </row>
    <row r="13" spans="1:29" ht="22.5" customHeight="1">
      <c r="A13" s="2" t="s">
        <v>2002</v>
      </c>
      <c r="B13" s="130">
        <v>0</v>
      </c>
      <c r="C13" s="130">
        <v>0</v>
      </c>
      <c r="D13" s="24">
        <f t="shared" si="1"/>
        <v>0</v>
      </c>
      <c r="E13" s="24">
        <f t="shared" si="2"/>
        <v>0</v>
      </c>
      <c r="F13" s="130">
        <v>0</v>
      </c>
      <c r="G13" s="130">
        <v>0</v>
      </c>
      <c r="H13" s="130">
        <v>0</v>
      </c>
      <c r="I13" s="130">
        <v>0</v>
      </c>
      <c r="J13" s="130">
        <v>0</v>
      </c>
      <c r="K13" s="130">
        <v>0</v>
      </c>
      <c r="L13" s="130">
        <v>0</v>
      </c>
      <c r="M13" s="130">
        <v>0</v>
      </c>
      <c r="N13" s="130">
        <v>0</v>
      </c>
      <c r="O13" s="130">
        <v>0</v>
      </c>
      <c r="P13" s="130">
        <v>0</v>
      </c>
      <c r="Q13" s="130">
        <v>0</v>
      </c>
      <c r="R13" s="130">
        <v>0</v>
      </c>
      <c r="S13" s="130">
        <v>0</v>
      </c>
      <c r="T13" s="130">
        <v>0</v>
      </c>
      <c r="U13" s="130">
        <v>0</v>
      </c>
      <c r="V13" s="130">
        <v>0</v>
      </c>
      <c r="W13" s="130">
        <v>0</v>
      </c>
      <c r="X13" s="130">
        <v>0</v>
      </c>
      <c r="Y13" s="130">
        <v>0</v>
      </c>
      <c r="Z13" s="130">
        <v>0</v>
      </c>
      <c r="AA13" s="130">
        <v>0</v>
      </c>
      <c r="AB13" s="24">
        <f t="shared" si="0"/>
        <v>0</v>
      </c>
      <c r="AC13" s="130">
        <v>0</v>
      </c>
    </row>
    <row r="14" spans="1:29" ht="22.5" customHeight="1">
      <c r="A14" s="2" t="s">
        <v>2788</v>
      </c>
      <c r="B14" s="24">
        <v>1</v>
      </c>
      <c r="C14" s="24">
        <v>243</v>
      </c>
      <c r="D14" s="24">
        <f t="shared" si="1"/>
        <v>124</v>
      </c>
      <c r="E14" s="24">
        <f t="shared" si="2"/>
        <v>119</v>
      </c>
      <c r="F14" s="130">
        <v>0</v>
      </c>
      <c r="G14" s="130">
        <v>0</v>
      </c>
      <c r="H14" s="130">
        <v>0</v>
      </c>
      <c r="I14" s="130">
        <v>0</v>
      </c>
      <c r="J14" s="24">
        <v>105</v>
      </c>
      <c r="K14" s="24">
        <v>78</v>
      </c>
      <c r="L14" s="24">
        <v>19</v>
      </c>
      <c r="M14" s="24">
        <v>41</v>
      </c>
      <c r="N14" s="130">
        <v>0</v>
      </c>
      <c r="O14" s="130">
        <v>0</v>
      </c>
      <c r="P14" s="130">
        <v>0</v>
      </c>
      <c r="Q14" s="130">
        <v>0</v>
      </c>
      <c r="R14" s="130">
        <v>0</v>
      </c>
      <c r="S14" s="130">
        <v>0</v>
      </c>
      <c r="T14" s="24" t="s">
        <v>1821</v>
      </c>
      <c r="U14" s="24" t="s">
        <v>1821</v>
      </c>
      <c r="V14" s="24" t="s">
        <v>1821</v>
      </c>
      <c r="W14" s="24" t="s">
        <v>1821</v>
      </c>
      <c r="X14" s="130">
        <v>0</v>
      </c>
      <c r="Y14" s="130">
        <v>0</v>
      </c>
      <c r="Z14" s="130">
        <v>0</v>
      </c>
      <c r="AA14" s="130">
        <v>0</v>
      </c>
      <c r="AB14" s="24">
        <f t="shared" si="0"/>
        <v>0</v>
      </c>
      <c r="AC14" s="24" t="s">
        <v>1821</v>
      </c>
    </row>
    <row r="15" spans="1:29" ht="22.5" customHeight="1">
      <c r="A15" s="2" t="s">
        <v>2003</v>
      </c>
      <c r="B15" s="24">
        <v>1</v>
      </c>
      <c r="C15" s="24">
        <v>215</v>
      </c>
      <c r="D15" s="24">
        <f t="shared" si="1"/>
        <v>177</v>
      </c>
      <c r="E15" s="24">
        <f t="shared" si="2"/>
        <v>38</v>
      </c>
      <c r="F15" s="130">
        <v>0</v>
      </c>
      <c r="G15" s="130">
        <v>0</v>
      </c>
      <c r="H15" s="24">
        <v>4</v>
      </c>
      <c r="I15" s="130">
        <v>0</v>
      </c>
      <c r="J15" s="24">
        <v>165</v>
      </c>
      <c r="K15" s="24">
        <v>24</v>
      </c>
      <c r="L15" s="24">
        <v>12</v>
      </c>
      <c r="M15" s="24">
        <v>14</v>
      </c>
      <c r="N15" s="130">
        <v>0</v>
      </c>
      <c r="O15" s="130">
        <v>0</v>
      </c>
      <c r="P15" s="24">
        <v>4</v>
      </c>
      <c r="Q15" s="130">
        <v>0</v>
      </c>
      <c r="R15" s="130">
        <v>0</v>
      </c>
      <c r="S15" s="130">
        <v>0</v>
      </c>
      <c r="T15" s="24" t="s">
        <v>1821</v>
      </c>
      <c r="U15" s="24" t="s">
        <v>1821</v>
      </c>
      <c r="V15" s="24" t="s">
        <v>1821</v>
      </c>
      <c r="W15" s="24" t="s">
        <v>1821</v>
      </c>
      <c r="X15" s="130">
        <v>0</v>
      </c>
      <c r="Y15" s="130">
        <v>0</v>
      </c>
      <c r="Z15" s="130">
        <v>0</v>
      </c>
      <c r="AA15" s="130">
        <v>0</v>
      </c>
      <c r="AB15" s="24">
        <f t="shared" si="0"/>
        <v>0</v>
      </c>
      <c r="AC15" s="24" t="s">
        <v>1821</v>
      </c>
    </row>
    <row r="16" spans="1:29" ht="22.5" customHeight="1">
      <c r="A16" s="2" t="s">
        <v>2004</v>
      </c>
      <c r="B16" s="24">
        <v>1</v>
      </c>
      <c r="C16" s="24">
        <v>227</v>
      </c>
      <c r="D16" s="24">
        <f t="shared" si="1"/>
        <v>193</v>
      </c>
      <c r="E16" s="24">
        <f t="shared" si="2"/>
        <v>34</v>
      </c>
      <c r="F16" s="130">
        <v>0</v>
      </c>
      <c r="G16" s="130">
        <v>0</v>
      </c>
      <c r="H16" s="130">
        <v>0</v>
      </c>
      <c r="I16" s="130">
        <v>0</v>
      </c>
      <c r="J16" s="24">
        <v>153</v>
      </c>
      <c r="K16" s="24">
        <v>20</v>
      </c>
      <c r="L16" s="24">
        <v>18</v>
      </c>
      <c r="M16" s="24">
        <v>6</v>
      </c>
      <c r="N16" s="24">
        <v>22</v>
      </c>
      <c r="O16" s="24">
        <v>8</v>
      </c>
      <c r="P16" s="130">
        <v>0</v>
      </c>
      <c r="Q16" s="130">
        <v>0</v>
      </c>
      <c r="R16" s="130">
        <v>0</v>
      </c>
      <c r="S16" s="130">
        <v>0</v>
      </c>
      <c r="T16" s="24" t="s">
        <v>1821</v>
      </c>
      <c r="U16" s="24" t="s">
        <v>1821</v>
      </c>
      <c r="V16" s="24" t="s">
        <v>1821</v>
      </c>
      <c r="W16" s="24" t="s">
        <v>1821</v>
      </c>
      <c r="X16" s="130">
        <v>0</v>
      </c>
      <c r="Y16" s="130">
        <v>0</v>
      </c>
      <c r="Z16" s="130">
        <v>0</v>
      </c>
      <c r="AA16" s="130">
        <v>0</v>
      </c>
      <c r="AB16" s="24">
        <f t="shared" si="0"/>
        <v>0</v>
      </c>
      <c r="AC16" s="24" t="s">
        <v>1821</v>
      </c>
    </row>
    <row r="17" spans="1:29" ht="22.5" customHeight="1">
      <c r="A17" s="2" t="s">
        <v>2789</v>
      </c>
      <c r="B17" s="130">
        <v>0</v>
      </c>
      <c r="C17" s="130">
        <v>0</v>
      </c>
      <c r="D17" s="24">
        <f t="shared" si="1"/>
        <v>0</v>
      </c>
      <c r="E17" s="24">
        <f t="shared" si="2"/>
        <v>0</v>
      </c>
      <c r="F17" s="130">
        <v>0</v>
      </c>
      <c r="G17" s="130">
        <v>0</v>
      </c>
      <c r="H17" s="130">
        <v>0</v>
      </c>
      <c r="I17" s="130">
        <v>0</v>
      </c>
      <c r="J17" s="130">
        <v>0</v>
      </c>
      <c r="K17" s="130">
        <v>0</v>
      </c>
      <c r="L17" s="130">
        <v>0</v>
      </c>
      <c r="M17" s="130">
        <v>0</v>
      </c>
      <c r="N17" s="130">
        <v>0</v>
      </c>
      <c r="O17" s="130">
        <v>0</v>
      </c>
      <c r="P17" s="130">
        <v>0</v>
      </c>
      <c r="Q17" s="130">
        <v>0</v>
      </c>
      <c r="R17" s="130">
        <v>0</v>
      </c>
      <c r="S17" s="130">
        <v>0</v>
      </c>
      <c r="T17" s="130">
        <v>0</v>
      </c>
      <c r="U17" s="130">
        <v>0</v>
      </c>
      <c r="V17" s="130">
        <v>0</v>
      </c>
      <c r="W17" s="130">
        <v>0</v>
      </c>
      <c r="X17" s="130">
        <v>0</v>
      </c>
      <c r="Y17" s="130">
        <v>0</v>
      </c>
      <c r="Z17" s="130">
        <v>0</v>
      </c>
      <c r="AA17" s="130">
        <v>0</v>
      </c>
      <c r="AB17" s="24">
        <f t="shared" si="0"/>
        <v>0</v>
      </c>
      <c r="AC17" s="130">
        <v>0</v>
      </c>
    </row>
    <row r="18" spans="1:29" ht="22.5" customHeight="1">
      <c r="A18" s="2" t="s">
        <v>2790</v>
      </c>
      <c r="B18" s="130">
        <v>0</v>
      </c>
      <c r="C18" s="130">
        <v>0</v>
      </c>
      <c r="D18" s="24">
        <f t="shared" si="1"/>
        <v>0</v>
      </c>
      <c r="E18" s="24">
        <f t="shared" si="2"/>
        <v>0</v>
      </c>
      <c r="F18" s="130">
        <v>0</v>
      </c>
      <c r="G18" s="130">
        <v>0</v>
      </c>
      <c r="H18" s="130">
        <v>0</v>
      </c>
      <c r="I18" s="130">
        <v>0</v>
      </c>
      <c r="J18" s="130">
        <v>0</v>
      </c>
      <c r="K18" s="130">
        <v>0</v>
      </c>
      <c r="L18" s="130">
        <v>0</v>
      </c>
      <c r="M18" s="130">
        <v>0</v>
      </c>
      <c r="N18" s="130">
        <v>0</v>
      </c>
      <c r="O18" s="130">
        <v>0</v>
      </c>
      <c r="P18" s="130">
        <v>0</v>
      </c>
      <c r="Q18" s="130">
        <v>0</v>
      </c>
      <c r="R18" s="130">
        <v>0</v>
      </c>
      <c r="S18" s="130">
        <v>0</v>
      </c>
      <c r="T18" s="130">
        <v>0</v>
      </c>
      <c r="U18" s="130">
        <v>0</v>
      </c>
      <c r="V18" s="130">
        <v>0</v>
      </c>
      <c r="W18" s="130">
        <v>0</v>
      </c>
      <c r="X18" s="130">
        <v>0</v>
      </c>
      <c r="Y18" s="130">
        <v>0</v>
      </c>
      <c r="Z18" s="130">
        <v>0</v>
      </c>
      <c r="AA18" s="130">
        <v>0</v>
      </c>
      <c r="AB18" s="24">
        <f t="shared" si="0"/>
        <v>0</v>
      </c>
      <c r="AC18" s="130">
        <v>0</v>
      </c>
    </row>
    <row r="19" spans="1:29" ht="22.5" customHeight="1">
      <c r="A19" s="2" t="s">
        <v>2791</v>
      </c>
      <c r="B19" s="130">
        <v>0</v>
      </c>
      <c r="C19" s="130">
        <v>0</v>
      </c>
      <c r="D19" s="24">
        <f t="shared" si="1"/>
        <v>0</v>
      </c>
      <c r="E19" s="24">
        <f t="shared" si="2"/>
        <v>0</v>
      </c>
      <c r="F19" s="130">
        <v>0</v>
      </c>
      <c r="G19" s="130">
        <v>0</v>
      </c>
      <c r="H19" s="130">
        <v>0</v>
      </c>
      <c r="I19" s="130">
        <v>0</v>
      </c>
      <c r="J19" s="130">
        <v>0</v>
      </c>
      <c r="K19" s="130">
        <v>0</v>
      </c>
      <c r="L19" s="130">
        <v>0</v>
      </c>
      <c r="M19" s="130">
        <v>0</v>
      </c>
      <c r="N19" s="130">
        <v>0</v>
      </c>
      <c r="O19" s="130">
        <v>0</v>
      </c>
      <c r="P19" s="130">
        <v>0</v>
      </c>
      <c r="Q19" s="130">
        <v>0</v>
      </c>
      <c r="R19" s="130">
        <v>0</v>
      </c>
      <c r="S19" s="130">
        <v>0</v>
      </c>
      <c r="T19" s="130">
        <v>0</v>
      </c>
      <c r="U19" s="130">
        <v>0</v>
      </c>
      <c r="V19" s="130">
        <v>0</v>
      </c>
      <c r="W19" s="130">
        <v>0</v>
      </c>
      <c r="X19" s="130">
        <v>0</v>
      </c>
      <c r="Y19" s="130">
        <v>0</v>
      </c>
      <c r="Z19" s="130">
        <v>0</v>
      </c>
      <c r="AA19" s="130">
        <v>0</v>
      </c>
      <c r="AB19" s="24">
        <f t="shared" si="0"/>
        <v>0</v>
      </c>
      <c r="AC19" s="130">
        <v>0</v>
      </c>
    </row>
    <row r="20" spans="1:29" ht="22.5" customHeight="1">
      <c r="A20" s="2" t="s">
        <v>2005</v>
      </c>
      <c r="B20" s="130">
        <v>0</v>
      </c>
      <c r="C20" s="130">
        <v>0</v>
      </c>
      <c r="D20" s="24">
        <f t="shared" si="1"/>
        <v>0</v>
      </c>
      <c r="E20" s="24">
        <f t="shared" si="2"/>
        <v>0</v>
      </c>
      <c r="F20" s="130">
        <v>0</v>
      </c>
      <c r="G20" s="130">
        <v>0</v>
      </c>
      <c r="H20" s="130">
        <v>0</v>
      </c>
      <c r="I20" s="130">
        <v>0</v>
      </c>
      <c r="J20" s="130">
        <v>0</v>
      </c>
      <c r="K20" s="130">
        <v>0</v>
      </c>
      <c r="L20" s="130">
        <v>0</v>
      </c>
      <c r="M20" s="130">
        <v>0</v>
      </c>
      <c r="N20" s="130">
        <v>0</v>
      </c>
      <c r="O20" s="130">
        <v>0</v>
      </c>
      <c r="P20" s="130">
        <v>0</v>
      </c>
      <c r="Q20" s="130">
        <v>0</v>
      </c>
      <c r="R20" s="130">
        <v>0</v>
      </c>
      <c r="S20" s="130">
        <v>0</v>
      </c>
      <c r="T20" s="130">
        <v>0</v>
      </c>
      <c r="U20" s="130">
        <v>0</v>
      </c>
      <c r="V20" s="130">
        <v>0</v>
      </c>
      <c r="W20" s="130">
        <v>0</v>
      </c>
      <c r="X20" s="130">
        <v>0</v>
      </c>
      <c r="Y20" s="130">
        <v>0</v>
      </c>
      <c r="Z20" s="130">
        <v>0</v>
      </c>
      <c r="AA20" s="130">
        <v>0</v>
      </c>
      <c r="AB20" s="24">
        <f t="shared" si="0"/>
        <v>0</v>
      </c>
      <c r="AC20" s="130">
        <v>0</v>
      </c>
    </row>
    <row r="21" spans="1:29" ht="22.5" customHeight="1">
      <c r="A21" s="2" t="s">
        <v>2006</v>
      </c>
      <c r="B21" s="24">
        <v>1</v>
      </c>
      <c r="C21" s="24">
        <v>285</v>
      </c>
      <c r="D21" s="24">
        <f t="shared" si="1"/>
        <v>246</v>
      </c>
      <c r="E21" s="24">
        <f t="shared" si="2"/>
        <v>39</v>
      </c>
      <c r="F21" s="130">
        <v>0</v>
      </c>
      <c r="G21" s="130">
        <v>0</v>
      </c>
      <c r="H21" s="130">
        <v>0</v>
      </c>
      <c r="I21" s="130">
        <v>0</v>
      </c>
      <c r="J21" s="24">
        <v>195</v>
      </c>
      <c r="K21" s="24">
        <v>20</v>
      </c>
      <c r="L21" s="24">
        <v>39</v>
      </c>
      <c r="M21" s="24">
        <v>12</v>
      </c>
      <c r="N21" s="24">
        <v>12</v>
      </c>
      <c r="O21" s="24">
        <v>7</v>
      </c>
      <c r="P21" s="130">
        <v>0</v>
      </c>
      <c r="Q21" s="130">
        <v>0</v>
      </c>
      <c r="R21" s="130">
        <v>0</v>
      </c>
      <c r="S21" s="130">
        <v>0</v>
      </c>
      <c r="T21" s="24" t="s">
        <v>1821</v>
      </c>
      <c r="U21" s="24" t="s">
        <v>1821</v>
      </c>
      <c r="V21" s="24" t="s">
        <v>1821</v>
      </c>
      <c r="W21" s="24" t="s">
        <v>1821</v>
      </c>
      <c r="X21" s="130">
        <v>0</v>
      </c>
      <c r="Y21" s="130">
        <v>0</v>
      </c>
      <c r="Z21" s="130">
        <v>0</v>
      </c>
      <c r="AA21" s="130">
        <v>0</v>
      </c>
      <c r="AB21" s="24">
        <f t="shared" si="0"/>
        <v>0</v>
      </c>
      <c r="AC21" s="24" t="s">
        <v>1821</v>
      </c>
    </row>
    <row r="22" spans="1:29" ht="22.5" customHeight="1">
      <c r="A22" s="2" t="s">
        <v>2007</v>
      </c>
      <c r="B22" s="130">
        <v>0</v>
      </c>
      <c r="C22" s="130">
        <v>0</v>
      </c>
      <c r="D22" s="24">
        <f t="shared" si="1"/>
        <v>0</v>
      </c>
      <c r="E22" s="24">
        <f t="shared" si="2"/>
        <v>0</v>
      </c>
      <c r="F22" s="130">
        <v>0</v>
      </c>
      <c r="G22" s="130">
        <v>0</v>
      </c>
      <c r="H22" s="130">
        <v>0</v>
      </c>
      <c r="I22" s="130">
        <v>0</v>
      </c>
      <c r="J22" s="130">
        <v>0</v>
      </c>
      <c r="K22" s="130">
        <v>0</v>
      </c>
      <c r="L22" s="130">
        <v>0</v>
      </c>
      <c r="M22" s="130">
        <v>0</v>
      </c>
      <c r="N22" s="130">
        <v>0</v>
      </c>
      <c r="O22" s="130">
        <v>0</v>
      </c>
      <c r="P22" s="130">
        <v>0</v>
      </c>
      <c r="Q22" s="130">
        <v>0</v>
      </c>
      <c r="R22" s="130">
        <v>0</v>
      </c>
      <c r="S22" s="130">
        <v>0</v>
      </c>
      <c r="T22" s="130">
        <v>0</v>
      </c>
      <c r="U22" s="130">
        <v>0</v>
      </c>
      <c r="V22" s="130">
        <v>0</v>
      </c>
      <c r="W22" s="130">
        <v>0</v>
      </c>
      <c r="X22" s="130">
        <v>0</v>
      </c>
      <c r="Y22" s="130">
        <v>0</v>
      </c>
      <c r="Z22" s="130">
        <v>0</v>
      </c>
      <c r="AA22" s="130">
        <v>0</v>
      </c>
      <c r="AB22" s="24">
        <f t="shared" si="0"/>
        <v>0</v>
      </c>
      <c r="AC22" s="130">
        <v>0</v>
      </c>
    </row>
    <row r="23" spans="1:29" ht="22.5" customHeight="1">
      <c r="A23" s="2" t="s">
        <v>2792</v>
      </c>
      <c r="B23" s="24">
        <v>2</v>
      </c>
      <c r="C23" s="24">
        <v>442</v>
      </c>
      <c r="D23" s="24">
        <f t="shared" si="1"/>
        <v>352</v>
      </c>
      <c r="E23" s="24">
        <f t="shared" si="2"/>
        <v>90</v>
      </c>
      <c r="F23" s="130">
        <v>0</v>
      </c>
      <c r="G23" s="130">
        <v>0</v>
      </c>
      <c r="H23" s="130">
        <v>0</v>
      </c>
      <c r="I23" s="130">
        <v>0</v>
      </c>
      <c r="J23" s="24">
        <v>249</v>
      </c>
      <c r="K23" s="24">
        <v>19</v>
      </c>
      <c r="L23" s="24">
        <v>103</v>
      </c>
      <c r="M23" s="24">
        <v>68</v>
      </c>
      <c r="N23" s="130">
        <v>0</v>
      </c>
      <c r="O23" s="24">
        <v>3</v>
      </c>
      <c r="P23" s="130">
        <v>0</v>
      </c>
      <c r="Q23" s="130">
        <v>0</v>
      </c>
      <c r="R23" s="24">
        <v>6</v>
      </c>
      <c r="S23" s="24">
        <v>5</v>
      </c>
      <c r="T23" s="24" t="s">
        <v>1821</v>
      </c>
      <c r="U23" s="24" t="s">
        <v>1821</v>
      </c>
      <c r="V23" s="24" t="s">
        <v>1821</v>
      </c>
      <c r="W23" s="24" t="s">
        <v>1821</v>
      </c>
      <c r="X23" s="250" t="s">
        <v>1821</v>
      </c>
      <c r="Y23" s="24" t="s">
        <v>1821</v>
      </c>
      <c r="Z23" s="130">
        <v>0</v>
      </c>
      <c r="AA23" s="130">
        <v>0</v>
      </c>
      <c r="AB23" s="24" t="s">
        <v>1821</v>
      </c>
      <c r="AC23" s="24" t="s">
        <v>1821</v>
      </c>
    </row>
    <row r="24" spans="1:29" ht="22.5" customHeight="1">
      <c r="A24" s="2" t="s">
        <v>2793</v>
      </c>
      <c r="B24" s="24">
        <v>1</v>
      </c>
      <c r="C24" s="24">
        <v>252</v>
      </c>
      <c r="D24" s="24">
        <f t="shared" si="1"/>
        <v>219</v>
      </c>
      <c r="E24" s="24">
        <f t="shared" si="2"/>
        <v>33</v>
      </c>
      <c r="F24" s="130">
        <v>0</v>
      </c>
      <c r="G24" s="130">
        <v>0</v>
      </c>
      <c r="H24" s="24">
        <v>1</v>
      </c>
      <c r="I24" s="130">
        <v>0</v>
      </c>
      <c r="J24" s="24">
        <v>158</v>
      </c>
      <c r="K24" s="24">
        <v>24</v>
      </c>
      <c r="L24" s="24">
        <v>16</v>
      </c>
      <c r="M24" s="24">
        <v>6</v>
      </c>
      <c r="N24" s="24">
        <v>49</v>
      </c>
      <c r="O24" s="24">
        <v>3</v>
      </c>
      <c r="P24" s="24">
        <v>5</v>
      </c>
      <c r="Q24" s="130">
        <v>0</v>
      </c>
      <c r="R24" s="130">
        <v>0</v>
      </c>
      <c r="S24" s="130">
        <v>0</v>
      </c>
      <c r="T24" s="24" t="s">
        <v>1821</v>
      </c>
      <c r="U24" s="24" t="s">
        <v>1821</v>
      </c>
      <c r="V24" s="24" t="s">
        <v>1821</v>
      </c>
      <c r="W24" s="130">
        <v>0</v>
      </c>
      <c r="X24" s="24" t="s">
        <v>2755</v>
      </c>
      <c r="Y24" s="130">
        <v>0</v>
      </c>
      <c r="Z24" s="130">
        <v>0</v>
      </c>
      <c r="AA24" s="130">
        <v>0</v>
      </c>
      <c r="AB24" s="24">
        <f t="shared" si="0"/>
        <v>0</v>
      </c>
      <c r="AC24" s="24" t="s">
        <v>1821</v>
      </c>
    </row>
    <row r="25" spans="1:29" ht="22.5" customHeight="1">
      <c r="A25" s="2" t="s">
        <v>2794</v>
      </c>
      <c r="B25" s="130">
        <v>0</v>
      </c>
      <c r="C25" s="130">
        <v>0</v>
      </c>
      <c r="D25" s="24">
        <f t="shared" si="1"/>
        <v>0</v>
      </c>
      <c r="E25" s="24">
        <f t="shared" si="2"/>
        <v>0</v>
      </c>
      <c r="F25" s="130">
        <v>0</v>
      </c>
      <c r="G25" s="130">
        <v>0</v>
      </c>
      <c r="H25" s="130">
        <v>0</v>
      </c>
      <c r="I25" s="130">
        <v>0</v>
      </c>
      <c r="J25" s="130">
        <v>0</v>
      </c>
      <c r="K25" s="130">
        <v>0</v>
      </c>
      <c r="L25" s="130">
        <v>0</v>
      </c>
      <c r="M25" s="130">
        <v>0</v>
      </c>
      <c r="N25" s="130">
        <v>0</v>
      </c>
      <c r="O25" s="130">
        <v>0</v>
      </c>
      <c r="P25" s="130">
        <v>0</v>
      </c>
      <c r="Q25" s="130">
        <v>0</v>
      </c>
      <c r="R25" s="130">
        <v>0</v>
      </c>
      <c r="S25" s="130">
        <v>0</v>
      </c>
      <c r="T25" s="130">
        <v>0</v>
      </c>
      <c r="U25" s="130">
        <v>0</v>
      </c>
      <c r="V25" s="130">
        <v>0</v>
      </c>
      <c r="W25" s="130">
        <v>0</v>
      </c>
      <c r="X25" s="130">
        <v>0</v>
      </c>
      <c r="Y25" s="130">
        <v>0</v>
      </c>
      <c r="Z25" s="130">
        <v>0</v>
      </c>
      <c r="AA25" s="130">
        <v>0</v>
      </c>
      <c r="AB25" s="24">
        <f t="shared" si="0"/>
        <v>0</v>
      </c>
      <c r="AC25" s="130">
        <v>0</v>
      </c>
    </row>
    <row r="26" spans="1:29" ht="22.5" customHeight="1">
      <c r="A26" s="2" t="s">
        <v>2795</v>
      </c>
      <c r="B26" s="24">
        <v>1</v>
      </c>
      <c r="C26" s="24">
        <v>246</v>
      </c>
      <c r="D26" s="24">
        <f t="shared" si="1"/>
        <v>181</v>
      </c>
      <c r="E26" s="24">
        <f t="shared" si="2"/>
        <v>65</v>
      </c>
      <c r="F26" s="130">
        <v>0</v>
      </c>
      <c r="G26" s="130">
        <v>0</v>
      </c>
      <c r="H26" s="130">
        <v>0</v>
      </c>
      <c r="I26" s="130">
        <v>0</v>
      </c>
      <c r="J26" s="24">
        <v>168</v>
      </c>
      <c r="K26" s="24">
        <v>55</v>
      </c>
      <c r="L26" s="130">
        <v>0</v>
      </c>
      <c r="M26" s="24">
        <v>1</v>
      </c>
      <c r="N26" s="24">
        <v>13</v>
      </c>
      <c r="O26" s="24">
        <v>9</v>
      </c>
      <c r="P26" s="130">
        <v>0</v>
      </c>
      <c r="Q26" s="130">
        <v>0</v>
      </c>
      <c r="R26" s="130">
        <v>0</v>
      </c>
      <c r="S26" s="130">
        <v>0</v>
      </c>
      <c r="T26" s="24" t="s">
        <v>1821</v>
      </c>
      <c r="U26" s="24" t="s">
        <v>1821</v>
      </c>
      <c r="V26" s="24" t="s">
        <v>1821</v>
      </c>
      <c r="W26" s="24" t="s">
        <v>1821</v>
      </c>
      <c r="X26" s="130">
        <v>0</v>
      </c>
      <c r="Y26" s="130">
        <v>0</v>
      </c>
      <c r="Z26" s="130">
        <v>0</v>
      </c>
      <c r="AA26" s="130">
        <v>0</v>
      </c>
      <c r="AB26" s="24">
        <f t="shared" si="0"/>
        <v>0</v>
      </c>
      <c r="AC26" s="24" t="s">
        <v>1821</v>
      </c>
    </row>
    <row r="27" spans="1:29" ht="22.5" customHeight="1">
      <c r="A27" s="2" t="s">
        <v>2796</v>
      </c>
      <c r="B27" s="130">
        <v>0</v>
      </c>
      <c r="C27" s="130">
        <v>0</v>
      </c>
      <c r="D27" s="24">
        <f t="shared" si="1"/>
        <v>0</v>
      </c>
      <c r="E27" s="24">
        <f t="shared" si="2"/>
        <v>0</v>
      </c>
      <c r="F27" s="130">
        <v>0</v>
      </c>
      <c r="G27" s="130">
        <v>0</v>
      </c>
      <c r="H27" s="130">
        <v>0</v>
      </c>
      <c r="I27" s="130">
        <v>0</v>
      </c>
      <c r="J27" s="130">
        <v>0</v>
      </c>
      <c r="K27" s="130">
        <v>0</v>
      </c>
      <c r="L27" s="130">
        <v>0</v>
      </c>
      <c r="M27" s="130">
        <v>0</v>
      </c>
      <c r="N27" s="130">
        <v>0</v>
      </c>
      <c r="O27" s="130">
        <v>0</v>
      </c>
      <c r="P27" s="130">
        <v>0</v>
      </c>
      <c r="Q27" s="130">
        <v>0</v>
      </c>
      <c r="R27" s="130">
        <v>0</v>
      </c>
      <c r="S27" s="130">
        <v>0</v>
      </c>
      <c r="T27" s="130">
        <v>0</v>
      </c>
      <c r="U27" s="130">
        <v>0</v>
      </c>
      <c r="V27" s="130">
        <v>0</v>
      </c>
      <c r="W27" s="130">
        <v>0</v>
      </c>
      <c r="X27" s="130">
        <v>0</v>
      </c>
      <c r="Y27" s="130">
        <v>0</v>
      </c>
      <c r="Z27" s="130">
        <v>0</v>
      </c>
      <c r="AA27" s="130">
        <v>0</v>
      </c>
      <c r="AB27" s="24">
        <f t="shared" si="0"/>
        <v>0</v>
      </c>
      <c r="AC27" s="130">
        <v>0</v>
      </c>
    </row>
    <row r="28" spans="1:29" ht="22.5" customHeight="1">
      <c r="A28" s="2" t="s">
        <v>2797</v>
      </c>
      <c r="B28" s="24">
        <v>5</v>
      </c>
      <c r="C28" s="24">
        <v>1234</v>
      </c>
      <c r="D28" s="24">
        <f t="shared" si="1"/>
        <v>989</v>
      </c>
      <c r="E28" s="24">
        <f t="shared" si="2"/>
        <v>245</v>
      </c>
      <c r="F28" s="130">
        <v>0</v>
      </c>
      <c r="G28" s="130">
        <v>0</v>
      </c>
      <c r="H28" s="24">
        <v>3</v>
      </c>
      <c r="I28" s="130">
        <v>0</v>
      </c>
      <c r="J28" s="24">
        <v>985</v>
      </c>
      <c r="K28" s="24">
        <v>100</v>
      </c>
      <c r="L28" s="24">
        <v>42</v>
      </c>
      <c r="M28" s="24">
        <v>100</v>
      </c>
      <c r="N28" s="24">
        <v>144</v>
      </c>
      <c r="O28" s="24">
        <v>59</v>
      </c>
      <c r="P28" s="24">
        <v>185</v>
      </c>
      <c r="Q28" s="24">
        <v>14</v>
      </c>
      <c r="R28" s="130">
        <v>0</v>
      </c>
      <c r="S28" s="130">
        <v>0</v>
      </c>
      <c r="T28" s="24">
        <v>775035</v>
      </c>
      <c r="U28" s="24">
        <v>1674726</v>
      </c>
      <c r="V28" s="24">
        <v>4120518</v>
      </c>
      <c r="W28" s="24">
        <v>4039383</v>
      </c>
      <c r="X28" s="24">
        <v>75596</v>
      </c>
      <c r="Y28" s="24">
        <v>5539</v>
      </c>
      <c r="Z28" s="130">
        <v>0</v>
      </c>
      <c r="AA28" s="130">
        <v>0</v>
      </c>
      <c r="AB28" s="24">
        <f t="shared" si="0"/>
        <v>5539</v>
      </c>
      <c r="AC28" s="24">
        <v>2415187</v>
      </c>
    </row>
    <row r="29" spans="1:29" ht="22.5" customHeight="1">
      <c r="A29" s="2" t="s">
        <v>2798</v>
      </c>
      <c r="B29" s="24">
        <v>1</v>
      </c>
      <c r="C29" s="24">
        <v>224</v>
      </c>
      <c r="D29" s="24">
        <f t="shared" si="1"/>
        <v>194</v>
      </c>
      <c r="E29" s="24">
        <f t="shared" si="2"/>
        <v>30</v>
      </c>
      <c r="F29" s="130">
        <v>0</v>
      </c>
      <c r="G29" s="130">
        <v>0</v>
      </c>
      <c r="H29" s="130">
        <v>0</v>
      </c>
      <c r="I29" s="130">
        <v>0</v>
      </c>
      <c r="J29" s="24">
        <v>182</v>
      </c>
      <c r="K29" s="24">
        <v>21</v>
      </c>
      <c r="L29" s="24">
        <v>12</v>
      </c>
      <c r="M29" s="24">
        <v>9</v>
      </c>
      <c r="N29" s="130">
        <v>0</v>
      </c>
      <c r="O29" s="130">
        <v>0</v>
      </c>
      <c r="P29" s="130">
        <v>0</v>
      </c>
      <c r="Q29" s="130">
        <v>0</v>
      </c>
      <c r="R29" s="130">
        <v>0</v>
      </c>
      <c r="S29" s="130">
        <v>0</v>
      </c>
      <c r="T29" s="24" t="s">
        <v>1821</v>
      </c>
      <c r="U29" s="24" t="s">
        <v>1821</v>
      </c>
      <c r="V29" s="24" t="s">
        <v>1821</v>
      </c>
      <c r="W29" s="24" t="s">
        <v>1821</v>
      </c>
      <c r="X29" s="130">
        <v>0</v>
      </c>
      <c r="Y29" s="24" t="s">
        <v>1821</v>
      </c>
      <c r="Z29" s="130">
        <v>0</v>
      </c>
      <c r="AA29" s="130">
        <v>0</v>
      </c>
      <c r="AB29" s="24" t="s">
        <v>1821</v>
      </c>
      <c r="AC29" s="24" t="s">
        <v>1821</v>
      </c>
    </row>
    <row r="30" spans="1:29" ht="22.5" customHeight="1">
      <c r="A30" s="2" t="s">
        <v>2799</v>
      </c>
      <c r="B30" s="24">
        <v>1</v>
      </c>
      <c r="C30" s="24">
        <v>258</v>
      </c>
      <c r="D30" s="24">
        <f t="shared" si="1"/>
        <v>197</v>
      </c>
      <c r="E30" s="24">
        <f t="shared" si="2"/>
        <v>61</v>
      </c>
      <c r="F30" s="130">
        <v>0</v>
      </c>
      <c r="G30" s="130">
        <v>0</v>
      </c>
      <c r="H30" s="130">
        <v>0</v>
      </c>
      <c r="I30" s="130">
        <v>0</v>
      </c>
      <c r="J30" s="24">
        <v>185</v>
      </c>
      <c r="K30" s="24">
        <v>60</v>
      </c>
      <c r="L30" s="130">
        <v>0</v>
      </c>
      <c r="M30" s="130">
        <v>0</v>
      </c>
      <c r="N30" s="24">
        <v>15</v>
      </c>
      <c r="O30" s="24">
        <v>1</v>
      </c>
      <c r="P30" s="24">
        <v>3</v>
      </c>
      <c r="Q30" s="130">
        <v>0</v>
      </c>
      <c r="R30" s="130">
        <v>0</v>
      </c>
      <c r="S30" s="130">
        <v>0</v>
      </c>
      <c r="T30" s="24" t="s">
        <v>1821</v>
      </c>
      <c r="U30" s="24" t="s">
        <v>1821</v>
      </c>
      <c r="V30" s="24" t="s">
        <v>1821</v>
      </c>
      <c r="W30" s="24" t="s">
        <v>1821</v>
      </c>
      <c r="X30" s="130">
        <v>0</v>
      </c>
      <c r="Y30" s="130">
        <v>0</v>
      </c>
      <c r="Z30" s="130">
        <v>0</v>
      </c>
      <c r="AA30" s="130">
        <v>0</v>
      </c>
      <c r="AB30" s="24">
        <f t="shared" si="0"/>
        <v>0</v>
      </c>
      <c r="AC30" s="24" t="s">
        <v>1821</v>
      </c>
    </row>
    <row r="31" spans="1:29" ht="22.5" customHeight="1">
      <c r="A31" s="2" t="s">
        <v>2800</v>
      </c>
      <c r="B31" s="24">
        <v>1</v>
      </c>
      <c r="C31" s="24">
        <v>250</v>
      </c>
      <c r="D31" s="24">
        <f t="shared" si="1"/>
        <v>185</v>
      </c>
      <c r="E31" s="24">
        <f t="shared" si="2"/>
        <v>65</v>
      </c>
      <c r="F31" s="130">
        <v>0</v>
      </c>
      <c r="G31" s="130">
        <v>0</v>
      </c>
      <c r="H31" s="130">
        <v>0</v>
      </c>
      <c r="I31" s="130">
        <v>0</v>
      </c>
      <c r="J31" s="24">
        <v>131</v>
      </c>
      <c r="K31" s="24">
        <v>9</v>
      </c>
      <c r="L31" s="24">
        <v>8</v>
      </c>
      <c r="M31" s="24">
        <v>37</v>
      </c>
      <c r="N31" s="24">
        <v>46</v>
      </c>
      <c r="O31" s="24">
        <v>19</v>
      </c>
      <c r="P31" s="130">
        <v>0</v>
      </c>
      <c r="Q31" s="130">
        <v>0</v>
      </c>
      <c r="R31" s="130">
        <v>0</v>
      </c>
      <c r="S31" s="130">
        <v>0</v>
      </c>
      <c r="T31" s="24" t="s">
        <v>1821</v>
      </c>
      <c r="U31" s="24" t="s">
        <v>1821</v>
      </c>
      <c r="V31" s="24" t="s">
        <v>1821</v>
      </c>
      <c r="W31" s="24" t="s">
        <v>1821</v>
      </c>
      <c r="X31" s="130">
        <v>0</v>
      </c>
      <c r="Y31" s="130">
        <v>0</v>
      </c>
      <c r="Z31" s="130">
        <v>0</v>
      </c>
      <c r="AA31" s="130">
        <v>0</v>
      </c>
      <c r="AB31" s="24">
        <f t="shared" si="0"/>
        <v>0</v>
      </c>
      <c r="AC31" s="24" t="s">
        <v>1821</v>
      </c>
    </row>
    <row r="32" spans="1:29" ht="22.5" customHeight="1" thickBot="1">
      <c r="A32" s="3" t="s">
        <v>826</v>
      </c>
      <c r="B32" s="131">
        <v>0</v>
      </c>
      <c r="C32" s="131">
        <v>0</v>
      </c>
      <c r="D32" s="25">
        <f t="shared" si="1"/>
        <v>0</v>
      </c>
      <c r="E32" s="25">
        <f t="shared" si="2"/>
        <v>0</v>
      </c>
      <c r="F32" s="131">
        <v>0</v>
      </c>
      <c r="G32" s="131">
        <v>0</v>
      </c>
      <c r="H32" s="131">
        <v>0</v>
      </c>
      <c r="I32" s="131">
        <v>0</v>
      </c>
      <c r="J32" s="131">
        <v>0</v>
      </c>
      <c r="K32" s="131">
        <v>0</v>
      </c>
      <c r="L32" s="131">
        <v>0</v>
      </c>
      <c r="M32" s="131">
        <v>0</v>
      </c>
      <c r="N32" s="131">
        <v>0</v>
      </c>
      <c r="O32" s="131">
        <v>0</v>
      </c>
      <c r="P32" s="131">
        <v>0</v>
      </c>
      <c r="Q32" s="131">
        <v>0</v>
      </c>
      <c r="R32" s="131">
        <v>0</v>
      </c>
      <c r="S32" s="131">
        <v>0</v>
      </c>
      <c r="T32" s="131">
        <v>0</v>
      </c>
      <c r="U32" s="131">
        <v>0</v>
      </c>
      <c r="V32" s="131">
        <v>0</v>
      </c>
      <c r="W32" s="131">
        <v>0</v>
      </c>
      <c r="X32" s="131">
        <v>0</v>
      </c>
      <c r="Y32" s="131">
        <v>0</v>
      </c>
      <c r="Z32" s="131">
        <v>0</v>
      </c>
      <c r="AA32" s="131">
        <v>0</v>
      </c>
      <c r="AB32" s="25">
        <f t="shared" si="0"/>
        <v>0</v>
      </c>
      <c r="AC32" s="131">
        <v>0</v>
      </c>
    </row>
  </sheetData>
  <sheetProtection/>
  <mergeCells count="22">
    <mergeCell ref="Y3:AB3"/>
    <mergeCell ref="C4:E4"/>
    <mergeCell ref="F4:G4"/>
    <mergeCell ref="H4:I4"/>
    <mergeCell ref="J4:M4"/>
    <mergeCell ref="N4:O4"/>
    <mergeCell ref="C2:S2"/>
    <mergeCell ref="F3:O3"/>
    <mergeCell ref="P3:Q3"/>
    <mergeCell ref="R3:S3"/>
    <mergeCell ref="P6:Q6"/>
    <mergeCell ref="R6:S6"/>
    <mergeCell ref="P4:Q4"/>
    <mergeCell ref="R4:S4"/>
    <mergeCell ref="C5:E5"/>
    <mergeCell ref="J5:M5"/>
    <mergeCell ref="R5:S5"/>
    <mergeCell ref="C6:E6"/>
    <mergeCell ref="F6:G6"/>
    <mergeCell ref="J6:K6"/>
    <mergeCell ref="L6:M6"/>
    <mergeCell ref="N6:O6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32"/>
  <sheetViews>
    <sheetView view="pageBreakPreview" zoomScale="70" zoomScaleSheetLayoutView="70" zoomScalePageLayoutView="0" workbookViewId="0" topLeftCell="A1">
      <pane xSplit="1" ySplit="7" topLeftCell="B8" activePane="bottomRight" state="frozen"/>
      <selection pane="topLeft" activeCell="AB8" sqref="AB8:AB32"/>
      <selection pane="topRight" activeCell="AB8" sqref="AB8:AB32"/>
      <selection pane="bottomLeft" activeCell="AB8" sqref="AB8:AB32"/>
      <selection pane="bottomRight" activeCell="A1" sqref="A1"/>
    </sheetView>
  </sheetViews>
  <sheetFormatPr defaultColWidth="9.00390625" defaultRowHeight="13.5"/>
  <cols>
    <col min="1" max="1" width="15.25390625" style="33" customWidth="1"/>
    <col min="2" max="10" width="10.375" style="33" customWidth="1"/>
    <col min="11" max="15" width="9.875" style="33" customWidth="1"/>
    <col min="16" max="16" width="11.625" style="33" bestFit="1" customWidth="1"/>
    <col min="17" max="17" width="11.75390625" style="33" customWidth="1"/>
    <col min="18" max="19" width="9.875" style="102" customWidth="1"/>
    <col min="20" max="16384" width="9.00390625" style="33" customWidth="1"/>
  </cols>
  <sheetData>
    <row r="1" spans="1:17" ht="19.5" thickBot="1">
      <c r="A1" s="69" t="s">
        <v>2038</v>
      </c>
      <c r="B1" s="69"/>
      <c r="K1" s="32"/>
      <c r="Q1" s="43" t="s">
        <v>2039</v>
      </c>
    </row>
    <row r="2" spans="1:19" ht="15" customHeight="1">
      <c r="A2" s="4"/>
      <c r="B2" s="34"/>
      <c r="C2" s="5"/>
      <c r="D2" s="289" t="s">
        <v>1313</v>
      </c>
      <c r="E2" s="290"/>
      <c r="F2" s="289" t="s">
        <v>1320</v>
      </c>
      <c r="G2" s="290"/>
      <c r="H2" s="290"/>
      <c r="I2" s="290"/>
      <c r="J2" s="290"/>
      <c r="K2" s="35" t="s">
        <v>25</v>
      </c>
      <c r="L2" s="35"/>
      <c r="M2" s="5"/>
      <c r="N2" s="35" t="s">
        <v>1314</v>
      </c>
      <c r="O2" s="35"/>
      <c r="P2" s="7" t="s">
        <v>27</v>
      </c>
      <c r="Q2" s="7"/>
      <c r="R2" s="278"/>
      <c r="S2" s="278"/>
    </row>
    <row r="3" spans="1:19" ht="15" customHeight="1">
      <c r="A3" s="2"/>
      <c r="B3" s="13"/>
      <c r="C3" s="11"/>
      <c r="D3" s="295" t="s">
        <v>29</v>
      </c>
      <c r="E3" s="298" t="s">
        <v>1330</v>
      </c>
      <c r="F3" s="295" t="s">
        <v>29</v>
      </c>
      <c r="G3" s="299" t="s">
        <v>1569</v>
      </c>
      <c r="H3" s="299"/>
      <c r="I3" s="299"/>
      <c r="J3" s="299"/>
      <c r="K3" s="37"/>
      <c r="L3" s="37"/>
      <c r="M3" s="11"/>
      <c r="N3" s="44"/>
      <c r="O3" s="12"/>
      <c r="P3" s="36"/>
      <c r="Q3" s="45"/>
      <c r="R3" s="70"/>
      <c r="S3" s="70"/>
    </row>
    <row r="4" spans="1:19" ht="15" customHeight="1">
      <c r="A4" s="13" t="s">
        <v>1277</v>
      </c>
      <c r="B4" s="13" t="s">
        <v>24</v>
      </c>
      <c r="C4" s="11" t="s">
        <v>28</v>
      </c>
      <c r="D4" s="296"/>
      <c r="E4" s="298"/>
      <c r="F4" s="296"/>
      <c r="G4" s="276" t="s">
        <v>1309</v>
      </c>
      <c r="H4" s="294" t="s">
        <v>1321</v>
      </c>
      <c r="I4" s="294" t="s">
        <v>1322</v>
      </c>
      <c r="J4" s="283" t="s">
        <v>1572</v>
      </c>
      <c r="K4" s="11" t="s">
        <v>29</v>
      </c>
      <c r="L4" s="38" t="s">
        <v>1569</v>
      </c>
      <c r="M4" s="11" t="s">
        <v>26</v>
      </c>
      <c r="N4" s="28" t="s">
        <v>1573</v>
      </c>
      <c r="O4" s="39" t="s">
        <v>1574</v>
      </c>
      <c r="P4" s="11" t="s">
        <v>29</v>
      </c>
      <c r="Q4" s="15" t="s">
        <v>1569</v>
      </c>
      <c r="R4" s="70"/>
      <c r="S4" s="70"/>
    </row>
    <row r="5" spans="1:19" ht="15" customHeight="1">
      <c r="A5" s="13"/>
      <c r="B5" s="13" t="s">
        <v>30</v>
      </c>
      <c r="C5" s="11"/>
      <c r="D5" s="296"/>
      <c r="E5" s="298"/>
      <c r="F5" s="296"/>
      <c r="G5" s="276"/>
      <c r="H5" s="294"/>
      <c r="I5" s="294"/>
      <c r="J5" s="283"/>
      <c r="K5" s="11"/>
      <c r="L5" s="11"/>
      <c r="M5" s="11" t="s">
        <v>31</v>
      </c>
      <c r="N5" s="28"/>
      <c r="O5" s="39"/>
      <c r="P5" s="11"/>
      <c r="Q5" s="10"/>
      <c r="R5" s="70"/>
      <c r="S5" s="70"/>
    </row>
    <row r="6" spans="1:19" ht="15" customHeight="1">
      <c r="A6" s="13"/>
      <c r="B6" s="13"/>
      <c r="C6" s="11"/>
      <c r="D6" s="296"/>
      <c r="E6" s="298"/>
      <c r="F6" s="296"/>
      <c r="G6" s="276"/>
      <c r="H6" s="294"/>
      <c r="I6" s="294"/>
      <c r="J6" s="283"/>
      <c r="K6" s="11"/>
      <c r="L6" s="11"/>
      <c r="M6" s="11"/>
      <c r="N6" s="28"/>
      <c r="O6" s="39"/>
      <c r="P6" s="11"/>
      <c r="Q6" s="10"/>
      <c r="R6" s="70"/>
      <c r="S6" s="70"/>
    </row>
    <row r="7" spans="1:19" ht="15" customHeight="1">
      <c r="A7" s="16"/>
      <c r="B7" s="40"/>
      <c r="C7" s="21"/>
      <c r="D7" s="297"/>
      <c r="E7" s="298"/>
      <c r="F7" s="297"/>
      <c r="G7" s="276"/>
      <c r="H7" s="294"/>
      <c r="I7" s="294"/>
      <c r="J7" s="283"/>
      <c r="K7" s="21"/>
      <c r="L7" s="21"/>
      <c r="M7" s="21"/>
      <c r="N7" s="21"/>
      <c r="O7" s="21"/>
      <c r="P7" s="21"/>
      <c r="Q7" s="41"/>
      <c r="R7" s="70"/>
      <c r="S7" s="70"/>
    </row>
    <row r="8" spans="1:19" ht="26.25" customHeight="1">
      <c r="A8" s="1" t="s">
        <v>1279</v>
      </c>
      <c r="B8" s="149">
        <v>1544538</v>
      </c>
      <c r="C8" s="149">
        <f aca="true" t="shared" si="0" ref="C8:C32">F8+G8+N8-K8-L8-O8</f>
        <v>1517085</v>
      </c>
      <c r="D8" s="149">
        <v>925600</v>
      </c>
      <c r="E8" s="149">
        <v>3545471</v>
      </c>
      <c r="F8" s="149">
        <v>24452</v>
      </c>
      <c r="G8" s="149">
        <v>1301690</v>
      </c>
      <c r="H8" s="149">
        <v>209104</v>
      </c>
      <c r="I8" s="149">
        <v>998572</v>
      </c>
      <c r="J8" s="149">
        <v>94014</v>
      </c>
      <c r="K8" s="149">
        <v>114</v>
      </c>
      <c r="L8" s="151">
        <v>27339</v>
      </c>
      <c r="M8" s="149">
        <v>698518</v>
      </c>
      <c r="N8" s="149">
        <v>1234115</v>
      </c>
      <c r="O8" s="149">
        <v>1015719</v>
      </c>
      <c r="P8" s="130">
        <f aca="true" t="shared" si="1" ref="P8:P32">D8+F8-K8</f>
        <v>949938</v>
      </c>
      <c r="Q8" s="130">
        <f aca="true" t="shared" si="2" ref="Q8:Q32">E8+G8-L8-M8</f>
        <v>4121304</v>
      </c>
      <c r="R8" s="130"/>
      <c r="S8" s="130"/>
    </row>
    <row r="9" spans="1:19" ht="26.25" customHeight="1">
      <c r="A9" s="2" t="s">
        <v>2787</v>
      </c>
      <c r="B9" s="149">
        <v>118487</v>
      </c>
      <c r="C9" s="149">
        <f t="shared" si="0"/>
        <v>117083</v>
      </c>
      <c r="D9" s="149">
        <v>231313</v>
      </c>
      <c r="E9" s="149">
        <v>609284</v>
      </c>
      <c r="F9" s="149">
        <v>0</v>
      </c>
      <c r="G9" s="149">
        <v>119318</v>
      </c>
      <c r="H9" s="149">
        <v>17968</v>
      </c>
      <c r="I9" s="149">
        <v>96836</v>
      </c>
      <c r="J9" s="149">
        <v>4514</v>
      </c>
      <c r="K9" s="149">
        <v>0</v>
      </c>
      <c r="L9" s="149">
        <v>1404</v>
      </c>
      <c r="M9" s="149">
        <v>59428</v>
      </c>
      <c r="N9" s="149">
        <v>89</v>
      </c>
      <c r="O9" s="149">
        <v>920</v>
      </c>
      <c r="P9" s="130">
        <f t="shared" si="1"/>
        <v>231313</v>
      </c>
      <c r="Q9" s="130">
        <f t="shared" si="2"/>
        <v>667770</v>
      </c>
      <c r="R9" s="130"/>
      <c r="S9" s="130"/>
    </row>
    <row r="10" spans="1:19" ht="26.25" customHeight="1">
      <c r="A10" s="2" t="s">
        <v>1999</v>
      </c>
      <c r="B10" s="149" t="s">
        <v>2765</v>
      </c>
      <c r="C10" s="149" t="s">
        <v>2765</v>
      </c>
      <c r="D10" s="149" t="s">
        <v>2765</v>
      </c>
      <c r="E10" s="149" t="s">
        <v>2765</v>
      </c>
      <c r="F10" s="149">
        <v>0</v>
      </c>
      <c r="G10" s="149" t="s">
        <v>1821</v>
      </c>
      <c r="H10" s="149" t="s">
        <v>1821</v>
      </c>
      <c r="I10" s="149" t="s">
        <v>1821</v>
      </c>
      <c r="J10" s="149" t="s">
        <v>1821</v>
      </c>
      <c r="K10" s="149">
        <v>0</v>
      </c>
      <c r="L10" s="149" t="s">
        <v>2755</v>
      </c>
      <c r="M10" s="149" t="s">
        <v>2755</v>
      </c>
      <c r="N10" s="149">
        <v>0</v>
      </c>
      <c r="O10" s="149">
        <v>0</v>
      </c>
      <c r="P10" s="130" t="s">
        <v>1821</v>
      </c>
      <c r="Q10" s="130" t="s">
        <v>1821</v>
      </c>
      <c r="R10" s="130"/>
      <c r="S10" s="130"/>
    </row>
    <row r="11" spans="1:19" ht="26.25" customHeight="1">
      <c r="A11" s="2" t="s">
        <v>2000</v>
      </c>
      <c r="B11" s="149">
        <v>0</v>
      </c>
      <c r="C11" s="149">
        <f t="shared" si="0"/>
        <v>0</v>
      </c>
      <c r="D11" s="149">
        <v>0</v>
      </c>
      <c r="E11" s="149">
        <v>0</v>
      </c>
      <c r="F11" s="149">
        <v>0</v>
      </c>
      <c r="G11" s="149">
        <v>0</v>
      </c>
      <c r="H11" s="149">
        <v>0</v>
      </c>
      <c r="I11" s="149">
        <v>0</v>
      </c>
      <c r="J11" s="149">
        <v>0</v>
      </c>
      <c r="K11" s="149">
        <v>0</v>
      </c>
      <c r="L11" s="149">
        <v>0</v>
      </c>
      <c r="M11" s="149">
        <v>0</v>
      </c>
      <c r="N11" s="149">
        <v>0</v>
      </c>
      <c r="O11" s="149">
        <v>0</v>
      </c>
      <c r="P11" s="130">
        <f t="shared" si="1"/>
        <v>0</v>
      </c>
      <c r="Q11" s="130">
        <f t="shared" si="2"/>
        <v>0</v>
      </c>
      <c r="R11" s="130"/>
      <c r="S11" s="130"/>
    </row>
    <row r="12" spans="1:19" ht="26.25" customHeight="1">
      <c r="A12" s="2" t="s">
        <v>2001</v>
      </c>
      <c r="B12" s="149">
        <v>0</v>
      </c>
      <c r="C12" s="149">
        <f t="shared" si="0"/>
        <v>0</v>
      </c>
      <c r="D12" s="149">
        <v>0</v>
      </c>
      <c r="E12" s="149">
        <v>0</v>
      </c>
      <c r="F12" s="149">
        <v>0</v>
      </c>
      <c r="G12" s="149">
        <v>0</v>
      </c>
      <c r="H12" s="149">
        <v>0</v>
      </c>
      <c r="I12" s="149">
        <v>0</v>
      </c>
      <c r="J12" s="149">
        <v>0</v>
      </c>
      <c r="K12" s="149">
        <v>0</v>
      </c>
      <c r="L12" s="149">
        <v>0</v>
      </c>
      <c r="M12" s="149">
        <v>0</v>
      </c>
      <c r="N12" s="149">
        <v>0</v>
      </c>
      <c r="O12" s="149">
        <v>0</v>
      </c>
      <c r="P12" s="130">
        <f t="shared" si="1"/>
        <v>0</v>
      </c>
      <c r="Q12" s="130">
        <f t="shared" si="2"/>
        <v>0</v>
      </c>
      <c r="R12" s="130"/>
      <c r="S12" s="130"/>
    </row>
    <row r="13" spans="1:19" ht="26.25" customHeight="1">
      <c r="A13" s="2" t="s">
        <v>2002</v>
      </c>
      <c r="B13" s="149">
        <v>0</v>
      </c>
      <c r="C13" s="149">
        <f t="shared" si="0"/>
        <v>0</v>
      </c>
      <c r="D13" s="149">
        <v>0</v>
      </c>
      <c r="E13" s="149">
        <v>0</v>
      </c>
      <c r="F13" s="149">
        <v>0</v>
      </c>
      <c r="G13" s="149">
        <v>0</v>
      </c>
      <c r="H13" s="149">
        <v>0</v>
      </c>
      <c r="I13" s="149">
        <v>0</v>
      </c>
      <c r="J13" s="149">
        <v>0</v>
      </c>
      <c r="K13" s="149">
        <v>0</v>
      </c>
      <c r="L13" s="149">
        <v>0</v>
      </c>
      <c r="M13" s="149">
        <v>0</v>
      </c>
      <c r="N13" s="149">
        <v>0</v>
      </c>
      <c r="O13" s="149">
        <v>0</v>
      </c>
      <c r="P13" s="130">
        <f t="shared" si="1"/>
        <v>0</v>
      </c>
      <c r="Q13" s="130">
        <f t="shared" si="2"/>
        <v>0</v>
      </c>
      <c r="R13" s="130"/>
      <c r="S13" s="130"/>
    </row>
    <row r="14" spans="1:19" ht="26.25" customHeight="1">
      <c r="A14" s="2" t="s">
        <v>2788</v>
      </c>
      <c r="B14" s="149" t="s">
        <v>2765</v>
      </c>
      <c r="C14" s="149" t="s">
        <v>2765</v>
      </c>
      <c r="D14" s="149" t="s">
        <v>2765</v>
      </c>
      <c r="E14" s="149" t="s">
        <v>2765</v>
      </c>
      <c r="F14" s="149" t="s">
        <v>2765</v>
      </c>
      <c r="G14" s="149" t="s">
        <v>1821</v>
      </c>
      <c r="H14" s="149" t="s">
        <v>1821</v>
      </c>
      <c r="I14" s="149" t="s">
        <v>1821</v>
      </c>
      <c r="J14" s="149">
        <v>0</v>
      </c>
      <c r="K14" s="149" t="s">
        <v>1821</v>
      </c>
      <c r="L14" s="149">
        <v>0</v>
      </c>
      <c r="M14" s="149" t="s">
        <v>2755</v>
      </c>
      <c r="N14" s="149">
        <v>0</v>
      </c>
      <c r="O14" s="149">
        <v>0</v>
      </c>
      <c r="P14" s="130" t="s">
        <v>1821</v>
      </c>
      <c r="Q14" s="130" t="s">
        <v>1821</v>
      </c>
      <c r="R14" s="130"/>
      <c r="S14" s="130"/>
    </row>
    <row r="15" spans="1:19" ht="26.25" customHeight="1">
      <c r="A15" s="2" t="s">
        <v>2003</v>
      </c>
      <c r="B15" s="149" t="s">
        <v>2765</v>
      </c>
      <c r="C15" s="149" t="s">
        <v>2765</v>
      </c>
      <c r="D15" s="149" t="s">
        <v>2765</v>
      </c>
      <c r="E15" s="149" t="s">
        <v>2765</v>
      </c>
      <c r="F15" s="149">
        <v>0</v>
      </c>
      <c r="G15" s="149" t="s">
        <v>1821</v>
      </c>
      <c r="H15" s="149">
        <v>0</v>
      </c>
      <c r="I15" s="149" t="s">
        <v>1821</v>
      </c>
      <c r="J15" s="149" t="s">
        <v>1821</v>
      </c>
      <c r="K15" s="251" t="s">
        <v>1821</v>
      </c>
      <c r="L15" s="149">
        <v>0</v>
      </c>
      <c r="M15" s="149" t="s">
        <v>2755</v>
      </c>
      <c r="N15" s="149">
        <v>0</v>
      </c>
      <c r="O15" s="149">
        <v>0</v>
      </c>
      <c r="P15" s="130" t="s">
        <v>1821</v>
      </c>
      <c r="Q15" s="130" t="s">
        <v>1821</v>
      </c>
      <c r="R15" s="130"/>
      <c r="S15" s="130"/>
    </row>
    <row r="16" spans="1:19" ht="26.25" customHeight="1">
      <c r="A16" s="2" t="s">
        <v>2004</v>
      </c>
      <c r="B16" s="149" t="s">
        <v>2765</v>
      </c>
      <c r="C16" s="149" t="s">
        <v>2765</v>
      </c>
      <c r="D16" s="149">
        <v>0</v>
      </c>
      <c r="E16" s="149" t="s">
        <v>2765</v>
      </c>
      <c r="F16" s="149">
        <v>0</v>
      </c>
      <c r="G16" s="149" t="s">
        <v>1821</v>
      </c>
      <c r="H16" s="149" t="s">
        <v>1821</v>
      </c>
      <c r="I16" s="149" t="s">
        <v>1821</v>
      </c>
      <c r="J16" s="149" t="s">
        <v>1821</v>
      </c>
      <c r="K16" s="149">
        <v>0</v>
      </c>
      <c r="L16" s="149" t="s">
        <v>1821</v>
      </c>
      <c r="M16" s="149" t="s">
        <v>2755</v>
      </c>
      <c r="N16" s="149" t="s">
        <v>2755</v>
      </c>
      <c r="O16" s="149" t="s">
        <v>2755</v>
      </c>
      <c r="P16" s="130">
        <f t="shared" si="1"/>
        <v>0</v>
      </c>
      <c r="Q16" s="130" t="s">
        <v>1821</v>
      </c>
      <c r="R16" s="130"/>
      <c r="S16" s="130"/>
    </row>
    <row r="17" spans="1:19" ht="26.25" customHeight="1">
      <c r="A17" s="2" t="s">
        <v>2789</v>
      </c>
      <c r="B17" s="149">
        <v>0</v>
      </c>
      <c r="C17" s="149">
        <f t="shared" si="0"/>
        <v>0</v>
      </c>
      <c r="D17" s="149">
        <v>0</v>
      </c>
      <c r="E17" s="149">
        <v>0</v>
      </c>
      <c r="F17" s="149">
        <v>0</v>
      </c>
      <c r="G17" s="149">
        <v>0</v>
      </c>
      <c r="H17" s="149">
        <v>0</v>
      </c>
      <c r="I17" s="149">
        <v>0</v>
      </c>
      <c r="J17" s="149">
        <v>0</v>
      </c>
      <c r="K17" s="149">
        <v>0</v>
      </c>
      <c r="L17" s="149">
        <v>0</v>
      </c>
      <c r="M17" s="149">
        <v>0</v>
      </c>
      <c r="N17" s="149">
        <v>0</v>
      </c>
      <c r="O17" s="149">
        <v>0</v>
      </c>
      <c r="P17" s="130">
        <f t="shared" si="1"/>
        <v>0</v>
      </c>
      <c r="Q17" s="130">
        <f t="shared" si="2"/>
        <v>0</v>
      </c>
      <c r="R17" s="130"/>
      <c r="S17" s="130"/>
    </row>
    <row r="18" spans="1:19" ht="26.25" customHeight="1">
      <c r="A18" s="2" t="s">
        <v>2790</v>
      </c>
      <c r="B18" s="149">
        <v>0</v>
      </c>
      <c r="C18" s="149">
        <f t="shared" si="0"/>
        <v>0</v>
      </c>
      <c r="D18" s="149">
        <v>0</v>
      </c>
      <c r="E18" s="149">
        <v>0</v>
      </c>
      <c r="F18" s="149">
        <v>0</v>
      </c>
      <c r="G18" s="149">
        <v>0</v>
      </c>
      <c r="H18" s="149">
        <v>0</v>
      </c>
      <c r="I18" s="149">
        <v>0</v>
      </c>
      <c r="J18" s="149">
        <v>0</v>
      </c>
      <c r="K18" s="149">
        <v>0</v>
      </c>
      <c r="L18" s="149">
        <v>0</v>
      </c>
      <c r="M18" s="149">
        <v>0</v>
      </c>
      <c r="N18" s="149">
        <v>0</v>
      </c>
      <c r="O18" s="149">
        <v>0</v>
      </c>
      <c r="P18" s="130">
        <f t="shared" si="1"/>
        <v>0</v>
      </c>
      <c r="Q18" s="130">
        <f t="shared" si="2"/>
        <v>0</v>
      </c>
      <c r="R18" s="130"/>
      <c r="S18" s="130"/>
    </row>
    <row r="19" spans="1:19" ht="26.25" customHeight="1">
      <c r="A19" s="2" t="s">
        <v>2791</v>
      </c>
      <c r="B19" s="149">
        <v>0</v>
      </c>
      <c r="C19" s="149">
        <f t="shared" si="0"/>
        <v>0</v>
      </c>
      <c r="D19" s="149">
        <v>0</v>
      </c>
      <c r="E19" s="149">
        <v>0</v>
      </c>
      <c r="F19" s="149">
        <v>0</v>
      </c>
      <c r="G19" s="149">
        <v>0</v>
      </c>
      <c r="H19" s="149">
        <v>0</v>
      </c>
      <c r="I19" s="149">
        <v>0</v>
      </c>
      <c r="J19" s="149">
        <v>0</v>
      </c>
      <c r="K19" s="149">
        <v>0</v>
      </c>
      <c r="L19" s="149">
        <v>0</v>
      </c>
      <c r="M19" s="149">
        <v>0</v>
      </c>
      <c r="N19" s="149">
        <v>0</v>
      </c>
      <c r="O19" s="149">
        <v>0</v>
      </c>
      <c r="P19" s="130">
        <f t="shared" si="1"/>
        <v>0</v>
      </c>
      <c r="Q19" s="130">
        <f t="shared" si="2"/>
        <v>0</v>
      </c>
      <c r="R19" s="130"/>
      <c r="S19" s="130"/>
    </row>
    <row r="20" spans="1:19" ht="26.25" customHeight="1">
      <c r="A20" s="2" t="s">
        <v>2005</v>
      </c>
      <c r="B20" s="149">
        <v>0</v>
      </c>
      <c r="C20" s="149">
        <f t="shared" si="0"/>
        <v>0</v>
      </c>
      <c r="D20" s="149">
        <v>0</v>
      </c>
      <c r="E20" s="149">
        <v>0</v>
      </c>
      <c r="F20" s="149">
        <v>0</v>
      </c>
      <c r="G20" s="149">
        <v>0</v>
      </c>
      <c r="H20" s="149">
        <v>0</v>
      </c>
      <c r="I20" s="149">
        <v>0</v>
      </c>
      <c r="J20" s="149">
        <v>0</v>
      </c>
      <c r="K20" s="149">
        <v>0</v>
      </c>
      <c r="L20" s="149">
        <v>0</v>
      </c>
      <c r="M20" s="149">
        <v>0</v>
      </c>
      <c r="N20" s="149">
        <v>0</v>
      </c>
      <c r="O20" s="149">
        <v>0</v>
      </c>
      <c r="P20" s="130">
        <f t="shared" si="1"/>
        <v>0</v>
      </c>
      <c r="Q20" s="130">
        <f t="shared" si="2"/>
        <v>0</v>
      </c>
      <c r="R20" s="130"/>
      <c r="S20" s="130"/>
    </row>
    <row r="21" spans="1:19" ht="26.25" customHeight="1">
      <c r="A21" s="2" t="s">
        <v>2006</v>
      </c>
      <c r="B21" s="149" t="s">
        <v>2765</v>
      </c>
      <c r="C21" s="149" t="s">
        <v>2765</v>
      </c>
      <c r="D21" s="149" t="s">
        <v>2765</v>
      </c>
      <c r="E21" s="149" t="s">
        <v>2765</v>
      </c>
      <c r="F21" s="149">
        <v>0</v>
      </c>
      <c r="G21" s="149" t="s">
        <v>1821</v>
      </c>
      <c r="H21" s="149" t="s">
        <v>1821</v>
      </c>
      <c r="I21" s="149" t="s">
        <v>1821</v>
      </c>
      <c r="J21" s="149" t="s">
        <v>1821</v>
      </c>
      <c r="K21" s="149">
        <v>0</v>
      </c>
      <c r="L21" s="149" t="s">
        <v>1821</v>
      </c>
      <c r="M21" s="149" t="s">
        <v>2755</v>
      </c>
      <c r="N21" s="149" t="s">
        <v>2755</v>
      </c>
      <c r="O21" s="149" t="s">
        <v>2755</v>
      </c>
      <c r="P21" s="130" t="s">
        <v>1821</v>
      </c>
      <c r="Q21" s="130" t="s">
        <v>1821</v>
      </c>
      <c r="R21" s="130"/>
      <c r="S21" s="130"/>
    </row>
    <row r="22" spans="1:19" ht="26.25" customHeight="1">
      <c r="A22" s="2" t="s">
        <v>2007</v>
      </c>
      <c r="B22" s="149">
        <v>0</v>
      </c>
      <c r="C22" s="149">
        <f t="shared" si="0"/>
        <v>0</v>
      </c>
      <c r="D22" s="149">
        <v>0</v>
      </c>
      <c r="E22" s="149">
        <v>0</v>
      </c>
      <c r="F22" s="149">
        <v>0</v>
      </c>
      <c r="G22" s="149">
        <v>0</v>
      </c>
      <c r="H22" s="149">
        <v>0</v>
      </c>
      <c r="I22" s="149">
        <v>0</v>
      </c>
      <c r="J22" s="149">
        <v>0</v>
      </c>
      <c r="K22" s="149">
        <v>0</v>
      </c>
      <c r="L22" s="149">
        <v>0</v>
      </c>
      <c r="M22" s="149">
        <v>0</v>
      </c>
      <c r="N22" s="149">
        <v>0</v>
      </c>
      <c r="O22" s="149">
        <v>0</v>
      </c>
      <c r="P22" s="130">
        <f t="shared" si="1"/>
        <v>0</v>
      </c>
      <c r="Q22" s="130">
        <f t="shared" si="2"/>
        <v>0</v>
      </c>
      <c r="R22" s="130"/>
      <c r="S22" s="130"/>
    </row>
    <row r="23" spans="1:19" ht="26.25" customHeight="1">
      <c r="A23" s="2" t="s">
        <v>2792</v>
      </c>
      <c r="B23" s="149" t="s">
        <v>2765</v>
      </c>
      <c r="C23" s="149" t="s">
        <v>2765</v>
      </c>
      <c r="D23" s="149" t="s">
        <v>2765</v>
      </c>
      <c r="E23" s="149" t="s">
        <v>2765</v>
      </c>
      <c r="F23" s="149">
        <v>0</v>
      </c>
      <c r="G23" s="149" t="s">
        <v>1821</v>
      </c>
      <c r="H23" s="149" t="s">
        <v>1821</v>
      </c>
      <c r="I23" s="149" t="s">
        <v>1821</v>
      </c>
      <c r="J23" s="149" t="s">
        <v>1821</v>
      </c>
      <c r="K23" s="149">
        <v>0</v>
      </c>
      <c r="L23" s="149" t="s">
        <v>1821</v>
      </c>
      <c r="M23" s="149" t="s">
        <v>2755</v>
      </c>
      <c r="N23" s="149" t="s">
        <v>2755</v>
      </c>
      <c r="O23" s="149" t="s">
        <v>2755</v>
      </c>
      <c r="P23" s="130" t="s">
        <v>1821</v>
      </c>
      <c r="Q23" s="130" t="s">
        <v>1821</v>
      </c>
      <c r="R23" s="130"/>
      <c r="S23" s="130"/>
    </row>
    <row r="24" spans="1:19" ht="26.25" customHeight="1">
      <c r="A24" s="2" t="s">
        <v>2793</v>
      </c>
      <c r="B24" s="149">
        <v>0</v>
      </c>
      <c r="C24" s="149" t="s">
        <v>2765</v>
      </c>
      <c r="D24" s="149">
        <v>0</v>
      </c>
      <c r="E24" s="149" t="s">
        <v>2765</v>
      </c>
      <c r="F24" s="149">
        <v>0</v>
      </c>
      <c r="G24" s="149">
        <v>0</v>
      </c>
      <c r="H24" s="149">
        <v>0</v>
      </c>
      <c r="I24" s="149">
        <v>0</v>
      </c>
      <c r="J24" s="149">
        <v>0</v>
      </c>
      <c r="K24" s="149">
        <v>0</v>
      </c>
      <c r="L24" s="149" t="s">
        <v>1821</v>
      </c>
      <c r="M24" s="149" t="s">
        <v>2755</v>
      </c>
      <c r="N24" s="149">
        <v>0</v>
      </c>
      <c r="O24" s="149">
        <v>0</v>
      </c>
      <c r="P24" s="130">
        <f t="shared" si="1"/>
        <v>0</v>
      </c>
      <c r="Q24" s="130" t="s">
        <v>1821</v>
      </c>
      <c r="R24" s="130"/>
      <c r="S24" s="130"/>
    </row>
    <row r="25" spans="1:19" ht="26.25" customHeight="1">
      <c r="A25" s="2" t="s">
        <v>2794</v>
      </c>
      <c r="B25" s="149">
        <v>0</v>
      </c>
      <c r="C25" s="149">
        <f t="shared" si="0"/>
        <v>0</v>
      </c>
      <c r="D25" s="149">
        <v>0</v>
      </c>
      <c r="E25" s="149">
        <v>0</v>
      </c>
      <c r="F25" s="149">
        <v>0</v>
      </c>
      <c r="G25" s="149">
        <v>0</v>
      </c>
      <c r="H25" s="149">
        <v>0</v>
      </c>
      <c r="I25" s="149">
        <v>0</v>
      </c>
      <c r="J25" s="149">
        <v>0</v>
      </c>
      <c r="K25" s="149">
        <v>0</v>
      </c>
      <c r="L25" s="149">
        <v>0</v>
      </c>
      <c r="M25" s="149">
        <v>0</v>
      </c>
      <c r="N25" s="149">
        <v>0</v>
      </c>
      <c r="O25" s="149">
        <v>0</v>
      </c>
      <c r="P25" s="130">
        <f t="shared" si="1"/>
        <v>0</v>
      </c>
      <c r="Q25" s="130">
        <f t="shared" si="2"/>
        <v>0</v>
      </c>
      <c r="R25" s="130"/>
      <c r="S25" s="130"/>
    </row>
    <row r="26" spans="1:19" ht="26.25" customHeight="1">
      <c r="A26" s="2" t="s">
        <v>2795</v>
      </c>
      <c r="B26" s="149" t="s">
        <v>2765</v>
      </c>
      <c r="C26" s="149" t="s">
        <v>2765</v>
      </c>
      <c r="D26" s="149" t="s">
        <v>2765</v>
      </c>
      <c r="E26" s="149" t="s">
        <v>2765</v>
      </c>
      <c r="F26" s="149">
        <v>0</v>
      </c>
      <c r="G26" s="149" t="s">
        <v>2765</v>
      </c>
      <c r="H26" s="149" t="s">
        <v>2765</v>
      </c>
      <c r="I26" s="149" t="s">
        <v>2765</v>
      </c>
      <c r="J26" s="149" t="s">
        <v>1821</v>
      </c>
      <c r="K26" s="149">
        <v>0</v>
      </c>
      <c r="L26" s="149">
        <v>0</v>
      </c>
      <c r="M26" s="149" t="s">
        <v>2755</v>
      </c>
      <c r="N26" s="149">
        <v>0</v>
      </c>
      <c r="O26" s="149">
        <v>0</v>
      </c>
      <c r="P26" s="130" t="s">
        <v>1821</v>
      </c>
      <c r="Q26" s="130" t="s">
        <v>1821</v>
      </c>
      <c r="R26" s="130"/>
      <c r="S26" s="130"/>
    </row>
    <row r="27" spans="1:19" ht="26.25" customHeight="1">
      <c r="A27" s="2" t="s">
        <v>2796</v>
      </c>
      <c r="B27" s="149">
        <v>0</v>
      </c>
      <c r="C27" s="149">
        <f t="shared" si="0"/>
        <v>0</v>
      </c>
      <c r="D27" s="149">
        <v>0</v>
      </c>
      <c r="E27" s="149">
        <v>0</v>
      </c>
      <c r="F27" s="149">
        <v>0</v>
      </c>
      <c r="G27" s="149">
        <v>0</v>
      </c>
      <c r="H27" s="149">
        <v>0</v>
      </c>
      <c r="I27" s="149">
        <v>0</v>
      </c>
      <c r="J27" s="149">
        <v>0</v>
      </c>
      <c r="K27" s="149">
        <v>0</v>
      </c>
      <c r="L27" s="149">
        <v>0</v>
      </c>
      <c r="M27" s="149">
        <v>0</v>
      </c>
      <c r="N27" s="149">
        <v>0</v>
      </c>
      <c r="O27" s="149">
        <v>0</v>
      </c>
      <c r="P27" s="130">
        <f t="shared" si="1"/>
        <v>0</v>
      </c>
      <c r="Q27" s="130">
        <f t="shared" si="2"/>
        <v>0</v>
      </c>
      <c r="R27" s="130"/>
      <c r="S27" s="130"/>
    </row>
    <row r="28" spans="1:19" ht="26.25" customHeight="1">
      <c r="A28" s="2" t="s">
        <v>2797</v>
      </c>
      <c r="B28" s="149">
        <v>829830</v>
      </c>
      <c r="C28" s="149">
        <f t="shared" si="0"/>
        <v>825772</v>
      </c>
      <c r="D28" s="149">
        <v>229734</v>
      </c>
      <c r="E28" s="149">
        <v>1064111</v>
      </c>
      <c r="F28" s="149">
        <v>20157</v>
      </c>
      <c r="G28" s="149">
        <v>911005</v>
      </c>
      <c r="H28" s="149">
        <v>144071</v>
      </c>
      <c r="I28" s="149">
        <v>739798</v>
      </c>
      <c r="J28" s="149">
        <v>27136</v>
      </c>
      <c r="K28" s="149">
        <v>0</v>
      </c>
      <c r="L28" s="149">
        <v>4058</v>
      </c>
      <c r="M28" s="149">
        <v>315760</v>
      </c>
      <c r="N28" s="149">
        <v>733689</v>
      </c>
      <c r="O28" s="149">
        <v>835021</v>
      </c>
      <c r="P28" s="130">
        <f t="shared" si="1"/>
        <v>249891</v>
      </c>
      <c r="Q28" s="130">
        <f t="shared" si="2"/>
        <v>1655298</v>
      </c>
      <c r="R28" s="130"/>
      <c r="S28" s="130"/>
    </row>
    <row r="29" spans="1:19" ht="26.25" customHeight="1">
      <c r="A29" s="2" t="s">
        <v>2798</v>
      </c>
      <c r="B29" s="149" t="s">
        <v>2765</v>
      </c>
      <c r="C29" s="149" t="s">
        <v>2765</v>
      </c>
      <c r="D29" s="149" t="s">
        <v>2765</v>
      </c>
      <c r="E29" s="149" t="s">
        <v>2765</v>
      </c>
      <c r="F29" s="149">
        <v>0</v>
      </c>
      <c r="G29" s="149" t="s">
        <v>2765</v>
      </c>
      <c r="H29" s="149" t="s">
        <v>2765</v>
      </c>
      <c r="I29" s="149" t="s">
        <v>2765</v>
      </c>
      <c r="J29" s="149">
        <v>0</v>
      </c>
      <c r="K29" s="149">
        <v>0</v>
      </c>
      <c r="L29" s="149" t="s">
        <v>1821</v>
      </c>
      <c r="M29" s="149" t="s">
        <v>2755</v>
      </c>
      <c r="N29" s="149">
        <v>0</v>
      </c>
      <c r="O29" s="149">
        <v>0</v>
      </c>
      <c r="P29" s="130" t="s">
        <v>2766</v>
      </c>
      <c r="Q29" s="130" t="s">
        <v>1821</v>
      </c>
      <c r="R29" s="130"/>
      <c r="S29" s="130"/>
    </row>
    <row r="30" spans="1:19" ht="26.25" customHeight="1">
      <c r="A30" s="2" t="s">
        <v>2799</v>
      </c>
      <c r="B30" s="149" t="s">
        <v>2765</v>
      </c>
      <c r="C30" s="149" t="s">
        <v>2765</v>
      </c>
      <c r="D30" s="149" t="s">
        <v>2765</v>
      </c>
      <c r="E30" s="149" t="s">
        <v>2765</v>
      </c>
      <c r="F30" s="149" t="s">
        <v>2765</v>
      </c>
      <c r="G30" s="149" t="s">
        <v>2765</v>
      </c>
      <c r="H30" s="149" t="s">
        <v>2765</v>
      </c>
      <c r="I30" s="149" t="s">
        <v>2765</v>
      </c>
      <c r="J30" s="149" t="s">
        <v>2765</v>
      </c>
      <c r="K30" s="149">
        <v>0</v>
      </c>
      <c r="L30" s="149" t="s">
        <v>1821</v>
      </c>
      <c r="M30" s="149" t="s">
        <v>2755</v>
      </c>
      <c r="N30" s="149" t="s">
        <v>2755</v>
      </c>
      <c r="O30" s="149" t="s">
        <v>2755</v>
      </c>
      <c r="P30" s="130" t="s">
        <v>2767</v>
      </c>
      <c r="Q30" s="130" t="s">
        <v>1821</v>
      </c>
      <c r="R30" s="130"/>
      <c r="S30" s="130"/>
    </row>
    <row r="31" spans="1:19" ht="26.25" customHeight="1">
      <c r="A31" s="2" t="s">
        <v>2800</v>
      </c>
      <c r="B31" s="149" t="s">
        <v>2765</v>
      </c>
      <c r="C31" s="149" t="s">
        <v>2765</v>
      </c>
      <c r="D31" s="149">
        <v>0</v>
      </c>
      <c r="E31" s="149" t="s">
        <v>2765</v>
      </c>
      <c r="F31" s="149">
        <v>0</v>
      </c>
      <c r="G31" s="149" t="s">
        <v>2765</v>
      </c>
      <c r="H31" s="149" t="s">
        <v>2765</v>
      </c>
      <c r="I31" s="149" t="s">
        <v>2765</v>
      </c>
      <c r="J31" s="149" t="s">
        <v>2758</v>
      </c>
      <c r="K31" s="149">
        <v>0</v>
      </c>
      <c r="L31" s="149" t="s">
        <v>1821</v>
      </c>
      <c r="M31" s="149" t="s">
        <v>2755</v>
      </c>
      <c r="N31" s="149" t="s">
        <v>2755</v>
      </c>
      <c r="O31" s="149" t="s">
        <v>2755</v>
      </c>
      <c r="P31" s="130">
        <f t="shared" si="1"/>
        <v>0</v>
      </c>
      <c r="Q31" s="130" t="s">
        <v>1821</v>
      </c>
      <c r="R31" s="130"/>
      <c r="S31" s="130"/>
    </row>
    <row r="32" spans="1:19" ht="26.25" customHeight="1" thickBot="1">
      <c r="A32" s="3" t="s">
        <v>826</v>
      </c>
      <c r="B32" s="150">
        <v>0</v>
      </c>
      <c r="C32" s="150">
        <f t="shared" si="0"/>
        <v>0</v>
      </c>
      <c r="D32" s="150">
        <v>0</v>
      </c>
      <c r="E32" s="150">
        <v>0</v>
      </c>
      <c r="F32" s="150">
        <v>0</v>
      </c>
      <c r="G32" s="150">
        <v>0</v>
      </c>
      <c r="H32" s="150">
        <v>0</v>
      </c>
      <c r="I32" s="150">
        <v>0</v>
      </c>
      <c r="J32" s="150">
        <v>0</v>
      </c>
      <c r="K32" s="150">
        <v>0</v>
      </c>
      <c r="L32" s="150">
        <v>0</v>
      </c>
      <c r="M32" s="150">
        <v>0</v>
      </c>
      <c r="N32" s="150">
        <v>0</v>
      </c>
      <c r="O32" s="150">
        <v>0</v>
      </c>
      <c r="P32" s="131">
        <f t="shared" si="1"/>
        <v>0</v>
      </c>
      <c r="Q32" s="131">
        <f t="shared" si="2"/>
        <v>0</v>
      </c>
      <c r="R32" s="130"/>
      <c r="S32" s="130"/>
    </row>
  </sheetData>
  <sheetProtection/>
  <mergeCells count="11">
    <mergeCell ref="R2:S2"/>
    <mergeCell ref="D3:D7"/>
    <mergeCell ref="E3:E7"/>
    <mergeCell ref="F3:F7"/>
    <mergeCell ref="G3:J3"/>
    <mergeCell ref="G4:G7"/>
    <mergeCell ref="H4:H7"/>
    <mergeCell ref="I4:I7"/>
    <mergeCell ref="J4:J7"/>
    <mergeCell ref="D2:E2"/>
    <mergeCell ref="F2:J2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63" r:id="rId1"/>
  <colBreaks count="1" manualBreakCount="1">
    <brk id="1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32"/>
  <sheetViews>
    <sheetView view="pageBreakPreview" zoomScale="70" zoomScaleNormal="80" zoomScaleSheetLayoutView="70" zoomScalePageLayoutView="0" workbookViewId="0" topLeftCell="A1">
      <pane xSplit="1" ySplit="7" topLeftCell="B8" activePane="bottomRight" state="frozen"/>
      <selection pane="topLeft" activeCell="AB8" sqref="AB8:AB32"/>
      <selection pane="topRight" activeCell="AB8" sqref="AB8:AB32"/>
      <selection pane="bottomLeft" activeCell="AB8" sqref="AB8:AB32"/>
      <selection pane="bottomRight" activeCell="A1" sqref="A1"/>
    </sheetView>
  </sheetViews>
  <sheetFormatPr defaultColWidth="9.00390625" defaultRowHeight="13.5"/>
  <cols>
    <col min="1" max="1" width="15.50390625" style="33" customWidth="1"/>
    <col min="2" max="13" width="14.875" style="33" customWidth="1"/>
    <col min="14" max="16384" width="9.00390625" style="33" customWidth="1"/>
  </cols>
  <sheetData>
    <row r="1" spans="1:13" ht="19.5" thickBot="1">
      <c r="A1" s="69" t="s">
        <v>2043</v>
      </c>
      <c r="B1" s="69"/>
      <c r="M1" s="43" t="s">
        <v>2039</v>
      </c>
    </row>
    <row r="2" spans="1:13" ht="15" customHeight="1">
      <c r="A2" s="4"/>
      <c r="B2" s="7" t="s">
        <v>1315</v>
      </c>
      <c r="C2" s="7"/>
      <c r="D2" s="8"/>
      <c r="E2" s="6" t="s">
        <v>1316</v>
      </c>
      <c r="F2" s="7"/>
      <c r="G2" s="8"/>
      <c r="H2" s="6" t="s">
        <v>1567</v>
      </c>
      <c r="I2" s="7"/>
      <c r="J2" s="8"/>
      <c r="K2" s="6" t="s">
        <v>1568</v>
      </c>
      <c r="L2" s="7"/>
      <c r="M2" s="7"/>
    </row>
    <row r="3" spans="1:13" ht="15" customHeight="1">
      <c r="A3" s="2"/>
      <c r="B3" s="46" t="s">
        <v>1570</v>
      </c>
      <c r="C3" s="47"/>
      <c r="D3" s="27" t="s">
        <v>1571</v>
      </c>
      <c r="E3" s="48" t="s">
        <v>1570</v>
      </c>
      <c r="F3" s="47"/>
      <c r="G3" s="27" t="s">
        <v>1571</v>
      </c>
      <c r="H3" s="48" t="s">
        <v>1570</v>
      </c>
      <c r="I3" s="47"/>
      <c r="J3" s="27" t="s">
        <v>1571</v>
      </c>
      <c r="K3" s="48" t="s">
        <v>1570</v>
      </c>
      <c r="L3" s="47"/>
      <c r="M3" s="31" t="s">
        <v>1571</v>
      </c>
    </row>
    <row r="4" spans="1:13" ht="15" customHeight="1">
      <c r="A4" s="13" t="s">
        <v>1277</v>
      </c>
      <c r="B4" s="27" t="s">
        <v>0</v>
      </c>
      <c r="C4" s="44" t="s">
        <v>1</v>
      </c>
      <c r="D4" s="50"/>
      <c r="E4" s="44" t="s">
        <v>0</v>
      </c>
      <c r="F4" s="44" t="s">
        <v>1</v>
      </c>
      <c r="G4" s="50"/>
      <c r="H4" s="44" t="s">
        <v>0</v>
      </c>
      <c r="I4" s="44" t="s">
        <v>1</v>
      </c>
      <c r="J4" s="50"/>
      <c r="K4" s="44" t="s">
        <v>0</v>
      </c>
      <c r="L4" s="44" t="s">
        <v>1</v>
      </c>
      <c r="M4" s="50"/>
    </row>
    <row r="5" spans="1:13" ht="15" customHeight="1">
      <c r="A5" s="13"/>
      <c r="B5" s="2"/>
      <c r="C5" s="49"/>
      <c r="D5" s="102"/>
      <c r="E5" s="49"/>
      <c r="F5" s="49"/>
      <c r="G5" s="102"/>
      <c r="H5" s="49"/>
      <c r="I5" s="49"/>
      <c r="J5" s="102"/>
      <c r="K5" s="49"/>
      <c r="L5" s="49"/>
      <c r="M5" s="102"/>
    </row>
    <row r="6" spans="1:13" ht="15" customHeight="1">
      <c r="A6" s="13"/>
      <c r="B6" s="2"/>
      <c r="C6" s="49"/>
      <c r="D6" s="102"/>
      <c r="E6" s="49"/>
      <c r="F6" s="49"/>
      <c r="G6" s="102"/>
      <c r="H6" s="49"/>
      <c r="I6" s="49"/>
      <c r="J6" s="102"/>
      <c r="K6" s="49"/>
      <c r="L6" s="49"/>
      <c r="M6" s="102"/>
    </row>
    <row r="7" spans="1:13" ht="15" customHeight="1">
      <c r="A7" s="16"/>
      <c r="B7" s="30"/>
      <c r="C7" s="20"/>
      <c r="D7" s="29"/>
      <c r="E7" s="20"/>
      <c r="F7" s="20"/>
      <c r="G7" s="29"/>
      <c r="H7" s="20"/>
      <c r="I7" s="20"/>
      <c r="J7" s="29"/>
      <c r="K7" s="20"/>
      <c r="L7" s="20"/>
      <c r="M7" s="29"/>
    </row>
    <row r="8" spans="1:13" ht="26.25" customHeight="1">
      <c r="A8" s="1" t="s">
        <v>1279</v>
      </c>
      <c r="B8" s="149">
        <v>1566741</v>
      </c>
      <c r="C8" s="149">
        <v>1914893</v>
      </c>
      <c r="D8" s="149">
        <f aca="true" t="shared" si="0" ref="D8:D32">C8-B8</f>
        <v>348152</v>
      </c>
      <c r="E8" s="149">
        <v>312921</v>
      </c>
      <c r="F8" s="149">
        <v>330515</v>
      </c>
      <c r="G8" s="149">
        <f aca="true" t="shared" si="1" ref="G8:G32">F8-E8</f>
        <v>17594</v>
      </c>
      <c r="H8" s="149">
        <v>523311</v>
      </c>
      <c r="I8" s="149">
        <v>821507</v>
      </c>
      <c r="J8" s="149">
        <f aca="true" t="shared" si="2" ref="J8:J32">I8-H8</f>
        <v>298196</v>
      </c>
      <c r="K8" s="149">
        <v>730509</v>
      </c>
      <c r="L8" s="149">
        <v>762871</v>
      </c>
      <c r="M8" s="149">
        <f>L8-K8</f>
        <v>32362</v>
      </c>
    </row>
    <row r="9" spans="1:13" ht="26.25" customHeight="1">
      <c r="A9" s="2" t="s">
        <v>2787</v>
      </c>
      <c r="B9" s="149">
        <v>335771</v>
      </c>
      <c r="C9" s="149">
        <v>273367</v>
      </c>
      <c r="D9" s="149">
        <f t="shared" si="0"/>
        <v>-62404</v>
      </c>
      <c r="E9" s="149">
        <v>52720</v>
      </c>
      <c r="F9" s="149">
        <v>59458</v>
      </c>
      <c r="G9" s="149">
        <f t="shared" si="1"/>
        <v>6738</v>
      </c>
      <c r="H9" s="149">
        <v>7314</v>
      </c>
      <c r="I9" s="149">
        <v>762</v>
      </c>
      <c r="J9" s="149">
        <f t="shared" si="2"/>
        <v>-6552</v>
      </c>
      <c r="K9" s="149">
        <v>275737</v>
      </c>
      <c r="L9" s="149">
        <v>213147</v>
      </c>
      <c r="M9" s="149">
        <f>L9-K9</f>
        <v>-62590</v>
      </c>
    </row>
    <row r="10" spans="1:13" ht="26.25" customHeight="1">
      <c r="A10" s="2" t="s">
        <v>1999</v>
      </c>
      <c r="B10" s="149" t="s">
        <v>1821</v>
      </c>
      <c r="C10" s="149" t="s">
        <v>1821</v>
      </c>
      <c r="D10" s="149" t="s">
        <v>1821</v>
      </c>
      <c r="E10" s="149" t="s">
        <v>1821</v>
      </c>
      <c r="F10" s="149" t="s">
        <v>1821</v>
      </c>
      <c r="G10" s="149" t="s">
        <v>1821</v>
      </c>
      <c r="H10" s="149">
        <v>0</v>
      </c>
      <c r="I10" s="149">
        <v>0</v>
      </c>
      <c r="J10" s="149">
        <f t="shared" si="2"/>
        <v>0</v>
      </c>
      <c r="K10" s="149" t="s">
        <v>2765</v>
      </c>
      <c r="L10" s="149" t="s">
        <v>2765</v>
      </c>
      <c r="M10" s="149" t="s">
        <v>2765</v>
      </c>
    </row>
    <row r="11" spans="1:13" ht="26.25" customHeight="1">
      <c r="A11" s="2" t="s">
        <v>2000</v>
      </c>
      <c r="B11" s="149">
        <v>0</v>
      </c>
      <c r="C11" s="149">
        <v>0</v>
      </c>
      <c r="D11" s="149">
        <f t="shared" si="0"/>
        <v>0</v>
      </c>
      <c r="E11" s="149">
        <v>0</v>
      </c>
      <c r="F11" s="149">
        <v>0</v>
      </c>
      <c r="G11" s="149">
        <f t="shared" si="1"/>
        <v>0</v>
      </c>
      <c r="H11" s="149">
        <v>0</v>
      </c>
      <c r="I11" s="149">
        <v>0</v>
      </c>
      <c r="J11" s="149">
        <f t="shared" si="2"/>
        <v>0</v>
      </c>
      <c r="K11" s="149">
        <v>0</v>
      </c>
      <c r="L11" s="149">
        <v>0</v>
      </c>
      <c r="M11" s="149">
        <f aca="true" t="shared" si="3" ref="M11:M32">L11-K11</f>
        <v>0</v>
      </c>
    </row>
    <row r="12" spans="1:13" ht="26.25" customHeight="1">
      <c r="A12" s="2" t="s">
        <v>2001</v>
      </c>
      <c r="B12" s="149">
        <v>0</v>
      </c>
      <c r="C12" s="149">
        <v>0</v>
      </c>
      <c r="D12" s="149">
        <f t="shared" si="0"/>
        <v>0</v>
      </c>
      <c r="E12" s="149">
        <v>0</v>
      </c>
      <c r="F12" s="149">
        <v>0</v>
      </c>
      <c r="G12" s="149">
        <f t="shared" si="1"/>
        <v>0</v>
      </c>
      <c r="H12" s="149">
        <v>0</v>
      </c>
      <c r="I12" s="149">
        <v>0</v>
      </c>
      <c r="J12" s="149">
        <f t="shared" si="2"/>
        <v>0</v>
      </c>
      <c r="K12" s="149">
        <v>0</v>
      </c>
      <c r="L12" s="149">
        <v>0</v>
      </c>
      <c r="M12" s="149">
        <f t="shared" si="3"/>
        <v>0</v>
      </c>
    </row>
    <row r="13" spans="1:13" ht="26.25" customHeight="1">
      <c r="A13" s="2" t="s">
        <v>2002</v>
      </c>
      <c r="B13" s="149">
        <v>0</v>
      </c>
      <c r="C13" s="149">
        <v>0</v>
      </c>
      <c r="D13" s="149">
        <f t="shared" si="0"/>
        <v>0</v>
      </c>
      <c r="E13" s="149">
        <v>0</v>
      </c>
      <c r="F13" s="149">
        <v>0</v>
      </c>
      <c r="G13" s="149">
        <f t="shared" si="1"/>
        <v>0</v>
      </c>
      <c r="H13" s="149">
        <v>0</v>
      </c>
      <c r="I13" s="149">
        <v>0</v>
      </c>
      <c r="J13" s="149">
        <f t="shared" si="2"/>
        <v>0</v>
      </c>
      <c r="K13" s="149">
        <v>0</v>
      </c>
      <c r="L13" s="149">
        <v>0</v>
      </c>
      <c r="M13" s="149">
        <f t="shared" si="3"/>
        <v>0</v>
      </c>
    </row>
    <row r="14" spans="1:13" ht="26.25" customHeight="1">
      <c r="A14" s="2" t="s">
        <v>2788</v>
      </c>
      <c r="B14" s="149" t="s">
        <v>1821</v>
      </c>
      <c r="C14" s="149" t="s">
        <v>1821</v>
      </c>
      <c r="D14" s="149" t="s">
        <v>1821</v>
      </c>
      <c r="E14" s="149" t="s">
        <v>1821</v>
      </c>
      <c r="F14" s="149" t="s">
        <v>1821</v>
      </c>
      <c r="G14" s="149" t="s">
        <v>1821</v>
      </c>
      <c r="H14" s="149" t="s">
        <v>1821</v>
      </c>
      <c r="I14" s="149" t="s">
        <v>1821</v>
      </c>
      <c r="J14" s="149" t="s">
        <v>1821</v>
      </c>
      <c r="K14" s="149" t="s">
        <v>2765</v>
      </c>
      <c r="L14" s="149" t="s">
        <v>2765</v>
      </c>
      <c r="M14" s="149" t="s">
        <v>2765</v>
      </c>
    </row>
    <row r="15" spans="1:13" ht="26.25" customHeight="1">
      <c r="A15" s="2" t="s">
        <v>2003</v>
      </c>
      <c r="B15" s="149" t="s">
        <v>1821</v>
      </c>
      <c r="C15" s="149" t="s">
        <v>1821</v>
      </c>
      <c r="D15" s="149" t="s">
        <v>1821</v>
      </c>
      <c r="E15" s="149">
        <v>0</v>
      </c>
      <c r="F15" s="149">
        <v>0</v>
      </c>
      <c r="G15" s="149">
        <f t="shared" si="1"/>
        <v>0</v>
      </c>
      <c r="H15" s="149" t="s">
        <v>1821</v>
      </c>
      <c r="I15" s="149" t="s">
        <v>1821</v>
      </c>
      <c r="J15" s="149" t="s">
        <v>1821</v>
      </c>
      <c r="K15" s="149" t="s">
        <v>2765</v>
      </c>
      <c r="L15" s="149" t="s">
        <v>2765</v>
      </c>
      <c r="M15" s="149" t="s">
        <v>2765</v>
      </c>
    </row>
    <row r="16" spans="1:13" ht="26.25" customHeight="1">
      <c r="A16" s="2" t="s">
        <v>2004</v>
      </c>
      <c r="B16" s="149" t="s">
        <v>1821</v>
      </c>
      <c r="C16" s="149" t="s">
        <v>1821</v>
      </c>
      <c r="D16" s="149" t="s">
        <v>1821</v>
      </c>
      <c r="E16" s="149" t="s">
        <v>1821</v>
      </c>
      <c r="F16" s="149" t="s">
        <v>1821</v>
      </c>
      <c r="G16" s="149" t="s">
        <v>1821</v>
      </c>
      <c r="H16" s="149" t="s">
        <v>1821</v>
      </c>
      <c r="I16" s="149" t="s">
        <v>1821</v>
      </c>
      <c r="J16" s="149" t="s">
        <v>1821</v>
      </c>
      <c r="K16" s="149" t="s">
        <v>2765</v>
      </c>
      <c r="L16" s="149" t="s">
        <v>2765</v>
      </c>
      <c r="M16" s="149" t="s">
        <v>2765</v>
      </c>
    </row>
    <row r="17" spans="1:13" ht="26.25" customHeight="1">
      <c r="A17" s="2" t="s">
        <v>2789</v>
      </c>
      <c r="B17" s="222">
        <v>0</v>
      </c>
      <c r="C17" s="222">
        <v>0</v>
      </c>
      <c r="D17" s="149">
        <f t="shared" si="0"/>
        <v>0</v>
      </c>
      <c r="E17" s="222">
        <v>0</v>
      </c>
      <c r="F17" s="222">
        <v>0</v>
      </c>
      <c r="G17" s="149">
        <f t="shared" si="1"/>
        <v>0</v>
      </c>
      <c r="H17" s="222">
        <v>0</v>
      </c>
      <c r="I17" s="222">
        <v>0</v>
      </c>
      <c r="J17" s="149">
        <f t="shared" si="2"/>
        <v>0</v>
      </c>
      <c r="K17" s="222">
        <v>0</v>
      </c>
      <c r="L17" s="222">
        <v>0</v>
      </c>
      <c r="M17" s="149">
        <f t="shared" si="3"/>
        <v>0</v>
      </c>
    </row>
    <row r="18" spans="1:13" ht="26.25" customHeight="1">
      <c r="A18" s="2" t="s">
        <v>2790</v>
      </c>
      <c r="B18" s="149">
        <v>0</v>
      </c>
      <c r="C18" s="149">
        <v>0</v>
      </c>
      <c r="D18" s="149">
        <f t="shared" si="0"/>
        <v>0</v>
      </c>
      <c r="E18" s="149">
        <v>0</v>
      </c>
      <c r="F18" s="149">
        <v>0</v>
      </c>
      <c r="G18" s="149">
        <f t="shared" si="1"/>
        <v>0</v>
      </c>
      <c r="H18" s="149">
        <v>0</v>
      </c>
      <c r="I18" s="149">
        <v>0</v>
      </c>
      <c r="J18" s="149">
        <f t="shared" si="2"/>
        <v>0</v>
      </c>
      <c r="K18" s="149">
        <v>0</v>
      </c>
      <c r="L18" s="149">
        <v>0</v>
      </c>
      <c r="M18" s="149">
        <f t="shared" si="3"/>
        <v>0</v>
      </c>
    </row>
    <row r="19" spans="1:13" ht="26.25" customHeight="1">
      <c r="A19" s="2" t="s">
        <v>2791</v>
      </c>
      <c r="B19" s="149">
        <v>0</v>
      </c>
      <c r="C19" s="149">
        <v>0</v>
      </c>
      <c r="D19" s="149">
        <f t="shared" si="0"/>
        <v>0</v>
      </c>
      <c r="E19" s="149">
        <v>0</v>
      </c>
      <c r="F19" s="149">
        <v>0</v>
      </c>
      <c r="G19" s="149">
        <f t="shared" si="1"/>
        <v>0</v>
      </c>
      <c r="H19" s="149">
        <v>0</v>
      </c>
      <c r="I19" s="149">
        <v>0</v>
      </c>
      <c r="J19" s="149">
        <f t="shared" si="2"/>
        <v>0</v>
      </c>
      <c r="K19" s="149">
        <v>0</v>
      </c>
      <c r="L19" s="149">
        <v>0</v>
      </c>
      <c r="M19" s="149">
        <f t="shared" si="3"/>
        <v>0</v>
      </c>
    </row>
    <row r="20" spans="1:13" ht="26.25" customHeight="1">
      <c r="A20" s="2" t="s">
        <v>2005</v>
      </c>
      <c r="B20" s="149">
        <v>0</v>
      </c>
      <c r="C20" s="149">
        <v>0</v>
      </c>
      <c r="D20" s="149">
        <f t="shared" si="0"/>
        <v>0</v>
      </c>
      <c r="E20" s="149">
        <v>0</v>
      </c>
      <c r="F20" s="149">
        <v>0</v>
      </c>
      <c r="G20" s="149">
        <f t="shared" si="1"/>
        <v>0</v>
      </c>
      <c r="H20" s="149">
        <v>0</v>
      </c>
      <c r="I20" s="149">
        <v>0</v>
      </c>
      <c r="J20" s="149">
        <f t="shared" si="2"/>
        <v>0</v>
      </c>
      <c r="K20" s="149">
        <v>0</v>
      </c>
      <c r="L20" s="149">
        <v>0</v>
      </c>
      <c r="M20" s="149">
        <f t="shared" si="3"/>
        <v>0</v>
      </c>
    </row>
    <row r="21" spans="1:13" ht="26.25" customHeight="1">
      <c r="A21" s="2" t="s">
        <v>2006</v>
      </c>
      <c r="B21" s="149" t="s">
        <v>1821</v>
      </c>
      <c r="C21" s="149" t="s">
        <v>1821</v>
      </c>
      <c r="D21" s="149" t="s">
        <v>1821</v>
      </c>
      <c r="E21" s="149" t="s">
        <v>1821</v>
      </c>
      <c r="F21" s="149" t="s">
        <v>1821</v>
      </c>
      <c r="G21" s="149" t="s">
        <v>1821</v>
      </c>
      <c r="H21" s="149" t="s">
        <v>1821</v>
      </c>
      <c r="I21" s="149" t="s">
        <v>1821</v>
      </c>
      <c r="J21" s="149" t="s">
        <v>1821</v>
      </c>
      <c r="K21" s="149" t="s">
        <v>2765</v>
      </c>
      <c r="L21" s="149" t="s">
        <v>2765</v>
      </c>
      <c r="M21" s="149" t="s">
        <v>2765</v>
      </c>
    </row>
    <row r="22" spans="1:13" ht="26.25" customHeight="1">
      <c r="A22" s="2" t="s">
        <v>2007</v>
      </c>
      <c r="B22" s="149">
        <v>0</v>
      </c>
      <c r="C22" s="149">
        <v>0</v>
      </c>
      <c r="D22" s="149">
        <f t="shared" si="0"/>
        <v>0</v>
      </c>
      <c r="E22" s="149">
        <v>0</v>
      </c>
      <c r="F22" s="149">
        <v>0</v>
      </c>
      <c r="G22" s="149">
        <f t="shared" si="1"/>
        <v>0</v>
      </c>
      <c r="H22" s="149">
        <v>0</v>
      </c>
      <c r="I22" s="149">
        <v>0</v>
      </c>
      <c r="J22" s="149">
        <f t="shared" si="2"/>
        <v>0</v>
      </c>
      <c r="K22" s="149">
        <v>0</v>
      </c>
      <c r="L22" s="149">
        <v>0</v>
      </c>
      <c r="M22" s="149">
        <f t="shared" si="3"/>
        <v>0</v>
      </c>
    </row>
    <row r="23" spans="1:13" ht="26.25" customHeight="1">
      <c r="A23" s="2" t="s">
        <v>2792</v>
      </c>
      <c r="B23" s="149" t="s">
        <v>1821</v>
      </c>
      <c r="C23" s="149" t="s">
        <v>1821</v>
      </c>
      <c r="D23" s="149" t="s">
        <v>1821</v>
      </c>
      <c r="E23" s="149" t="s">
        <v>1821</v>
      </c>
      <c r="F23" s="149" t="s">
        <v>1821</v>
      </c>
      <c r="G23" s="149" t="s">
        <v>1821</v>
      </c>
      <c r="H23" s="149" t="s">
        <v>1821</v>
      </c>
      <c r="I23" s="149" t="s">
        <v>1821</v>
      </c>
      <c r="J23" s="149" t="s">
        <v>1821</v>
      </c>
      <c r="K23" s="149" t="s">
        <v>2765</v>
      </c>
      <c r="L23" s="149" t="s">
        <v>2765</v>
      </c>
      <c r="M23" s="149" t="s">
        <v>2765</v>
      </c>
    </row>
    <row r="24" spans="1:13" ht="26.25" customHeight="1">
      <c r="A24" s="2" t="s">
        <v>2793</v>
      </c>
      <c r="B24" s="149" t="s">
        <v>1821</v>
      </c>
      <c r="C24" s="149" t="s">
        <v>1821</v>
      </c>
      <c r="D24" s="149" t="s">
        <v>1821</v>
      </c>
      <c r="E24" s="149">
        <v>0</v>
      </c>
      <c r="F24" s="149">
        <v>0</v>
      </c>
      <c r="G24" s="149">
        <f t="shared" si="1"/>
        <v>0</v>
      </c>
      <c r="H24" s="149" t="s">
        <v>1821</v>
      </c>
      <c r="I24" s="149" t="s">
        <v>1821</v>
      </c>
      <c r="J24" s="149" t="s">
        <v>1821</v>
      </c>
      <c r="K24" s="149">
        <v>0</v>
      </c>
      <c r="L24" s="149">
        <v>0</v>
      </c>
      <c r="M24" s="149">
        <f t="shared" si="3"/>
        <v>0</v>
      </c>
    </row>
    <row r="25" spans="1:13" ht="26.25" customHeight="1">
      <c r="A25" s="2" t="s">
        <v>2794</v>
      </c>
      <c r="B25" s="149">
        <v>0</v>
      </c>
      <c r="C25" s="149">
        <v>0</v>
      </c>
      <c r="D25" s="149">
        <f t="shared" si="0"/>
        <v>0</v>
      </c>
      <c r="E25" s="149">
        <v>0</v>
      </c>
      <c r="F25" s="149">
        <v>0</v>
      </c>
      <c r="G25" s="149">
        <f t="shared" si="1"/>
        <v>0</v>
      </c>
      <c r="H25" s="149">
        <v>0</v>
      </c>
      <c r="I25" s="149">
        <v>0</v>
      </c>
      <c r="J25" s="149">
        <f t="shared" si="2"/>
        <v>0</v>
      </c>
      <c r="K25" s="149">
        <v>0</v>
      </c>
      <c r="L25" s="149">
        <v>0</v>
      </c>
      <c r="M25" s="149">
        <f t="shared" si="3"/>
        <v>0</v>
      </c>
    </row>
    <row r="26" spans="1:13" ht="26.25" customHeight="1">
      <c r="A26" s="2" t="s">
        <v>2795</v>
      </c>
      <c r="B26" s="149" t="s">
        <v>1821</v>
      </c>
      <c r="C26" s="149" t="s">
        <v>1821</v>
      </c>
      <c r="D26" s="149" t="s">
        <v>1821</v>
      </c>
      <c r="E26" s="149">
        <v>0</v>
      </c>
      <c r="F26" s="149">
        <v>0</v>
      </c>
      <c r="G26" s="149">
        <f t="shared" si="1"/>
        <v>0</v>
      </c>
      <c r="H26" s="149" t="s">
        <v>1821</v>
      </c>
      <c r="I26" s="149" t="s">
        <v>1821</v>
      </c>
      <c r="J26" s="149" t="s">
        <v>1821</v>
      </c>
      <c r="K26" s="149" t="s">
        <v>1821</v>
      </c>
      <c r="L26" s="149" t="s">
        <v>1821</v>
      </c>
      <c r="M26" s="149" t="s">
        <v>1821</v>
      </c>
    </row>
    <row r="27" spans="1:13" ht="26.25" customHeight="1">
      <c r="A27" s="2" t="s">
        <v>2796</v>
      </c>
      <c r="B27" s="149">
        <v>0</v>
      </c>
      <c r="C27" s="149">
        <v>0</v>
      </c>
      <c r="D27" s="149">
        <f t="shared" si="0"/>
        <v>0</v>
      </c>
      <c r="E27" s="149">
        <v>0</v>
      </c>
      <c r="F27" s="149">
        <v>0</v>
      </c>
      <c r="G27" s="149">
        <f t="shared" si="1"/>
        <v>0</v>
      </c>
      <c r="H27" s="149">
        <v>0</v>
      </c>
      <c r="I27" s="149">
        <v>0</v>
      </c>
      <c r="J27" s="149">
        <f t="shared" si="2"/>
        <v>0</v>
      </c>
      <c r="K27" s="149">
        <v>0</v>
      </c>
      <c r="L27" s="149">
        <v>0</v>
      </c>
      <c r="M27" s="149">
        <f t="shared" si="3"/>
        <v>0</v>
      </c>
    </row>
    <row r="28" spans="1:13" ht="26.25" customHeight="1">
      <c r="A28" s="2" t="s">
        <v>2797</v>
      </c>
      <c r="B28" s="149">
        <v>297012</v>
      </c>
      <c r="C28" s="149">
        <v>690867</v>
      </c>
      <c r="D28" s="149">
        <f t="shared" si="0"/>
        <v>393855</v>
      </c>
      <c r="E28" s="149">
        <v>55878</v>
      </c>
      <c r="F28" s="149">
        <v>42843</v>
      </c>
      <c r="G28" s="149">
        <f t="shared" si="1"/>
        <v>-13035</v>
      </c>
      <c r="H28" s="149">
        <v>162282</v>
      </c>
      <c r="I28" s="149">
        <v>479698</v>
      </c>
      <c r="J28" s="149">
        <f t="shared" si="2"/>
        <v>317416</v>
      </c>
      <c r="K28" s="149">
        <v>78852</v>
      </c>
      <c r="L28" s="149">
        <v>168326</v>
      </c>
      <c r="M28" s="149">
        <f t="shared" si="3"/>
        <v>89474</v>
      </c>
    </row>
    <row r="29" spans="1:13" ht="26.25" customHeight="1">
      <c r="A29" s="2" t="s">
        <v>2798</v>
      </c>
      <c r="B29" s="149" t="s">
        <v>1821</v>
      </c>
      <c r="C29" s="149" t="s">
        <v>1821</v>
      </c>
      <c r="D29" s="149" t="s">
        <v>1821</v>
      </c>
      <c r="E29" s="149" t="s">
        <v>2765</v>
      </c>
      <c r="F29" s="149" t="s">
        <v>2765</v>
      </c>
      <c r="G29" s="149" t="s">
        <v>2765</v>
      </c>
      <c r="H29" s="149" t="s">
        <v>1821</v>
      </c>
      <c r="I29" s="149" t="s">
        <v>1821</v>
      </c>
      <c r="J29" s="149" t="s">
        <v>1821</v>
      </c>
      <c r="K29" s="149" t="s">
        <v>1821</v>
      </c>
      <c r="L29" s="149" t="s">
        <v>1821</v>
      </c>
      <c r="M29" s="149" t="s">
        <v>1821</v>
      </c>
    </row>
    <row r="30" spans="1:13" ht="26.25" customHeight="1">
      <c r="A30" s="2" t="s">
        <v>2799</v>
      </c>
      <c r="B30" s="149" t="s">
        <v>1821</v>
      </c>
      <c r="C30" s="149" t="s">
        <v>1821</v>
      </c>
      <c r="D30" s="149" t="s">
        <v>1821</v>
      </c>
      <c r="E30" s="149" t="s">
        <v>2765</v>
      </c>
      <c r="F30" s="149" t="s">
        <v>2765</v>
      </c>
      <c r="G30" s="149" t="s">
        <v>2765</v>
      </c>
      <c r="H30" s="149" t="s">
        <v>1821</v>
      </c>
      <c r="I30" s="149" t="s">
        <v>1821</v>
      </c>
      <c r="J30" s="149" t="s">
        <v>1821</v>
      </c>
      <c r="K30" s="149" t="s">
        <v>1821</v>
      </c>
      <c r="L30" s="149" t="s">
        <v>1821</v>
      </c>
      <c r="M30" s="149" t="s">
        <v>1821</v>
      </c>
    </row>
    <row r="31" spans="1:13" ht="26.25" customHeight="1">
      <c r="A31" s="2" t="s">
        <v>2800</v>
      </c>
      <c r="B31" s="149" t="s">
        <v>1821</v>
      </c>
      <c r="C31" s="149" t="s">
        <v>1821</v>
      </c>
      <c r="D31" s="149" t="s">
        <v>1821</v>
      </c>
      <c r="E31" s="149" t="s">
        <v>2765</v>
      </c>
      <c r="F31" s="149" t="s">
        <v>2765</v>
      </c>
      <c r="G31" s="149" t="s">
        <v>2765</v>
      </c>
      <c r="H31" s="149" t="s">
        <v>1821</v>
      </c>
      <c r="I31" s="149" t="s">
        <v>1821</v>
      </c>
      <c r="J31" s="149" t="s">
        <v>1821</v>
      </c>
      <c r="K31" s="149" t="s">
        <v>1821</v>
      </c>
      <c r="L31" s="149" t="s">
        <v>1821</v>
      </c>
      <c r="M31" s="149" t="s">
        <v>1821</v>
      </c>
    </row>
    <row r="32" spans="1:13" ht="26.25" customHeight="1" thickBot="1">
      <c r="A32" s="3" t="s">
        <v>826</v>
      </c>
      <c r="B32" s="150">
        <v>0</v>
      </c>
      <c r="C32" s="150">
        <v>0</v>
      </c>
      <c r="D32" s="150">
        <f t="shared" si="0"/>
        <v>0</v>
      </c>
      <c r="E32" s="150">
        <v>0</v>
      </c>
      <c r="F32" s="150">
        <v>0</v>
      </c>
      <c r="G32" s="150">
        <f t="shared" si="1"/>
        <v>0</v>
      </c>
      <c r="H32" s="150">
        <v>0</v>
      </c>
      <c r="I32" s="150">
        <v>0</v>
      </c>
      <c r="J32" s="150">
        <f t="shared" si="2"/>
        <v>0</v>
      </c>
      <c r="K32" s="150">
        <v>0</v>
      </c>
      <c r="L32" s="150">
        <v>0</v>
      </c>
      <c r="M32" s="150">
        <f t="shared" si="3"/>
        <v>0</v>
      </c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AD36"/>
  <sheetViews>
    <sheetView view="pageBreakPreview" zoomScale="85" zoomScaleSheetLayoutView="85" zoomScalePageLayoutView="0" workbookViewId="0" topLeftCell="A1">
      <pane xSplit="1" ySplit="7" topLeftCell="G20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A1" sqref="A1"/>
    </sheetView>
  </sheetViews>
  <sheetFormatPr defaultColWidth="9.00390625" defaultRowHeight="13.5"/>
  <cols>
    <col min="1" max="1" width="15.375" style="33" customWidth="1"/>
    <col min="2" max="5" width="6.625" style="33" customWidth="1"/>
    <col min="6" max="7" width="5.75390625" style="33" customWidth="1"/>
    <col min="8" max="10" width="6.625" style="33" customWidth="1"/>
    <col min="11" max="19" width="5.625" style="33" customWidth="1"/>
    <col min="20" max="21" width="10.625" style="33" customWidth="1"/>
    <col min="22" max="23" width="11.25390625" style="33" customWidth="1"/>
    <col min="24" max="25" width="10.625" style="33" customWidth="1"/>
    <col min="26" max="27" width="7.75390625" style="33" customWidth="1"/>
    <col min="28" max="28" width="9.00390625" style="33" customWidth="1"/>
    <col min="29" max="29" width="10.625" style="33" customWidth="1"/>
    <col min="30" max="16384" width="9.00390625" style="33" customWidth="1"/>
  </cols>
  <sheetData>
    <row r="1" spans="1:29" ht="19.5" thickBot="1">
      <c r="A1" s="173" t="s">
        <v>2051</v>
      </c>
      <c r="B1" s="174"/>
      <c r="C1" s="174"/>
      <c r="D1" s="174"/>
      <c r="E1" s="174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AC1" s="43" t="s">
        <v>2011</v>
      </c>
    </row>
    <row r="2" spans="1:29" ht="15" customHeight="1">
      <c r="A2" s="4"/>
      <c r="B2" s="5"/>
      <c r="C2" s="289" t="s">
        <v>1299</v>
      </c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1"/>
      <c r="T2" s="5"/>
      <c r="U2" s="5"/>
      <c r="V2" s="6" t="s">
        <v>1271</v>
      </c>
      <c r="W2" s="7"/>
      <c r="X2" s="7"/>
      <c r="Y2" s="7"/>
      <c r="Z2" s="7"/>
      <c r="AA2" s="7"/>
      <c r="AB2" s="8"/>
      <c r="AC2" s="9"/>
    </row>
    <row r="3" spans="1:29" ht="15" customHeight="1">
      <c r="A3" s="2"/>
      <c r="B3" s="10"/>
      <c r="C3" s="142"/>
      <c r="D3" s="143"/>
      <c r="E3" s="1"/>
      <c r="F3" s="283" t="s">
        <v>1995</v>
      </c>
      <c r="G3" s="284"/>
      <c r="H3" s="284"/>
      <c r="I3" s="284"/>
      <c r="J3" s="284"/>
      <c r="K3" s="284"/>
      <c r="L3" s="284"/>
      <c r="M3" s="284"/>
      <c r="N3" s="284"/>
      <c r="O3" s="285"/>
      <c r="P3" s="276" t="s">
        <v>1996</v>
      </c>
      <c r="Q3" s="276"/>
      <c r="R3" s="277"/>
      <c r="S3" s="279"/>
      <c r="T3" s="11"/>
      <c r="U3" s="11"/>
      <c r="V3" s="12"/>
      <c r="W3" s="12"/>
      <c r="X3" s="12"/>
      <c r="Y3" s="276" t="s">
        <v>1326</v>
      </c>
      <c r="Z3" s="276"/>
      <c r="AA3" s="276"/>
      <c r="AB3" s="276"/>
      <c r="AC3" s="10" t="s">
        <v>1324</v>
      </c>
    </row>
    <row r="4" spans="1:29" ht="15" customHeight="1">
      <c r="A4" s="13" t="s">
        <v>1277</v>
      </c>
      <c r="B4" s="10" t="s">
        <v>1270</v>
      </c>
      <c r="C4" s="277" t="s">
        <v>1300</v>
      </c>
      <c r="D4" s="278"/>
      <c r="E4" s="279"/>
      <c r="F4" s="280" t="s">
        <v>1317</v>
      </c>
      <c r="G4" s="281"/>
      <c r="H4" s="280" t="s">
        <v>1882</v>
      </c>
      <c r="I4" s="282"/>
      <c r="J4" s="283" t="s">
        <v>1880</v>
      </c>
      <c r="K4" s="284"/>
      <c r="L4" s="284"/>
      <c r="M4" s="285"/>
      <c r="N4" s="274" t="s">
        <v>1303</v>
      </c>
      <c r="O4" s="275"/>
      <c r="P4" s="280" t="s">
        <v>1883</v>
      </c>
      <c r="Q4" s="281"/>
      <c r="R4" s="286" t="s">
        <v>1301</v>
      </c>
      <c r="S4" s="287"/>
      <c r="T4" s="11" t="s">
        <v>1272</v>
      </c>
      <c r="U4" s="11" t="s">
        <v>1273</v>
      </c>
      <c r="V4" s="11" t="s">
        <v>1279</v>
      </c>
      <c r="W4" s="11" t="s">
        <v>1274</v>
      </c>
      <c r="X4" s="11" t="s">
        <v>1275</v>
      </c>
      <c r="Y4" s="11"/>
      <c r="Z4" s="254"/>
      <c r="AA4" s="254"/>
      <c r="AB4" s="11"/>
      <c r="AC4" s="10" t="s">
        <v>1282</v>
      </c>
    </row>
    <row r="5" spans="1:29" ht="15" customHeight="1">
      <c r="A5" s="13"/>
      <c r="B5" s="10" t="s">
        <v>1278</v>
      </c>
      <c r="C5" s="277" t="s">
        <v>1997</v>
      </c>
      <c r="D5" s="278"/>
      <c r="E5" s="279"/>
      <c r="F5" s="14"/>
      <c r="G5" s="2"/>
      <c r="H5" s="102"/>
      <c r="I5" s="102"/>
      <c r="J5" s="283"/>
      <c r="K5" s="284"/>
      <c r="L5" s="284"/>
      <c r="M5" s="285"/>
      <c r="N5" s="102"/>
      <c r="O5" s="2"/>
      <c r="P5" s="14"/>
      <c r="Q5" s="2"/>
      <c r="R5" s="286" t="s">
        <v>1302</v>
      </c>
      <c r="S5" s="287"/>
      <c r="T5" s="11" t="s">
        <v>1280</v>
      </c>
      <c r="U5" s="11" t="s">
        <v>1281</v>
      </c>
      <c r="V5" s="11"/>
      <c r="W5" s="11" t="s">
        <v>1285</v>
      </c>
      <c r="X5" s="11" t="s">
        <v>1286</v>
      </c>
      <c r="Y5" s="11" t="s">
        <v>1309</v>
      </c>
      <c r="Z5" s="254" t="s">
        <v>1325</v>
      </c>
      <c r="AA5" s="254" t="s">
        <v>1276</v>
      </c>
      <c r="AB5" s="11" t="s">
        <v>1326</v>
      </c>
      <c r="AC5" s="15"/>
    </row>
    <row r="6" spans="1:29" ht="15" customHeight="1">
      <c r="A6" s="13"/>
      <c r="B6" s="10"/>
      <c r="C6" s="272"/>
      <c r="D6" s="288"/>
      <c r="E6" s="273"/>
      <c r="F6" s="268" t="s">
        <v>1318</v>
      </c>
      <c r="G6" s="269"/>
      <c r="H6" s="145"/>
      <c r="I6" s="145"/>
      <c r="J6" s="270" t="s">
        <v>1305</v>
      </c>
      <c r="K6" s="271"/>
      <c r="L6" s="270" t="s">
        <v>1306</v>
      </c>
      <c r="M6" s="271"/>
      <c r="N6" s="272" t="s">
        <v>1307</v>
      </c>
      <c r="O6" s="273"/>
      <c r="P6" s="268"/>
      <c r="Q6" s="269"/>
      <c r="R6" s="292"/>
      <c r="S6" s="293"/>
      <c r="T6" s="11"/>
      <c r="U6" s="11"/>
      <c r="V6" s="11"/>
      <c r="W6" s="11"/>
      <c r="X6" s="11"/>
      <c r="Y6" s="11"/>
      <c r="Z6" s="254" t="s">
        <v>1327</v>
      </c>
      <c r="AA6" s="254" t="s">
        <v>1286</v>
      </c>
      <c r="AB6" s="11" t="s">
        <v>2008</v>
      </c>
      <c r="AC6" s="15"/>
    </row>
    <row r="7" spans="1:29" ht="15" customHeight="1">
      <c r="A7" s="16"/>
      <c r="B7" s="17"/>
      <c r="C7" s="18" t="s">
        <v>1309</v>
      </c>
      <c r="D7" s="19" t="s">
        <v>1283</v>
      </c>
      <c r="E7" s="19" t="s">
        <v>1284</v>
      </c>
      <c r="F7" s="21" t="s">
        <v>1310</v>
      </c>
      <c r="G7" s="21" t="s">
        <v>1311</v>
      </c>
      <c r="H7" s="21" t="s">
        <v>1310</v>
      </c>
      <c r="I7" s="21" t="s">
        <v>1311</v>
      </c>
      <c r="J7" s="20" t="s">
        <v>1283</v>
      </c>
      <c r="K7" s="20" t="s">
        <v>1284</v>
      </c>
      <c r="L7" s="20" t="s">
        <v>1283</v>
      </c>
      <c r="M7" s="20" t="s">
        <v>1284</v>
      </c>
      <c r="N7" s="20" t="s">
        <v>1283</v>
      </c>
      <c r="O7" s="20" t="s">
        <v>1284</v>
      </c>
      <c r="P7" s="21" t="s">
        <v>1310</v>
      </c>
      <c r="Q7" s="21" t="s">
        <v>1311</v>
      </c>
      <c r="R7" s="18" t="s">
        <v>1310</v>
      </c>
      <c r="S7" s="18" t="s">
        <v>1311</v>
      </c>
      <c r="T7" s="22"/>
      <c r="U7" s="21"/>
      <c r="V7" s="22"/>
      <c r="W7" s="21"/>
      <c r="X7" s="21"/>
      <c r="Y7" s="21"/>
      <c r="Z7" s="21"/>
      <c r="AA7" s="21"/>
      <c r="AB7" s="21"/>
      <c r="AC7" s="23"/>
    </row>
    <row r="8" spans="1:29" ht="22.5" customHeight="1">
      <c r="A8" s="1" t="s">
        <v>1279</v>
      </c>
      <c r="B8" s="24">
        <v>30</v>
      </c>
      <c r="C8" s="24">
        <v>23498</v>
      </c>
      <c r="D8" s="24">
        <f aca="true" t="shared" si="0" ref="D8:D32">(F8+H8+J8+L8+N8)-P8</f>
        <v>18629</v>
      </c>
      <c r="E8" s="24">
        <f aca="true" t="shared" si="1" ref="E8:E32">(G8+I8+K8+M8+O8)-Q8</f>
        <v>4869</v>
      </c>
      <c r="F8" s="130">
        <v>0</v>
      </c>
      <c r="G8" s="130">
        <v>0</v>
      </c>
      <c r="H8" s="24">
        <v>48</v>
      </c>
      <c r="I8" s="24">
        <v>1</v>
      </c>
      <c r="J8" s="24">
        <v>12894</v>
      </c>
      <c r="K8" s="24">
        <v>2117</v>
      </c>
      <c r="L8" s="24">
        <v>2740</v>
      </c>
      <c r="M8" s="24">
        <v>1849</v>
      </c>
      <c r="N8" s="24">
        <v>3177</v>
      </c>
      <c r="O8" s="24">
        <v>934</v>
      </c>
      <c r="P8" s="24">
        <v>230</v>
      </c>
      <c r="Q8" s="24">
        <v>32</v>
      </c>
      <c r="R8" s="24">
        <v>59</v>
      </c>
      <c r="S8" s="24">
        <v>3</v>
      </c>
      <c r="T8" s="24">
        <v>13676010</v>
      </c>
      <c r="U8" s="24">
        <v>82705314</v>
      </c>
      <c r="V8" s="24">
        <v>126393292</v>
      </c>
      <c r="W8" s="24">
        <v>122535897</v>
      </c>
      <c r="X8" s="24">
        <v>662989</v>
      </c>
      <c r="Y8" s="24">
        <v>3194406</v>
      </c>
      <c r="Z8" s="130">
        <v>0</v>
      </c>
      <c r="AA8" s="24">
        <v>349934</v>
      </c>
      <c r="AB8" s="24">
        <f>Y8-Z8-AA8</f>
        <v>2844472</v>
      </c>
      <c r="AC8" s="24">
        <v>43949287</v>
      </c>
    </row>
    <row r="9" spans="1:29" ht="22.5" customHeight="1">
      <c r="A9" s="2" t="s">
        <v>2787</v>
      </c>
      <c r="B9" s="24">
        <v>5</v>
      </c>
      <c r="C9" s="24">
        <v>3825</v>
      </c>
      <c r="D9" s="24">
        <f t="shared" si="0"/>
        <v>2676</v>
      </c>
      <c r="E9" s="24">
        <f t="shared" si="1"/>
        <v>1149</v>
      </c>
      <c r="F9" s="130">
        <v>0</v>
      </c>
      <c r="G9" s="130">
        <v>0</v>
      </c>
      <c r="H9" s="24">
        <v>7</v>
      </c>
      <c r="I9" s="24">
        <v>1</v>
      </c>
      <c r="J9" s="24">
        <v>1071</v>
      </c>
      <c r="K9" s="24">
        <v>155</v>
      </c>
      <c r="L9" s="24">
        <v>1181</v>
      </c>
      <c r="M9" s="24">
        <v>880</v>
      </c>
      <c r="N9" s="24">
        <v>451</v>
      </c>
      <c r="O9" s="24">
        <v>129</v>
      </c>
      <c r="P9" s="24">
        <v>34</v>
      </c>
      <c r="Q9" s="24">
        <v>16</v>
      </c>
      <c r="R9" s="24">
        <v>34</v>
      </c>
      <c r="S9" s="24">
        <v>1</v>
      </c>
      <c r="T9" s="24">
        <v>1014605</v>
      </c>
      <c r="U9" s="24">
        <v>2813812</v>
      </c>
      <c r="V9" s="24">
        <v>5710921</v>
      </c>
      <c r="W9" s="24">
        <v>5511670</v>
      </c>
      <c r="X9" s="130">
        <v>0</v>
      </c>
      <c r="Y9" s="24">
        <v>199251</v>
      </c>
      <c r="Z9" s="130">
        <v>0</v>
      </c>
      <c r="AA9" s="130">
        <v>0</v>
      </c>
      <c r="AB9" s="24">
        <f aca="true" t="shared" si="2" ref="AB9:AB32">Y9-Z9-AA9</f>
        <v>199251</v>
      </c>
      <c r="AC9" s="24">
        <v>2559620</v>
      </c>
    </row>
    <row r="10" spans="1:29" ht="22.5" customHeight="1">
      <c r="A10" s="2" t="s">
        <v>1999</v>
      </c>
      <c r="B10" s="130">
        <v>0</v>
      </c>
      <c r="C10" s="130">
        <v>0</v>
      </c>
      <c r="D10" s="24">
        <f t="shared" si="0"/>
        <v>0</v>
      </c>
      <c r="E10" s="24">
        <f t="shared" si="1"/>
        <v>0</v>
      </c>
      <c r="F10" s="130">
        <v>0</v>
      </c>
      <c r="G10" s="130">
        <v>0</v>
      </c>
      <c r="H10" s="130">
        <v>0</v>
      </c>
      <c r="I10" s="130">
        <v>0</v>
      </c>
      <c r="J10" s="130">
        <v>0</v>
      </c>
      <c r="K10" s="130">
        <v>0</v>
      </c>
      <c r="L10" s="130">
        <v>0</v>
      </c>
      <c r="M10" s="130">
        <v>0</v>
      </c>
      <c r="N10" s="130">
        <v>0</v>
      </c>
      <c r="O10" s="130">
        <v>0</v>
      </c>
      <c r="P10" s="130">
        <v>0</v>
      </c>
      <c r="Q10" s="130">
        <v>0</v>
      </c>
      <c r="R10" s="130">
        <v>0</v>
      </c>
      <c r="S10" s="130">
        <v>0</v>
      </c>
      <c r="T10" s="130">
        <v>0</v>
      </c>
      <c r="U10" s="130">
        <v>0</v>
      </c>
      <c r="V10" s="130">
        <v>0</v>
      </c>
      <c r="W10" s="130">
        <v>0</v>
      </c>
      <c r="X10" s="130">
        <v>0</v>
      </c>
      <c r="Y10" s="130">
        <v>0</v>
      </c>
      <c r="Z10" s="130">
        <v>0</v>
      </c>
      <c r="AA10" s="130">
        <v>0</v>
      </c>
      <c r="AB10" s="24">
        <f t="shared" si="2"/>
        <v>0</v>
      </c>
      <c r="AC10" s="130">
        <v>0</v>
      </c>
    </row>
    <row r="11" spans="1:29" ht="22.5" customHeight="1">
      <c r="A11" s="2" t="s">
        <v>2000</v>
      </c>
      <c r="B11" s="24">
        <v>1</v>
      </c>
      <c r="C11" s="24">
        <v>334</v>
      </c>
      <c r="D11" s="24">
        <f t="shared" si="0"/>
        <v>242</v>
      </c>
      <c r="E11" s="24">
        <f t="shared" si="1"/>
        <v>92</v>
      </c>
      <c r="F11" s="130">
        <v>0</v>
      </c>
      <c r="G11" s="130">
        <v>0</v>
      </c>
      <c r="H11" s="130">
        <v>0</v>
      </c>
      <c r="I11" s="130">
        <v>0</v>
      </c>
      <c r="J11" s="24">
        <v>236</v>
      </c>
      <c r="K11" s="24">
        <v>85</v>
      </c>
      <c r="L11" s="24">
        <v>6</v>
      </c>
      <c r="M11" s="24">
        <v>7</v>
      </c>
      <c r="N11" s="130">
        <v>0</v>
      </c>
      <c r="O11" s="130">
        <v>0</v>
      </c>
      <c r="P11" s="130">
        <v>0</v>
      </c>
      <c r="Q11" s="130">
        <v>0</v>
      </c>
      <c r="R11" s="130">
        <v>0</v>
      </c>
      <c r="S11" s="130">
        <v>0</v>
      </c>
      <c r="T11" s="24" t="s">
        <v>2755</v>
      </c>
      <c r="U11" s="24" t="s">
        <v>2755</v>
      </c>
      <c r="V11" s="24" t="s">
        <v>2755</v>
      </c>
      <c r="W11" s="24" t="s">
        <v>2755</v>
      </c>
      <c r="X11" s="130">
        <v>0</v>
      </c>
      <c r="Y11" s="130">
        <v>0</v>
      </c>
      <c r="Z11" s="130">
        <v>0</v>
      </c>
      <c r="AA11" s="130">
        <v>0</v>
      </c>
      <c r="AB11" s="24">
        <f t="shared" si="2"/>
        <v>0</v>
      </c>
      <c r="AC11" s="24" t="s">
        <v>2770</v>
      </c>
    </row>
    <row r="12" spans="1:29" ht="22.5" customHeight="1">
      <c r="A12" s="2" t="s">
        <v>2001</v>
      </c>
      <c r="B12" s="130">
        <v>0</v>
      </c>
      <c r="C12" s="130">
        <v>0</v>
      </c>
      <c r="D12" s="24">
        <f t="shared" si="0"/>
        <v>0</v>
      </c>
      <c r="E12" s="24">
        <f t="shared" si="1"/>
        <v>0</v>
      </c>
      <c r="F12" s="130">
        <v>0</v>
      </c>
      <c r="G12" s="130">
        <v>0</v>
      </c>
      <c r="H12" s="130">
        <v>0</v>
      </c>
      <c r="I12" s="130">
        <v>0</v>
      </c>
      <c r="J12" s="130">
        <v>0</v>
      </c>
      <c r="K12" s="130">
        <v>0</v>
      </c>
      <c r="L12" s="130">
        <v>0</v>
      </c>
      <c r="M12" s="130">
        <v>0</v>
      </c>
      <c r="N12" s="130">
        <v>0</v>
      </c>
      <c r="O12" s="130">
        <v>0</v>
      </c>
      <c r="P12" s="130">
        <v>0</v>
      </c>
      <c r="Q12" s="130">
        <v>0</v>
      </c>
      <c r="R12" s="130">
        <v>0</v>
      </c>
      <c r="S12" s="130">
        <v>0</v>
      </c>
      <c r="T12" s="130">
        <v>0</v>
      </c>
      <c r="U12" s="130">
        <v>0</v>
      </c>
      <c r="V12" s="130">
        <v>0</v>
      </c>
      <c r="W12" s="130">
        <v>0</v>
      </c>
      <c r="X12" s="130">
        <v>0</v>
      </c>
      <c r="Y12" s="130">
        <v>0</v>
      </c>
      <c r="Z12" s="130">
        <v>0</v>
      </c>
      <c r="AA12" s="130">
        <v>0</v>
      </c>
      <c r="AB12" s="24">
        <f t="shared" si="2"/>
        <v>0</v>
      </c>
      <c r="AC12" s="130">
        <v>0</v>
      </c>
    </row>
    <row r="13" spans="1:29" ht="22.5" customHeight="1">
      <c r="A13" s="2" t="s">
        <v>2002</v>
      </c>
      <c r="B13" s="130">
        <v>0</v>
      </c>
      <c r="C13" s="130">
        <v>0</v>
      </c>
      <c r="D13" s="24">
        <f t="shared" si="0"/>
        <v>0</v>
      </c>
      <c r="E13" s="24">
        <f t="shared" si="1"/>
        <v>0</v>
      </c>
      <c r="F13" s="130">
        <v>0</v>
      </c>
      <c r="G13" s="130">
        <v>0</v>
      </c>
      <c r="H13" s="130">
        <v>0</v>
      </c>
      <c r="I13" s="130">
        <v>0</v>
      </c>
      <c r="J13" s="130">
        <v>0</v>
      </c>
      <c r="K13" s="130">
        <v>0</v>
      </c>
      <c r="L13" s="130">
        <v>0</v>
      </c>
      <c r="M13" s="130">
        <v>0</v>
      </c>
      <c r="N13" s="130">
        <v>0</v>
      </c>
      <c r="O13" s="130">
        <v>0</v>
      </c>
      <c r="P13" s="130">
        <v>0</v>
      </c>
      <c r="Q13" s="130">
        <v>0</v>
      </c>
      <c r="R13" s="130">
        <v>0</v>
      </c>
      <c r="S13" s="130">
        <v>0</v>
      </c>
      <c r="T13" s="130">
        <v>0</v>
      </c>
      <c r="U13" s="130">
        <v>0</v>
      </c>
      <c r="V13" s="130">
        <v>0</v>
      </c>
      <c r="W13" s="130">
        <v>0</v>
      </c>
      <c r="X13" s="130">
        <v>0</v>
      </c>
      <c r="Y13" s="130">
        <v>0</v>
      </c>
      <c r="Z13" s="130">
        <v>0</v>
      </c>
      <c r="AA13" s="130">
        <v>0</v>
      </c>
      <c r="AB13" s="24">
        <f t="shared" si="2"/>
        <v>0</v>
      </c>
      <c r="AC13" s="130">
        <v>0</v>
      </c>
    </row>
    <row r="14" spans="1:29" ht="22.5" customHeight="1">
      <c r="A14" s="2" t="s">
        <v>2788</v>
      </c>
      <c r="B14" s="130">
        <v>0</v>
      </c>
      <c r="C14" s="130">
        <v>0</v>
      </c>
      <c r="D14" s="24">
        <f t="shared" si="0"/>
        <v>0</v>
      </c>
      <c r="E14" s="24">
        <f t="shared" si="1"/>
        <v>0</v>
      </c>
      <c r="F14" s="130">
        <v>0</v>
      </c>
      <c r="G14" s="130">
        <v>0</v>
      </c>
      <c r="H14" s="130">
        <v>0</v>
      </c>
      <c r="I14" s="130">
        <v>0</v>
      </c>
      <c r="J14" s="130">
        <v>0</v>
      </c>
      <c r="K14" s="130">
        <v>0</v>
      </c>
      <c r="L14" s="130">
        <v>0</v>
      </c>
      <c r="M14" s="130">
        <v>0</v>
      </c>
      <c r="N14" s="130">
        <v>0</v>
      </c>
      <c r="O14" s="130">
        <v>0</v>
      </c>
      <c r="P14" s="130">
        <v>0</v>
      </c>
      <c r="Q14" s="130">
        <v>0</v>
      </c>
      <c r="R14" s="130">
        <v>0</v>
      </c>
      <c r="S14" s="130">
        <v>0</v>
      </c>
      <c r="T14" s="130">
        <v>0</v>
      </c>
      <c r="U14" s="130">
        <v>0</v>
      </c>
      <c r="V14" s="130">
        <v>0</v>
      </c>
      <c r="W14" s="130">
        <v>0</v>
      </c>
      <c r="X14" s="130">
        <v>0</v>
      </c>
      <c r="Y14" s="130">
        <v>0</v>
      </c>
      <c r="Z14" s="130">
        <v>0</v>
      </c>
      <c r="AA14" s="130">
        <v>0</v>
      </c>
      <c r="AB14" s="24">
        <f t="shared" si="2"/>
        <v>0</v>
      </c>
      <c r="AC14" s="130">
        <v>0</v>
      </c>
    </row>
    <row r="15" spans="1:29" ht="22.5" customHeight="1">
      <c r="A15" s="2" t="s">
        <v>2003</v>
      </c>
      <c r="B15" s="130">
        <v>0</v>
      </c>
      <c r="C15" s="130">
        <v>0</v>
      </c>
      <c r="D15" s="24">
        <f t="shared" si="0"/>
        <v>0</v>
      </c>
      <c r="E15" s="24">
        <f t="shared" si="1"/>
        <v>0</v>
      </c>
      <c r="F15" s="130">
        <v>0</v>
      </c>
      <c r="G15" s="130">
        <v>0</v>
      </c>
      <c r="H15" s="130">
        <v>0</v>
      </c>
      <c r="I15" s="130">
        <v>0</v>
      </c>
      <c r="J15" s="130">
        <v>0</v>
      </c>
      <c r="K15" s="130">
        <v>0</v>
      </c>
      <c r="L15" s="130">
        <v>0</v>
      </c>
      <c r="M15" s="130">
        <v>0</v>
      </c>
      <c r="N15" s="130">
        <v>0</v>
      </c>
      <c r="O15" s="130">
        <v>0</v>
      </c>
      <c r="P15" s="130">
        <v>0</v>
      </c>
      <c r="Q15" s="130">
        <v>0</v>
      </c>
      <c r="R15" s="130">
        <v>0</v>
      </c>
      <c r="S15" s="130">
        <v>0</v>
      </c>
      <c r="T15" s="130">
        <v>0</v>
      </c>
      <c r="U15" s="130">
        <v>0</v>
      </c>
      <c r="V15" s="130">
        <v>0</v>
      </c>
      <c r="W15" s="130">
        <v>0</v>
      </c>
      <c r="X15" s="130">
        <v>0</v>
      </c>
      <c r="Y15" s="130">
        <v>0</v>
      </c>
      <c r="Z15" s="130">
        <v>0</v>
      </c>
      <c r="AA15" s="130">
        <v>0</v>
      </c>
      <c r="AB15" s="24">
        <f t="shared" si="2"/>
        <v>0</v>
      </c>
      <c r="AC15" s="130">
        <v>0</v>
      </c>
    </row>
    <row r="16" spans="1:29" ht="22.5" customHeight="1">
      <c r="A16" s="2" t="s">
        <v>2004</v>
      </c>
      <c r="B16" s="130">
        <v>0</v>
      </c>
      <c r="C16" s="130">
        <v>0</v>
      </c>
      <c r="D16" s="24">
        <f t="shared" si="0"/>
        <v>0</v>
      </c>
      <c r="E16" s="24">
        <f t="shared" si="1"/>
        <v>0</v>
      </c>
      <c r="F16" s="130">
        <v>0</v>
      </c>
      <c r="G16" s="130">
        <v>0</v>
      </c>
      <c r="H16" s="130">
        <v>0</v>
      </c>
      <c r="I16" s="130">
        <v>0</v>
      </c>
      <c r="J16" s="130">
        <v>0</v>
      </c>
      <c r="K16" s="130">
        <v>0</v>
      </c>
      <c r="L16" s="130">
        <v>0</v>
      </c>
      <c r="M16" s="130">
        <v>0</v>
      </c>
      <c r="N16" s="130">
        <v>0</v>
      </c>
      <c r="O16" s="130">
        <v>0</v>
      </c>
      <c r="P16" s="130">
        <v>0</v>
      </c>
      <c r="Q16" s="130">
        <v>0</v>
      </c>
      <c r="R16" s="130">
        <v>0</v>
      </c>
      <c r="S16" s="130">
        <v>0</v>
      </c>
      <c r="T16" s="130">
        <v>0</v>
      </c>
      <c r="U16" s="130">
        <v>0</v>
      </c>
      <c r="V16" s="130">
        <v>0</v>
      </c>
      <c r="W16" s="130">
        <v>0</v>
      </c>
      <c r="X16" s="130">
        <v>0</v>
      </c>
      <c r="Y16" s="130">
        <v>0</v>
      </c>
      <c r="Z16" s="130">
        <v>0</v>
      </c>
      <c r="AA16" s="130">
        <v>0</v>
      </c>
      <c r="AB16" s="24">
        <f t="shared" si="2"/>
        <v>0</v>
      </c>
      <c r="AC16" s="130">
        <v>0</v>
      </c>
    </row>
    <row r="17" spans="1:29" ht="22.5" customHeight="1">
      <c r="A17" s="2" t="s">
        <v>2789</v>
      </c>
      <c r="B17" s="130">
        <v>0</v>
      </c>
      <c r="C17" s="130">
        <v>0</v>
      </c>
      <c r="D17" s="24">
        <f t="shared" si="0"/>
        <v>0</v>
      </c>
      <c r="E17" s="24">
        <f t="shared" si="1"/>
        <v>0</v>
      </c>
      <c r="F17" s="130">
        <v>0</v>
      </c>
      <c r="G17" s="130">
        <v>0</v>
      </c>
      <c r="H17" s="130">
        <v>0</v>
      </c>
      <c r="I17" s="130">
        <v>0</v>
      </c>
      <c r="J17" s="130">
        <v>0</v>
      </c>
      <c r="K17" s="130">
        <v>0</v>
      </c>
      <c r="L17" s="130">
        <v>0</v>
      </c>
      <c r="M17" s="130">
        <v>0</v>
      </c>
      <c r="N17" s="130">
        <v>0</v>
      </c>
      <c r="O17" s="130">
        <v>0</v>
      </c>
      <c r="P17" s="130">
        <v>0</v>
      </c>
      <c r="Q17" s="130">
        <v>0</v>
      </c>
      <c r="R17" s="130">
        <v>0</v>
      </c>
      <c r="S17" s="130">
        <v>0</v>
      </c>
      <c r="T17" s="130">
        <v>0</v>
      </c>
      <c r="U17" s="130">
        <v>0</v>
      </c>
      <c r="V17" s="130">
        <v>0</v>
      </c>
      <c r="W17" s="130">
        <v>0</v>
      </c>
      <c r="X17" s="130">
        <v>0</v>
      </c>
      <c r="Y17" s="130">
        <v>0</v>
      </c>
      <c r="Z17" s="130">
        <v>0</v>
      </c>
      <c r="AA17" s="130">
        <v>0</v>
      </c>
      <c r="AB17" s="24">
        <f t="shared" si="2"/>
        <v>0</v>
      </c>
      <c r="AC17" s="130">
        <v>0</v>
      </c>
    </row>
    <row r="18" spans="1:29" ht="22.5" customHeight="1">
      <c r="A18" s="2" t="s">
        <v>2790</v>
      </c>
      <c r="B18" s="130">
        <v>0</v>
      </c>
      <c r="C18" s="130">
        <v>0</v>
      </c>
      <c r="D18" s="24">
        <f t="shared" si="0"/>
        <v>0</v>
      </c>
      <c r="E18" s="24">
        <f t="shared" si="1"/>
        <v>0</v>
      </c>
      <c r="F18" s="130">
        <v>0</v>
      </c>
      <c r="G18" s="130">
        <v>0</v>
      </c>
      <c r="H18" s="130">
        <v>0</v>
      </c>
      <c r="I18" s="130">
        <v>0</v>
      </c>
      <c r="J18" s="130">
        <v>0</v>
      </c>
      <c r="K18" s="130">
        <v>0</v>
      </c>
      <c r="L18" s="130">
        <v>0</v>
      </c>
      <c r="M18" s="130">
        <v>0</v>
      </c>
      <c r="N18" s="130">
        <v>0</v>
      </c>
      <c r="O18" s="130">
        <v>0</v>
      </c>
      <c r="P18" s="130">
        <v>0</v>
      </c>
      <c r="Q18" s="130">
        <v>0</v>
      </c>
      <c r="R18" s="130">
        <v>0</v>
      </c>
      <c r="S18" s="130">
        <v>0</v>
      </c>
      <c r="T18" s="130">
        <v>0</v>
      </c>
      <c r="U18" s="130">
        <v>0</v>
      </c>
      <c r="V18" s="130">
        <v>0</v>
      </c>
      <c r="W18" s="130">
        <v>0</v>
      </c>
      <c r="X18" s="130">
        <v>0</v>
      </c>
      <c r="Y18" s="130">
        <v>0</v>
      </c>
      <c r="Z18" s="130">
        <v>0</v>
      </c>
      <c r="AA18" s="130">
        <v>0</v>
      </c>
      <c r="AB18" s="24">
        <f t="shared" si="2"/>
        <v>0</v>
      </c>
      <c r="AC18" s="130">
        <v>0</v>
      </c>
    </row>
    <row r="19" spans="1:29" ht="22.5" customHeight="1">
      <c r="A19" s="2" t="s">
        <v>2791</v>
      </c>
      <c r="B19" s="130">
        <v>0</v>
      </c>
      <c r="C19" s="130">
        <v>0</v>
      </c>
      <c r="D19" s="24">
        <f t="shared" si="0"/>
        <v>0</v>
      </c>
      <c r="E19" s="24">
        <f t="shared" si="1"/>
        <v>0</v>
      </c>
      <c r="F19" s="130">
        <v>0</v>
      </c>
      <c r="G19" s="130">
        <v>0</v>
      </c>
      <c r="H19" s="130">
        <v>0</v>
      </c>
      <c r="I19" s="130">
        <v>0</v>
      </c>
      <c r="J19" s="130">
        <v>0</v>
      </c>
      <c r="K19" s="130">
        <v>0</v>
      </c>
      <c r="L19" s="130">
        <v>0</v>
      </c>
      <c r="M19" s="130">
        <v>0</v>
      </c>
      <c r="N19" s="130">
        <v>0</v>
      </c>
      <c r="O19" s="130">
        <v>0</v>
      </c>
      <c r="P19" s="130">
        <v>0</v>
      </c>
      <c r="Q19" s="130">
        <v>0</v>
      </c>
      <c r="R19" s="130">
        <v>0</v>
      </c>
      <c r="S19" s="130">
        <v>0</v>
      </c>
      <c r="T19" s="130">
        <v>0</v>
      </c>
      <c r="U19" s="130">
        <v>0</v>
      </c>
      <c r="V19" s="130">
        <v>0</v>
      </c>
      <c r="W19" s="130">
        <v>0</v>
      </c>
      <c r="X19" s="130">
        <v>0</v>
      </c>
      <c r="Y19" s="130">
        <v>0</v>
      </c>
      <c r="Z19" s="130">
        <v>0</v>
      </c>
      <c r="AA19" s="130">
        <v>0</v>
      </c>
      <c r="AB19" s="24">
        <f t="shared" si="2"/>
        <v>0</v>
      </c>
      <c r="AC19" s="130">
        <v>0</v>
      </c>
    </row>
    <row r="20" spans="1:29" ht="22.5" customHeight="1">
      <c r="A20" s="2" t="s">
        <v>2005</v>
      </c>
      <c r="B20" s="130">
        <v>0</v>
      </c>
      <c r="C20" s="130">
        <v>0</v>
      </c>
      <c r="D20" s="24">
        <f t="shared" si="0"/>
        <v>0</v>
      </c>
      <c r="E20" s="24">
        <f t="shared" si="1"/>
        <v>0</v>
      </c>
      <c r="F20" s="130">
        <v>0</v>
      </c>
      <c r="G20" s="130">
        <v>0</v>
      </c>
      <c r="H20" s="130">
        <v>0</v>
      </c>
      <c r="I20" s="130">
        <v>0</v>
      </c>
      <c r="J20" s="130">
        <v>0</v>
      </c>
      <c r="K20" s="130">
        <v>0</v>
      </c>
      <c r="L20" s="130">
        <v>0</v>
      </c>
      <c r="M20" s="130">
        <v>0</v>
      </c>
      <c r="N20" s="130">
        <v>0</v>
      </c>
      <c r="O20" s="130">
        <v>0</v>
      </c>
      <c r="P20" s="130">
        <v>0</v>
      </c>
      <c r="Q20" s="130">
        <v>0</v>
      </c>
      <c r="R20" s="130">
        <v>0</v>
      </c>
      <c r="S20" s="130">
        <v>0</v>
      </c>
      <c r="T20" s="130">
        <v>0</v>
      </c>
      <c r="U20" s="130">
        <v>0</v>
      </c>
      <c r="V20" s="130">
        <v>0</v>
      </c>
      <c r="W20" s="130">
        <v>0</v>
      </c>
      <c r="X20" s="130">
        <v>0</v>
      </c>
      <c r="Y20" s="130">
        <v>0</v>
      </c>
      <c r="Z20" s="130">
        <v>0</v>
      </c>
      <c r="AA20" s="130">
        <v>0</v>
      </c>
      <c r="AB20" s="24">
        <f t="shared" si="2"/>
        <v>0</v>
      </c>
      <c r="AC20" s="130">
        <v>0</v>
      </c>
    </row>
    <row r="21" spans="1:29" ht="22.5" customHeight="1">
      <c r="A21" s="2" t="s">
        <v>2006</v>
      </c>
      <c r="B21" s="130">
        <v>0</v>
      </c>
      <c r="C21" s="130">
        <v>0</v>
      </c>
      <c r="D21" s="24">
        <f t="shared" si="0"/>
        <v>0</v>
      </c>
      <c r="E21" s="24">
        <f t="shared" si="1"/>
        <v>0</v>
      </c>
      <c r="F21" s="130">
        <v>0</v>
      </c>
      <c r="G21" s="130">
        <v>0</v>
      </c>
      <c r="H21" s="130">
        <v>0</v>
      </c>
      <c r="I21" s="130">
        <v>0</v>
      </c>
      <c r="J21" s="130">
        <v>0</v>
      </c>
      <c r="K21" s="130">
        <v>0</v>
      </c>
      <c r="L21" s="130">
        <v>0</v>
      </c>
      <c r="M21" s="130">
        <v>0</v>
      </c>
      <c r="N21" s="130">
        <v>0</v>
      </c>
      <c r="O21" s="130">
        <v>0</v>
      </c>
      <c r="P21" s="130">
        <v>0</v>
      </c>
      <c r="Q21" s="130">
        <v>0</v>
      </c>
      <c r="R21" s="130">
        <v>0</v>
      </c>
      <c r="S21" s="130">
        <v>0</v>
      </c>
      <c r="T21" s="130">
        <v>0</v>
      </c>
      <c r="U21" s="130">
        <v>0</v>
      </c>
      <c r="V21" s="130">
        <v>0</v>
      </c>
      <c r="W21" s="130">
        <v>0</v>
      </c>
      <c r="X21" s="130">
        <v>0</v>
      </c>
      <c r="Y21" s="130">
        <v>0</v>
      </c>
      <c r="Z21" s="130">
        <v>0</v>
      </c>
      <c r="AA21" s="130">
        <v>0</v>
      </c>
      <c r="AB21" s="24">
        <f t="shared" si="2"/>
        <v>0</v>
      </c>
      <c r="AC21" s="130">
        <v>0</v>
      </c>
    </row>
    <row r="22" spans="1:29" ht="22.5" customHeight="1">
      <c r="A22" s="2" t="s">
        <v>2007</v>
      </c>
      <c r="B22" s="130">
        <v>0</v>
      </c>
      <c r="C22" s="130">
        <v>0</v>
      </c>
      <c r="D22" s="24">
        <f t="shared" si="0"/>
        <v>0</v>
      </c>
      <c r="E22" s="24">
        <f t="shared" si="1"/>
        <v>0</v>
      </c>
      <c r="F22" s="130">
        <v>0</v>
      </c>
      <c r="G22" s="130">
        <v>0</v>
      </c>
      <c r="H22" s="130">
        <v>0</v>
      </c>
      <c r="I22" s="130">
        <v>0</v>
      </c>
      <c r="J22" s="130">
        <v>0</v>
      </c>
      <c r="K22" s="130">
        <v>0</v>
      </c>
      <c r="L22" s="130">
        <v>0</v>
      </c>
      <c r="M22" s="130">
        <v>0</v>
      </c>
      <c r="N22" s="130">
        <v>0</v>
      </c>
      <c r="O22" s="130">
        <v>0</v>
      </c>
      <c r="P22" s="130">
        <v>0</v>
      </c>
      <c r="Q22" s="130">
        <v>0</v>
      </c>
      <c r="R22" s="130">
        <v>0</v>
      </c>
      <c r="S22" s="130">
        <v>0</v>
      </c>
      <c r="T22" s="130">
        <v>0</v>
      </c>
      <c r="U22" s="130">
        <v>0</v>
      </c>
      <c r="V22" s="130">
        <v>0</v>
      </c>
      <c r="W22" s="130">
        <v>0</v>
      </c>
      <c r="X22" s="130">
        <v>0</v>
      </c>
      <c r="Y22" s="130">
        <v>0</v>
      </c>
      <c r="Z22" s="130">
        <v>0</v>
      </c>
      <c r="AA22" s="130">
        <v>0</v>
      </c>
      <c r="AB22" s="24">
        <f t="shared" si="2"/>
        <v>0</v>
      </c>
      <c r="AC22" s="130">
        <v>0</v>
      </c>
    </row>
    <row r="23" spans="1:29" ht="22.5" customHeight="1">
      <c r="A23" s="2" t="s">
        <v>2792</v>
      </c>
      <c r="B23" s="130">
        <v>0</v>
      </c>
      <c r="C23" s="130">
        <v>0</v>
      </c>
      <c r="D23" s="24">
        <f t="shared" si="0"/>
        <v>0</v>
      </c>
      <c r="E23" s="24">
        <f t="shared" si="1"/>
        <v>0</v>
      </c>
      <c r="F23" s="130">
        <v>0</v>
      </c>
      <c r="G23" s="130">
        <v>0</v>
      </c>
      <c r="H23" s="130">
        <v>0</v>
      </c>
      <c r="I23" s="130">
        <v>0</v>
      </c>
      <c r="J23" s="130">
        <v>0</v>
      </c>
      <c r="K23" s="130">
        <v>0</v>
      </c>
      <c r="L23" s="130">
        <v>0</v>
      </c>
      <c r="M23" s="130">
        <v>0</v>
      </c>
      <c r="N23" s="130">
        <v>0</v>
      </c>
      <c r="O23" s="130">
        <v>0</v>
      </c>
      <c r="P23" s="130">
        <v>0</v>
      </c>
      <c r="Q23" s="130">
        <v>0</v>
      </c>
      <c r="R23" s="130">
        <v>0</v>
      </c>
      <c r="S23" s="130">
        <v>0</v>
      </c>
      <c r="T23" s="130">
        <v>0</v>
      </c>
      <c r="U23" s="130">
        <v>0</v>
      </c>
      <c r="V23" s="130">
        <v>0</v>
      </c>
      <c r="W23" s="130">
        <v>0</v>
      </c>
      <c r="X23" s="130">
        <v>0</v>
      </c>
      <c r="Y23" s="130">
        <v>0</v>
      </c>
      <c r="Z23" s="130">
        <v>0</v>
      </c>
      <c r="AA23" s="130">
        <v>0</v>
      </c>
      <c r="AB23" s="24">
        <f t="shared" si="2"/>
        <v>0</v>
      </c>
      <c r="AC23" s="130">
        <v>0</v>
      </c>
    </row>
    <row r="24" spans="1:29" ht="22.5" customHeight="1">
      <c r="A24" s="2" t="s">
        <v>2793</v>
      </c>
      <c r="B24" s="130">
        <v>0</v>
      </c>
      <c r="C24" s="130">
        <v>0</v>
      </c>
      <c r="D24" s="24">
        <f t="shared" si="0"/>
        <v>0</v>
      </c>
      <c r="E24" s="24">
        <f t="shared" si="1"/>
        <v>0</v>
      </c>
      <c r="F24" s="130">
        <v>0</v>
      </c>
      <c r="G24" s="130">
        <v>0</v>
      </c>
      <c r="H24" s="130">
        <v>0</v>
      </c>
      <c r="I24" s="130">
        <v>0</v>
      </c>
      <c r="J24" s="130">
        <v>0</v>
      </c>
      <c r="K24" s="130">
        <v>0</v>
      </c>
      <c r="L24" s="130">
        <v>0</v>
      </c>
      <c r="M24" s="130">
        <v>0</v>
      </c>
      <c r="N24" s="130">
        <v>0</v>
      </c>
      <c r="O24" s="130">
        <v>0</v>
      </c>
      <c r="P24" s="130">
        <v>0</v>
      </c>
      <c r="Q24" s="130">
        <v>0</v>
      </c>
      <c r="R24" s="130">
        <v>0</v>
      </c>
      <c r="S24" s="130">
        <v>0</v>
      </c>
      <c r="T24" s="130">
        <v>0</v>
      </c>
      <c r="U24" s="130">
        <v>0</v>
      </c>
      <c r="V24" s="130">
        <v>0</v>
      </c>
      <c r="W24" s="130">
        <v>0</v>
      </c>
      <c r="X24" s="130">
        <v>0</v>
      </c>
      <c r="Y24" s="130">
        <v>0</v>
      </c>
      <c r="Z24" s="130">
        <v>0</v>
      </c>
      <c r="AA24" s="130">
        <v>0</v>
      </c>
      <c r="AB24" s="24">
        <f t="shared" si="2"/>
        <v>0</v>
      </c>
      <c r="AC24" s="130">
        <v>0</v>
      </c>
    </row>
    <row r="25" spans="1:29" ht="22.5" customHeight="1">
      <c r="A25" s="2" t="s">
        <v>2794</v>
      </c>
      <c r="B25" s="24">
        <v>3</v>
      </c>
      <c r="C25" s="24">
        <v>1915</v>
      </c>
      <c r="D25" s="24">
        <f t="shared" si="0"/>
        <v>1567</v>
      </c>
      <c r="E25" s="24">
        <f t="shared" si="1"/>
        <v>348</v>
      </c>
      <c r="F25" s="130">
        <v>0</v>
      </c>
      <c r="G25" s="130">
        <v>0</v>
      </c>
      <c r="H25" s="24">
        <v>9</v>
      </c>
      <c r="I25" s="130">
        <v>0</v>
      </c>
      <c r="J25" s="24">
        <v>1344</v>
      </c>
      <c r="K25" s="24">
        <v>230</v>
      </c>
      <c r="L25" s="24">
        <v>73</v>
      </c>
      <c r="M25" s="24">
        <v>39</v>
      </c>
      <c r="N25" s="24">
        <v>163</v>
      </c>
      <c r="O25" s="24">
        <v>80</v>
      </c>
      <c r="P25" s="24">
        <v>22</v>
      </c>
      <c r="Q25" s="24">
        <v>1</v>
      </c>
      <c r="R25" s="24">
        <v>25</v>
      </c>
      <c r="S25" s="24">
        <v>2</v>
      </c>
      <c r="T25" s="24">
        <v>1043193</v>
      </c>
      <c r="U25" s="24">
        <v>3197165</v>
      </c>
      <c r="V25" s="24">
        <v>6691517</v>
      </c>
      <c r="W25" s="24">
        <v>4937156</v>
      </c>
      <c r="X25" s="130">
        <v>0</v>
      </c>
      <c r="Y25" s="24">
        <v>1754361</v>
      </c>
      <c r="Z25" s="130">
        <v>0</v>
      </c>
      <c r="AA25" s="24">
        <v>192348</v>
      </c>
      <c r="AB25" s="24">
        <f t="shared" si="2"/>
        <v>1562013</v>
      </c>
      <c r="AC25" s="24">
        <v>3300704</v>
      </c>
    </row>
    <row r="26" spans="1:29" ht="22.5" customHeight="1">
      <c r="A26" s="2" t="s">
        <v>2795</v>
      </c>
      <c r="B26" s="24">
        <v>6</v>
      </c>
      <c r="C26" s="24">
        <v>7986</v>
      </c>
      <c r="D26" s="24">
        <f t="shared" si="0"/>
        <v>6563</v>
      </c>
      <c r="E26" s="24">
        <f t="shared" si="1"/>
        <v>1423</v>
      </c>
      <c r="F26" s="130">
        <v>0</v>
      </c>
      <c r="G26" s="130">
        <v>0</v>
      </c>
      <c r="H26" s="24">
        <v>7</v>
      </c>
      <c r="I26" s="130">
        <v>0</v>
      </c>
      <c r="J26" s="24">
        <v>4596</v>
      </c>
      <c r="K26" s="24">
        <v>548</v>
      </c>
      <c r="L26" s="24">
        <v>700</v>
      </c>
      <c r="M26" s="24">
        <v>577</v>
      </c>
      <c r="N26" s="24">
        <v>1263</v>
      </c>
      <c r="O26" s="24">
        <v>298</v>
      </c>
      <c r="P26" s="24">
        <v>3</v>
      </c>
      <c r="Q26" s="130">
        <v>0</v>
      </c>
      <c r="R26" s="130">
        <v>0</v>
      </c>
      <c r="S26" s="130">
        <v>0</v>
      </c>
      <c r="T26" s="24">
        <v>6039322</v>
      </c>
      <c r="U26" s="24">
        <v>50566117</v>
      </c>
      <c r="V26" s="24">
        <v>75139452</v>
      </c>
      <c r="W26" s="24">
        <v>74102713</v>
      </c>
      <c r="X26" s="130">
        <v>0</v>
      </c>
      <c r="Y26" s="24">
        <v>1036739</v>
      </c>
      <c r="Z26" s="130">
        <v>0</v>
      </c>
      <c r="AA26" s="130">
        <v>0</v>
      </c>
      <c r="AB26" s="24">
        <f t="shared" si="2"/>
        <v>1036739</v>
      </c>
      <c r="AC26" s="24">
        <v>26807212</v>
      </c>
    </row>
    <row r="27" spans="1:29" ht="22.5" customHeight="1">
      <c r="A27" s="2" t="s">
        <v>2796</v>
      </c>
      <c r="B27" s="24">
        <v>4</v>
      </c>
      <c r="C27" s="24">
        <v>2642</v>
      </c>
      <c r="D27" s="24">
        <f t="shared" si="0"/>
        <v>2040</v>
      </c>
      <c r="E27" s="24">
        <f t="shared" si="1"/>
        <v>602</v>
      </c>
      <c r="F27" s="130">
        <v>0</v>
      </c>
      <c r="G27" s="130">
        <v>0</v>
      </c>
      <c r="H27" s="130">
        <v>0</v>
      </c>
      <c r="I27" s="130">
        <v>0</v>
      </c>
      <c r="J27" s="24">
        <v>1878</v>
      </c>
      <c r="K27" s="24">
        <v>432</v>
      </c>
      <c r="L27" s="24">
        <v>43</v>
      </c>
      <c r="M27" s="24">
        <v>33</v>
      </c>
      <c r="N27" s="24">
        <v>141</v>
      </c>
      <c r="O27" s="24">
        <v>137</v>
      </c>
      <c r="P27" s="24">
        <v>22</v>
      </c>
      <c r="Q27" s="130">
        <v>0</v>
      </c>
      <c r="R27" s="130">
        <v>0</v>
      </c>
      <c r="S27" s="130">
        <v>0</v>
      </c>
      <c r="T27" s="24">
        <v>1261368</v>
      </c>
      <c r="U27" s="24">
        <v>2884452</v>
      </c>
      <c r="V27" s="24">
        <v>7366094</v>
      </c>
      <c r="W27" s="24">
        <v>7247789</v>
      </c>
      <c r="X27" s="24">
        <v>114053</v>
      </c>
      <c r="Y27" s="24">
        <v>4252</v>
      </c>
      <c r="Z27" s="130">
        <v>0</v>
      </c>
      <c r="AA27" s="130">
        <v>0</v>
      </c>
      <c r="AB27" s="24">
        <f t="shared" si="2"/>
        <v>4252</v>
      </c>
      <c r="AC27" s="24">
        <v>4129787</v>
      </c>
    </row>
    <row r="28" spans="1:29" ht="22.5" customHeight="1">
      <c r="A28" s="2" t="s">
        <v>2797</v>
      </c>
      <c r="B28" s="24">
        <v>5</v>
      </c>
      <c r="C28" s="24">
        <v>2744</v>
      </c>
      <c r="D28" s="24">
        <f t="shared" si="0"/>
        <v>2178</v>
      </c>
      <c r="E28" s="24">
        <f t="shared" si="1"/>
        <v>566</v>
      </c>
      <c r="F28" s="130">
        <v>0</v>
      </c>
      <c r="G28" s="130">
        <v>0</v>
      </c>
      <c r="H28" s="24">
        <v>9</v>
      </c>
      <c r="I28" s="130">
        <v>0</v>
      </c>
      <c r="J28" s="24">
        <v>1422</v>
      </c>
      <c r="K28" s="24">
        <v>294</v>
      </c>
      <c r="L28" s="24">
        <v>253</v>
      </c>
      <c r="M28" s="24">
        <v>176</v>
      </c>
      <c r="N28" s="24">
        <v>583</v>
      </c>
      <c r="O28" s="24">
        <v>103</v>
      </c>
      <c r="P28" s="24">
        <v>89</v>
      </c>
      <c r="Q28" s="24">
        <v>7</v>
      </c>
      <c r="R28" s="130">
        <v>0</v>
      </c>
      <c r="S28" s="130">
        <v>0</v>
      </c>
      <c r="T28" s="24">
        <v>1387592</v>
      </c>
      <c r="U28" s="24">
        <v>8532849</v>
      </c>
      <c r="V28" s="24">
        <v>10714972</v>
      </c>
      <c r="W28" s="24">
        <v>10419143</v>
      </c>
      <c r="X28" s="24">
        <v>295829</v>
      </c>
      <c r="Y28" s="130">
        <v>0</v>
      </c>
      <c r="Z28" s="130">
        <v>0</v>
      </c>
      <c r="AA28" s="130">
        <v>0</v>
      </c>
      <c r="AB28" s="24">
        <f t="shared" si="2"/>
        <v>0</v>
      </c>
      <c r="AC28" s="24">
        <v>1703522</v>
      </c>
    </row>
    <row r="29" spans="1:29" ht="22.5" customHeight="1">
      <c r="A29" s="2" t="s">
        <v>2798</v>
      </c>
      <c r="B29" s="24">
        <v>2</v>
      </c>
      <c r="C29" s="24">
        <v>1236</v>
      </c>
      <c r="D29" s="24">
        <f t="shared" si="0"/>
        <v>987</v>
      </c>
      <c r="E29" s="24">
        <f t="shared" si="1"/>
        <v>249</v>
      </c>
      <c r="F29" s="130">
        <v>0</v>
      </c>
      <c r="G29" s="130">
        <v>0</v>
      </c>
      <c r="H29" s="24">
        <v>8</v>
      </c>
      <c r="I29" s="130">
        <v>0</v>
      </c>
      <c r="J29" s="24">
        <v>662</v>
      </c>
      <c r="K29" s="24">
        <v>85</v>
      </c>
      <c r="L29" s="24">
        <v>110</v>
      </c>
      <c r="M29" s="24">
        <v>78</v>
      </c>
      <c r="N29" s="24">
        <v>208</v>
      </c>
      <c r="O29" s="24">
        <v>86</v>
      </c>
      <c r="P29" s="24">
        <v>1</v>
      </c>
      <c r="Q29" s="130">
        <v>0</v>
      </c>
      <c r="R29" s="130">
        <v>0</v>
      </c>
      <c r="S29" s="130">
        <v>0</v>
      </c>
      <c r="T29" s="24" t="s">
        <v>2755</v>
      </c>
      <c r="U29" s="24" t="s">
        <v>2755</v>
      </c>
      <c r="V29" s="24" t="s">
        <v>2755</v>
      </c>
      <c r="W29" s="24" t="s">
        <v>2755</v>
      </c>
      <c r="X29" s="250" t="s">
        <v>1821</v>
      </c>
      <c r="Y29" s="24" t="s">
        <v>2755</v>
      </c>
      <c r="Z29" s="130">
        <v>0</v>
      </c>
      <c r="AA29" s="24" t="s">
        <v>2755</v>
      </c>
      <c r="AB29" s="24" t="s">
        <v>1821</v>
      </c>
      <c r="AC29" s="24" t="s">
        <v>2770</v>
      </c>
    </row>
    <row r="30" spans="1:29" ht="22.5" customHeight="1">
      <c r="A30" s="2" t="s">
        <v>2799</v>
      </c>
      <c r="B30" s="24">
        <v>2</v>
      </c>
      <c r="C30" s="24">
        <v>1076</v>
      </c>
      <c r="D30" s="24">
        <f t="shared" si="0"/>
        <v>845</v>
      </c>
      <c r="E30" s="24">
        <f t="shared" si="1"/>
        <v>231</v>
      </c>
      <c r="F30" s="130">
        <v>0</v>
      </c>
      <c r="G30" s="130">
        <v>0</v>
      </c>
      <c r="H30" s="24">
        <v>3</v>
      </c>
      <c r="I30" s="130">
        <v>0</v>
      </c>
      <c r="J30" s="24">
        <v>618</v>
      </c>
      <c r="K30" s="24">
        <v>175</v>
      </c>
      <c r="L30" s="24">
        <v>19</v>
      </c>
      <c r="M30" s="24">
        <v>4</v>
      </c>
      <c r="N30" s="24">
        <v>242</v>
      </c>
      <c r="O30" s="24">
        <v>60</v>
      </c>
      <c r="P30" s="24">
        <v>37</v>
      </c>
      <c r="Q30" s="24">
        <v>8</v>
      </c>
      <c r="R30" s="130">
        <v>0</v>
      </c>
      <c r="S30" s="130">
        <v>0</v>
      </c>
      <c r="T30" s="24" t="s">
        <v>2755</v>
      </c>
      <c r="U30" s="24" t="s">
        <v>2755</v>
      </c>
      <c r="V30" s="24" t="s">
        <v>2755</v>
      </c>
      <c r="W30" s="24" t="s">
        <v>2755</v>
      </c>
      <c r="X30" s="24" t="s">
        <v>1821</v>
      </c>
      <c r="Y30" s="24" t="s">
        <v>2768</v>
      </c>
      <c r="Z30" s="130">
        <v>0</v>
      </c>
      <c r="AA30" s="24" t="s">
        <v>1821</v>
      </c>
      <c r="AB30" s="24" t="s">
        <v>2769</v>
      </c>
      <c r="AC30" s="24" t="s">
        <v>2770</v>
      </c>
    </row>
    <row r="31" spans="1:29" ht="22.5" customHeight="1">
      <c r="A31" s="2" t="s">
        <v>2800</v>
      </c>
      <c r="B31" s="24">
        <v>2</v>
      </c>
      <c r="C31" s="24">
        <v>1740</v>
      </c>
      <c r="D31" s="24">
        <f t="shared" si="0"/>
        <v>1531</v>
      </c>
      <c r="E31" s="24">
        <f t="shared" si="1"/>
        <v>209</v>
      </c>
      <c r="F31" s="130">
        <v>0</v>
      </c>
      <c r="G31" s="130">
        <v>0</v>
      </c>
      <c r="H31" s="24">
        <v>5</v>
      </c>
      <c r="I31" s="130">
        <v>0</v>
      </c>
      <c r="J31" s="24">
        <v>1067</v>
      </c>
      <c r="K31" s="24">
        <v>113</v>
      </c>
      <c r="L31" s="24">
        <v>355</v>
      </c>
      <c r="M31" s="24">
        <v>55</v>
      </c>
      <c r="N31" s="24">
        <v>126</v>
      </c>
      <c r="O31" s="24">
        <v>41</v>
      </c>
      <c r="P31" s="24">
        <v>22</v>
      </c>
      <c r="Q31" s="130">
        <v>0</v>
      </c>
      <c r="R31" s="130">
        <v>0</v>
      </c>
      <c r="S31" s="130">
        <v>0</v>
      </c>
      <c r="T31" s="24" t="s">
        <v>2755</v>
      </c>
      <c r="U31" s="24" t="s">
        <v>2755</v>
      </c>
      <c r="V31" s="24" t="s">
        <v>2755</v>
      </c>
      <c r="W31" s="24" t="s">
        <v>2755</v>
      </c>
      <c r="X31" s="130">
        <v>0</v>
      </c>
      <c r="Y31" s="130">
        <v>0</v>
      </c>
      <c r="Z31" s="130">
        <v>0</v>
      </c>
      <c r="AA31" s="130">
        <v>0</v>
      </c>
      <c r="AB31" s="24">
        <f t="shared" si="2"/>
        <v>0</v>
      </c>
      <c r="AC31" s="24" t="s">
        <v>2770</v>
      </c>
    </row>
    <row r="32" spans="1:29" ht="22.5" customHeight="1" thickBot="1">
      <c r="A32" s="3" t="s">
        <v>826</v>
      </c>
      <c r="B32" s="131">
        <v>0</v>
      </c>
      <c r="C32" s="131">
        <v>0</v>
      </c>
      <c r="D32" s="25">
        <f t="shared" si="0"/>
        <v>0</v>
      </c>
      <c r="E32" s="25">
        <f t="shared" si="1"/>
        <v>0</v>
      </c>
      <c r="F32" s="131">
        <v>0</v>
      </c>
      <c r="G32" s="131">
        <v>0</v>
      </c>
      <c r="H32" s="131">
        <v>0</v>
      </c>
      <c r="I32" s="131">
        <v>0</v>
      </c>
      <c r="J32" s="131">
        <v>0</v>
      </c>
      <c r="K32" s="131">
        <v>0</v>
      </c>
      <c r="L32" s="131">
        <v>0</v>
      </c>
      <c r="M32" s="131">
        <v>0</v>
      </c>
      <c r="N32" s="131">
        <v>0</v>
      </c>
      <c r="O32" s="131">
        <v>0</v>
      </c>
      <c r="P32" s="131">
        <v>0</v>
      </c>
      <c r="Q32" s="131">
        <v>0</v>
      </c>
      <c r="R32" s="131">
        <v>0</v>
      </c>
      <c r="S32" s="131">
        <v>0</v>
      </c>
      <c r="T32" s="131">
        <v>0</v>
      </c>
      <c r="U32" s="131">
        <v>0</v>
      </c>
      <c r="V32" s="131">
        <v>0</v>
      </c>
      <c r="W32" s="131">
        <v>0</v>
      </c>
      <c r="X32" s="131">
        <v>0</v>
      </c>
      <c r="Y32" s="131">
        <v>0</v>
      </c>
      <c r="Z32" s="131">
        <v>0</v>
      </c>
      <c r="AA32" s="131">
        <v>0</v>
      </c>
      <c r="AB32" s="25">
        <f t="shared" si="2"/>
        <v>0</v>
      </c>
      <c r="AC32" s="131">
        <v>0</v>
      </c>
    </row>
    <row r="36" spans="1:30" ht="12.75">
      <c r="A36" s="218"/>
      <c r="B36" s="218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102"/>
    </row>
  </sheetData>
  <sheetProtection/>
  <autoFilter ref="A7:AG32"/>
  <mergeCells count="22">
    <mergeCell ref="R5:S5"/>
    <mergeCell ref="C6:E6"/>
    <mergeCell ref="F6:G6"/>
    <mergeCell ref="J6:K6"/>
    <mergeCell ref="L6:M6"/>
    <mergeCell ref="N6:O6"/>
    <mergeCell ref="C2:S2"/>
    <mergeCell ref="F3:O3"/>
    <mergeCell ref="P3:Q3"/>
    <mergeCell ref="R3:S3"/>
    <mergeCell ref="P6:Q6"/>
    <mergeCell ref="R6:S6"/>
    <mergeCell ref="P4:Q4"/>
    <mergeCell ref="R4:S4"/>
    <mergeCell ref="C5:E5"/>
    <mergeCell ref="J5:M5"/>
    <mergeCell ref="Y3:AB3"/>
    <mergeCell ref="C4:E4"/>
    <mergeCell ref="F4:G4"/>
    <mergeCell ref="H4:I4"/>
    <mergeCell ref="J4:M4"/>
    <mergeCell ref="N4:O4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tabSelected="1" zoomScalePageLayoutView="0" workbookViewId="0" topLeftCell="A1">
      <selection activeCell="C12" sqref="C12"/>
    </sheetView>
  </sheetViews>
  <sheetFormatPr defaultColWidth="9.00390625" defaultRowHeight="13.5"/>
  <cols>
    <col min="1" max="1" width="3.50390625" style="115" customWidth="1"/>
    <col min="2" max="2" width="9.25390625" style="115" bestFit="1" customWidth="1"/>
    <col min="3" max="3" width="95.00390625" style="115" customWidth="1"/>
    <col min="4" max="16384" width="9.00390625" style="115" customWidth="1"/>
  </cols>
  <sheetData>
    <row r="1" spans="1:4" s="116" customFormat="1" ht="12.75">
      <c r="A1" s="267"/>
      <c r="B1" s="267"/>
      <c r="C1" s="267"/>
      <c r="D1" s="267"/>
    </row>
    <row r="3" spans="1:4" ht="18.75">
      <c r="A3" s="263" t="s">
        <v>2871</v>
      </c>
      <c r="B3" s="263"/>
      <c r="C3" s="263"/>
      <c r="D3" s="263"/>
    </row>
    <row r="4" spans="1:4" ht="18.75">
      <c r="A4" s="263" t="s">
        <v>1818</v>
      </c>
      <c r="B4" s="263"/>
      <c r="C4" s="263"/>
      <c r="D4" s="263"/>
    </row>
    <row r="7" spans="2:3" ht="12.75">
      <c r="B7" s="264" t="s">
        <v>1817</v>
      </c>
      <c r="C7" s="264"/>
    </row>
    <row r="10" ht="13.5" customHeight="1" thickBot="1"/>
    <row r="11" spans="2:3" ht="16.5" thickBot="1">
      <c r="B11" s="265" t="s">
        <v>1816</v>
      </c>
      <c r="C11" s="266"/>
    </row>
    <row r="12" spans="2:3" ht="15.75">
      <c r="B12" s="125">
        <v>1</v>
      </c>
      <c r="C12" s="124" t="s">
        <v>1814</v>
      </c>
    </row>
    <row r="13" spans="2:3" ht="17.25" customHeight="1">
      <c r="B13" s="121">
        <v>2</v>
      </c>
      <c r="C13" s="122" t="s">
        <v>1813</v>
      </c>
    </row>
    <row r="14" spans="2:3" ht="15.75">
      <c r="B14" s="121">
        <v>3</v>
      </c>
      <c r="C14" s="122" t="s">
        <v>1812</v>
      </c>
    </row>
    <row r="15" spans="2:3" ht="15.75">
      <c r="B15" s="121">
        <v>4</v>
      </c>
      <c r="C15" s="120" t="s">
        <v>1811</v>
      </c>
    </row>
    <row r="16" spans="2:3" ht="15.75">
      <c r="B16" s="121" t="s">
        <v>1810</v>
      </c>
      <c r="C16" s="258" t="s">
        <v>1809</v>
      </c>
    </row>
    <row r="17" spans="2:3" ht="15.75">
      <c r="B17" s="121" t="s">
        <v>1808</v>
      </c>
      <c r="C17" s="258" t="s">
        <v>1807</v>
      </c>
    </row>
    <row r="18" spans="2:3" ht="15.75">
      <c r="B18" s="121" t="s">
        <v>1806</v>
      </c>
      <c r="C18" s="258" t="s">
        <v>1805</v>
      </c>
    </row>
    <row r="19" spans="2:3" ht="15.75">
      <c r="B19" s="121" t="s">
        <v>1804</v>
      </c>
      <c r="C19" s="258" t="s">
        <v>1803</v>
      </c>
    </row>
    <row r="20" spans="2:3" ht="15.75">
      <c r="B20" s="121" t="s">
        <v>1802</v>
      </c>
      <c r="C20" s="258" t="s">
        <v>1801</v>
      </c>
    </row>
    <row r="21" spans="2:3" ht="15.75">
      <c r="B21" s="121" t="s">
        <v>1800</v>
      </c>
      <c r="C21" s="258" t="s">
        <v>1799</v>
      </c>
    </row>
    <row r="22" spans="2:3" ht="15.75">
      <c r="B22" s="121" t="s">
        <v>1798</v>
      </c>
      <c r="C22" s="258" t="s">
        <v>1797</v>
      </c>
    </row>
    <row r="23" spans="2:3" ht="15.75">
      <c r="B23" s="121" t="s">
        <v>1796</v>
      </c>
      <c r="C23" s="258" t="s">
        <v>1795</v>
      </c>
    </row>
    <row r="24" spans="2:3" ht="15.75">
      <c r="B24" s="121" t="s">
        <v>1794</v>
      </c>
      <c r="C24" s="258" t="s">
        <v>1793</v>
      </c>
    </row>
    <row r="25" spans="2:3" ht="15.75">
      <c r="B25" s="121" t="s">
        <v>1792</v>
      </c>
      <c r="C25" s="258" t="s">
        <v>1791</v>
      </c>
    </row>
    <row r="26" spans="2:3" ht="15.75">
      <c r="B26" s="121" t="s">
        <v>1790</v>
      </c>
      <c r="C26" s="258" t="s">
        <v>1789</v>
      </c>
    </row>
    <row r="27" spans="2:3" ht="15.75">
      <c r="B27" s="121" t="s">
        <v>1788</v>
      </c>
      <c r="C27" s="258" t="s">
        <v>1787</v>
      </c>
    </row>
    <row r="28" spans="2:3" ht="15.75">
      <c r="B28" s="121" t="s">
        <v>1786</v>
      </c>
      <c r="C28" s="258" t="s">
        <v>1785</v>
      </c>
    </row>
    <row r="29" spans="2:3" ht="15.75">
      <c r="B29" s="121" t="s">
        <v>1784</v>
      </c>
      <c r="C29" s="258" t="s">
        <v>1783</v>
      </c>
    </row>
    <row r="30" spans="2:3" ht="15.75">
      <c r="B30" s="121" t="s">
        <v>1782</v>
      </c>
      <c r="C30" s="258" t="s">
        <v>1781</v>
      </c>
    </row>
    <row r="31" spans="2:3" ht="15.75">
      <c r="B31" s="121">
        <v>10</v>
      </c>
      <c r="C31" s="258" t="s">
        <v>1780</v>
      </c>
    </row>
    <row r="32" spans="2:3" ht="15.75">
      <c r="B32" s="121" t="s">
        <v>1779</v>
      </c>
      <c r="C32" s="258" t="s">
        <v>1778</v>
      </c>
    </row>
    <row r="33" spans="2:3" ht="15.75">
      <c r="B33" s="121" t="s">
        <v>1777</v>
      </c>
      <c r="C33" s="258" t="s">
        <v>1776</v>
      </c>
    </row>
    <row r="34" spans="2:3" ht="15.75">
      <c r="B34" s="121" t="s">
        <v>1775</v>
      </c>
      <c r="C34" s="258" t="s">
        <v>1774</v>
      </c>
    </row>
    <row r="35" spans="2:3" ht="15.75">
      <c r="B35" s="121">
        <v>12</v>
      </c>
      <c r="C35" s="258" t="s">
        <v>1773</v>
      </c>
    </row>
    <row r="36" spans="2:3" ht="15.75">
      <c r="B36" s="121">
        <v>13</v>
      </c>
      <c r="C36" s="258" t="s">
        <v>1772</v>
      </c>
    </row>
    <row r="37" spans="2:3" ht="15.75">
      <c r="B37" s="121">
        <v>14</v>
      </c>
      <c r="C37" s="258" t="s">
        <v>1771</v>
      </c>
    </row>
    <row r="38" spans="2:3" ht="15.75">
      <c r="B38" s="121">
        <v>15</v>
      </c>
      <c r="C38" s="258" t="s">
        <v>1770</v>
      </c>
    </row>
    <row r="39" spans="2:3" ht="15.75">
      <c r="B39" s="121">
        <v>16</v>
      </c>
      <c r="C39" s="260" t="s">
        <v>1769</v>
      </c>
    </row>
    <row r="40" spans="2:3" ht="15.75">
      <c r="B40" s="121">
        <v>17</v>
      </c>
      <c r="C40" s="261" t="s">
        <v>1768</v>
      </c>
    </row>
    <row r="41" spans="2:3" ht="15.75">
      <c r="B41" s="121">
        <v>18</v>
      </c>
      <c r="C41" s="258" t="s">
        <v>1767</v>
      </c>
    </row>
    <row r="42" spans="2:3" ht="15.75">
      <c r="B42" s="121">
        <v>19</v>
      </c>
      <c r="C42" s="258" t="s">
        <v>1766</v>
      </c>
    </row>
    <row r="43" spans="2:3" ht="15.75">
      <c r="B43" s="121">
        <v>20</v>
      </c>
      <c r="C43" s="258" t="s">
        <v>1765</v>
      </c>
    </row>
    <row r="44" spans="2:3" ht="13.5" customHeight="1" thickBot="1">
      <c r="B44" s="118"/>
      <c r="C44" s="259"/>
    </row>
    <row r="47" spans="1:4" s="116" customFormat="1" ht="12.75">
      <c r="A47" s="267"/>
      <c r="B47" s="267"/>
      <c r="C47" s="267"/>
      <c r="D47" s="267"/>
    </row>
  </sheetData>
  <sheetProtection/>
  <mergeCells count="6">
    <mergeCell ref="A1:D1"/>
    <mergeCell ref="A3:D3"/>
    <mergeCell ref="A4:D4"/>
    <mergeCell ref="B7:C7"/>
    <mergeCell ref="B11:C11"/>
    <mergeCell ref="A47:D47"/>
  </mergeCells>
  <hyperlinks>
    <hyperlink ref="C13" location="2!A1" display="平成22年２月１日現在"/>
    <hyperlink ref="C14" location="3!A1" display="平成22年３月１日現在"/>
    <hyperlink ref="C15" location="4!A1" display="平成22年４月１日現在"/>
    <hyperlink ref="C16" location="'5-1'!A1" display="産業中分類別従業者３０人～４９人統計表（製造品出荷額等）"/>
    <hyperlink ref="C32" location="'11-1'!A1" display="産業中分類別統計表（従業者３０人以上の事業所）（製造品出荷額等）"/>
    <hyperlink ref="C35" location="'12'!A1" display="産業細分類別統計表（従業者４人以上の事業所）"/>
    <hyperlink ref="C17" location="'5-2'!A1" display="産業中分類別従業者３０人～４９人統計表（有形固定資産等）"/>
    <hyperlink ref="C18" location="'5-3'!A1" display="産業中分類別従業者３０人～４９人統計表（在庫額等）"/>
    <hyperlink ref="C19" location="'6-1'!A1" display="産業中分類別従業者５０人～９９人統計表（製造品出荷額等）"/>
    <hyperlink ref="C20" location="'6-2'!A1" display="産業中分類別従業者５０人～９９人統計表（有形固定資産等）"/>
    <hyperlink ref="C21" location="'6-3'!A1" display="産業中分類別従業者５０人～９９人統計表（在庫額等）"/>
    <hyperlink ref="C22" location="'7-1'!A1" display="産業中分類別従業者１００人～１９９人統計表（製造品出荷額等）"/>
    <hyperlink ref="C23" location="'7-2'!A1" display="産業中分類別従業者１００人～１９９人統計表（有形固定資産等）"/>
    <hyperlink ref="C24" location="'7-3'!A1" display="産業中分類別従業者１００人～１９９人統計表（在庫額等）"/>
    <hyperlink ref="C25" location="'8-1'!A1" display="産業中分類別従業者２００人～２９９人統計表（製造品出荷額等）"/>
    <hyperlink ref="C26" location="'8-2'!A1" display="産業中分類別従業者２００人～２９９人統計表（有形固定資産等）"/>
    <hyperlink ref="C27" location="'8-3'!A1" display="産業中分類別従業者２００人～２９９人統計表（在庫額等）"/>
    <hyperlink ref="C28" location="'9-1'!A1" display="産業中分類別従業者３００人以上統計表（製造品出荷額等）"/>
    <hyperlink ref="C29" location="'9-2'!A1" display="産業中分類別従業者３００人以上統計表（有形固定資産等）"/>
    <hyperlink ref="C30" location="'9-3'!A1" display="産業中分類別従業者３００人以上統計表（在庫額等）"/>
    <hyperlink ref="C33" location="'11-2'!A1" display="産業中分類別統計表（従業者３０人以上の事業所）（有形固定資産等）"/>
    <hyperlink ref="C34" location="'11-3'!A1" display="産業中分類別従業者３０人以上統計表（在庫額等）"/>
    <hyperlink ref="C31" location="'10'!A1" display="産業中分類別統計表（従業者４人～２９人の事業所）（製造品出荷額等）"/>
    <hyperlink ref="C36" location="'13'!A1" display="市町村別統計表（従業者４人以上の事業所）　"/>
    <hyperlink ref="C37" location="'14'!A1" display="市町村別統計表（従業者３０人以上の事業所）"/>
    <hyperlink ref="C38" location="'15'!A1" display="市町村別産業中分類別統計表（従業者４人以上の事業所）"/>
    <hyperlink ref="C40" location="'17'!A1" display="工業用地、工業用水に関する統計表（従業者規模別）（従業者３０人以上の事業所）"/>
    <hyperlink ref="C41" location="'18'!A1" display="工業用地、工業用水に関する統計表（市町村別）（従業者３０人以上の事業所）"/>
    <hyperlink ref="C42" location="'19'!A1" display="品目別統計表（製造品）（従業者４人以上の事業所）"/>
    <hyperlink ref="C43" location="'20'!A1" display="品目別統計表（賃加工品）（従業者４人以上の事業所）"/>
    <hyperlink ref="C12" location="1!A1" display="平成22年１月１日現在"/>
    <hyperlink ref="C39" location="'16'!Print_Area" display="工業用地、工業用水に関する統計表（産業中分類別）（従業者３０人以上の事業所）"/>
  </hyperlink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7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32"/>
  <sheetViews>
    <sheetView view="pageBreakPreview" zoomScale="70" zoomScaleSheetLayoutView="70" zoomScalePageLayoutView="0" workbookViewId="0" topLeftCell="A1">
      <pane xSplit="1" ySplit="7" topLeftCell="B8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A1" sqref="A1"/>
    </sheetView>
  </sheetViews>
  <sheetFormatPr defaultColWidth="9.00390625" defaultRowHeight="13.5"/>
  <cols>
    <col min="1" max="1" width="15.50390625" style="33" customWidth="1"/>
    <col min="2" max="10" width="10.375" style="33" customWidth="1"/>
    <col min="11" max="15" width="9.875" style="33" customWidth="1"/>
    <col min="16" max="16" width="11.625" style="33" bestFit="1" customWidth="1"/>
    <col min="17" max="17" width="11.75390625" style="33" customWidth="1"/>
    <col min="18" max="19" width="9.875" style="102" customWidth="1"/>
    <col min="20" max="16384" width="9.00390625" style="33" customWidth="1"/>
  </cols>
  <sheetData>
    <row r="1" spans="1:17" ht="19.5" thickBot="1">
      <c r="A1" s="69" t="s">
        <v>2052</v>
      </c>
      <c r="B1" s="69"/>
      <c r="K1" s="32"/>
      <c r="Q1" s="43" t="s">
        <v>2010</v>
      </c>
    </row>
    <row r="2" spans="1:19" ht="15" customHeight="1">
      <c r="A2" s="4"/>
      <c r="B2" s="34"/>
      <c r="C2" s="5"/>
      <c r="D2" s="289" t="s">
        <v>1313</v>
      </c>
      <c r="E2" s="290"/>
      <c r="F2" s="289" t="s">
        <v>1320</v>
      </c>
      <c r="G2" s="290"/>
      <c r="H2" s="290"/>
      <c r="I2" s="290"/>
      <c r="J2" s="290"/>
      <c r="K2" s="35" t="s">
        <v>25</v>
      </c>
      <c r="L2" s="35"/>
      <c r="M2" s="5"/>
      <c r="N2" s="35" t="s">
        <v>1314</v>
      </c>
      <c r="O2" s="35"/>
      <c r="P2" s="7" t="s">
        <v>27</v>
      </c>
      <c r="Q2" s="7"/>
      <c r="R2" s="278"/>
      <c r="S2" s="278"/>
    </row>
    <row r="3" spans="1:19" ht="15" customHeight="1">
      <c r="A3" s="2"/>
      <c r="B3" s="13"/>
      <c r="C3" s="11"/>
      <c r="D3" s="295" t="s">
        <v>29</v>
      </c>
      <c r="E3" s="298" t="s">
        <v>1330</v>
      </c>
      <c r="F3" s="295" t="s">
        <v>29</v>
      </c>
      <c r="G3" s="299" t="s">
        <v>1569</v>
      </c>
      <c r="H3" s="299"/>
      <c r="I3" s="299"/>
      <c r="J3" s="299"/>
      <c r="K3" s="37"/>
      <c r="L3" s="37"/>
      <c r="M3" s="11"/>
      <c r="N3" s="44"/>
      <c r="O3" s="12"/>
      <c r="P3" s="36"/>
      <c r="Q3" s="45"/>
      <c r="R3" s="70"/>
      <c r="S3" s="70"/>
    </row>
    <row r="4" spans="1:19" ht="15" customHeight="1">
      <c r="A4" s="13" t="s">
        <v>1277</v>
      </c>
      <c r="B4" s="13" t="s">
        <v>24</v>
      </c>
      <c r="C4" s="11" t="s">
        <v>28</v>
      </c>
      <c r="D4" s="296"/>
      <c r="E4" s="298"/>
      <c r="F4" s="296"/>
      <c r="G4" s="276" t="s">
        <v>1309</v>
      </c>
      <c r="H4" s="294" t="s">
        <v>1321</v>
      </c>
      <c r="I4" s="294" t="s">
        <v>1322</v>
      </c>
      <c r="J4" s="283" t="s">
        <v>1572</v>
      </c>
      <c r="K4" s="11" t="s">
        <v>29</v>
      </c>
      <c r="L4" s="38" t="s">
        <v>1569</v>
      </c>
      <c r="M4" s="11" t="s">
        <v>26</v>
      </c>
      <c r="N4" s="28" t="s">
        <v>1573</v>
      </c>
      <c r="O4" s="39" t="s">
        <v>1574</v>
      </c>
      <c r="P4" s="11" t="s">
        <v>29</v>
      </c>
      <c r="Q4" s="15" t="s">
        <v>1569</v>
      </c>
      <c r="R4" s="70"/>
      <c r="S4" s="70"/>
    </row>
    <row r="5" spans="1:19" ht="15" customHeight="1">
      <c r="A5" s="13"/>
      <c r="B5" s="13" t="s">
        <v>30</v>
      </c>
      <c r="C5" s="11"/>
      <c r="D5" s="296"/>
      <c r="E5" s="298"/>
      <c r="F5" s="296"/>
      <c r="G5" s="276"/>
      <c r="H5" s="294"/>
      <c r="I5" s="294"/>
      <c r="J5" s="283"/>
      <c r="K5" s="11"/>
      <c r="L5" s="11"/>
      <c r="M5" s="11" t="s">
        <v>31</v>
      </c>
      <c r="N5" s="28"/>
      <c r="O5" s="39"/>
      <c r="P5" s="11"/>
      <c r="Q5" s="10"/>
      <c r="R5" s="70"/>
      <c r="S5" s="70"/>
    </row>
    <row r="6" spans="1:19" ht="15" customHeight="1">
      <c r="A6" s="13"/>
      <c r="B6" s="13"/>
      <c r="C6" s="11"/>
      <c r="D6" s="296"/>
      <c r="E6" s="298"/>
      <c r="F6" s="296"/>
      <c r="G6" s="276"/>
      <c r="H6" s="294"/>
      <c r="I6" s="294"/>
      <c r="J6" s="283"/>
      <c r="K6" s="11"/>
      <c r="L6" s="11"/>
      <c r="M6" s="11"/>
      <c r="N6" s="28"/>
      <c r="O6" s="39"/>
      <c r="P6" s="11"/>
      <c r="Q6" s="10"/>
      <c r="R6" s="70"/>
      <c r="S6" s="70"/>
    </row>
    <row r="7" spans="1:19" ht="15" customHeight="1">
      <c r="A7" s="16"/>
      <c r="B7" s="40"/>
      <c r="C7" s="21"/>
      <c r="D7" s="297"/>
      <c r="E7" s="298"/>
      <c r="F7" s="297"/>
      <c r="G7" s="276"/>
      <c r="H7" s="294"/>
      <c r="I7" s="294"/>
      <c r="J7" s="283"/>
      <c r="K7" s="21"/>
      <c r="L7" s="21"/>
      <c r="M7" s="21"/>
      <c r="N7" s="21"/>
      <c r="O7" s="21"/>
      <c r="P7" s="21"/>
      <c r="Q7" s="41"/>
      <c r="R7" s="70"/>
      <c r="S7" s="70"/>
    </row>
    <row r="8" spans="1:19" ht="26.25" customHeight="1">
      <c r="A8" s="1" t="s">
        <v>1279</v>
      </c>
      <c r="B8" s="149">
        <v>7726761</v>
      </c>
      <c r="C8" s="149">
        <f aca="true" t="shared" si="0" ref="C8:C32">F8+G8+N8-K8-L8-O8</f>
        <v>7375086</v>
      </c>
      <c r="D8" s="149">
        <v>12306045</v>
      </c>
      <c r="E8" s="149">
        <v>24833570</v>
      </c>
      <c r="F8" s="149">
        <v>146537</v>
      </c>
      <c r="G8" s="149">
        <v>6399691</v>
      </c>
      <c r="H8" s="149">
        <v>2932275</v>
      </c>
      <c r="I8" s="149">
        <v>2388324</v>
      </c>
      <c r="J8" s="149">
        <v>1079092</v>
      </c>
      <c r="K8" s="149">
        <v>7954</v>
      </c>
      <c r="L8" s="151">
        <v>343721</v>
      </c>
      <c r="M8" s="149">
        <v>4068424</v>
      </c>
      <c r="N8" s="149">
        <v>6219927</v>
      </c>
      <c r="O8" s="149">
        <v>5039394</v>
      </c>
      <c r="P8" s="130">
        <f aca="true" t="shared" si="1" ref="P8:P32">D8+F8-K8</f>
        <v>12444628</v>
      </c>
      <c r="Q8" s="130">
        <f aca="true" t="shared" si="2" ref="Q8:Q32">E8+G8-L8-M8</f>
        <v>26821116</v>
      </c>
      <c r="R8" s="130"/>
      <c r="S8" s="130"/>
    </row>
    <row r="9" spans="1:19" ht="26.25" customHeight="1">
      <c r="A9" s="2" t="s">
        <v>2787</v>
      </c>
      <c r="B9" s="149">
        <v>170867</v>
      </c>
      <c r="C9" s="149">
        <f t="shared" si="0"/>
        <v>169291</v>
      </c>
      <c r="D9" s="149">
        <v>163521</v>
      </c>
      <c r="E9" s="149">
        <v>585667</v>
      </c>
      <c r="F9" s="149">
        <v>14600</v>
      </c>
      <c r="G9" s="149">
        <v>111481</v>
      </c>
      <c r="H9" s="149">
        <v>20862</v>
      </c>
      <c r="I9" s="149">
        <v>80777</v>
      </c>
      <c r="J9" s="149">
        <v>9842</v>
      </c>
      <c r="K9" s="149">
        <v>87</v>
      </c>
      <c r="L9" s="149">
        <v>1489</v>
      </c>
      <c r="M9" s="149">
        <v>118894</v>
      </c>
      <c r="N9" s="149">
        <v>45206</v>
      </c>
      <c r="O9" s="149">
        <v>420</v>
      </c>
      <c r="P9" s="130">
        <f t="shared" si="1"/>
        <v>178034</v>
      </c>
      <c r="Q9" s="130">
        <f t="shared" si="2"/>
        <v>576765</v>
      </c>
      <c r="R9" s="130"/>
      <c r="S9" s="130"/>
    </row>
    <row r="10" spans="1:19" ht="26.25" customHeight="1">
      <c r="A10" s="2" t="s">
        <v>1999</v>
      </c>
      <c r="B10" s="149">
        <v>0</v>
      </c>
      <c r="C10" s="149">
        <f t="shared" si="0"/>
        <v>0</v>
      </c>
      <c r="D10" s="149">
        <v>0</v>
      </c>
      <c r="E10" s="149">
        <v>0</v>
      </c>
      <c r="F10" s="149">
        <v>0</v>
      </c>
      <c r="G10" s="149">
        <v>0</v>
      </c>
      <c r="H10" s="149">
        <v>0</v>
      </c>
      <c r="I10" s="149">
        <v>0</v>
      </c>
      <c r="J10" s="149">
        <v>0</v>
      </c>
      <c r="K10" s="149">
        <v>0</v>
      </c>
      <c r="L10" s="149">
        <v>0</v>
      </c>
      <c r="M10" s="149">
        <v>0</v>
      </c>
      <c r="N10" s="149">
        <v>0</v>
      </c>
      <c r="O10" s="149">
        <v>0</v>
      </c>
      <c r="P10" s="130">
        <f t="shared" si="1"/>
        <v>0</v>
      </c>
      <c r="Q10" s="130">
        <f t="shared" si="2"/>
        <v>0</v>
      </c>
      <c r="R10" s="130"/>
      <c r="S10" s="130"/>
    </row>
    <row r="11" spans="1:19" ht="26.25" customHeight="1">
      <c r="A11" s="2" t="s">
        <v>2000</v>
      </c>
      <c r="B11" s="149" t="s">
        <v>1821</v>
      </c>
      <c r="C11" s="149" t="s">
        <v>1821</v>
      </c>
      <c r="D11" s="149" t="s">
        <v>1821</v>
      </c>
      <c r="E11" s="149" t="s">
        <v>2755</v>
      </c>
      <c r="F11" s="149">
        <v>0</v>
      </c>
      <c r="G11" s="149" t="s">
        <v>1821</v>
      </c>
      <c r="H11" s="149" t="s">
        <v>1821</v>
      </c>
      <c r="I11" s="149" t="s">
        <v>1821</v>
      </c>
      <c r="J11" s="149" t="s">
        <v>1821</v>
      </c>
      <c r="K11" s="149">
        <v>0</v>
      </c>
      <c r="L11" s="149">
        <v>0</v>
      </c>
      <c r="M11" s="149" t="s">
        <v>1821</v>
      </c>
      <c r="N11" s="149">
        <v>0</v>
      </c>
      <c r="O11" s="149">
        <v>0</v>
      </c>
      <c r="P11" s="130" t="s">
        <v>1821</v>
      </c>
      <c r="Q11" s="130" t="s">
        <v>1821</v>
      </c>
      <c r="R11" s="130"/>
      <c r="S11" s="130"/>
    </row>
    <row r="12" spans="1:19" ht="26.25" customHeight="1">
      <c r="A12" s="2" t="s">
        <v>2001</v>
      </c>
      <c r="B12" s="149">
        <v>0</v>
      </c>
      <c r="C12" s="149">
        <f t="shared" si="0"/>
        <v>0</v>
      </c>
      <c r="D12" s="149">
        <v>0</v>
      </c>
      <c r="E12" s="149">
        <v>0</v>
      </c>
      <c r="F12" s="149">
        <v>0</v>
      </c>
      <c r="G12" s="149">
        <v>0</v>
      </c>
      <c r="H12" s="149">
        <v>0</v>
      </c>
      <c r="I12" s="149">
        <v>0</v>
      </c>
      <c r="J12" s="149">
        <v>0</v>
      </c>
      <c r="K12" s="149">
        <v>0</v>
      </c>
      <c r="L12" s="149">
        <v>0</v>
      </c>
      <c r="M12" s="149">
        <v>0</v>
      </c>
      <c r="N12" s="149">
        <v>0</v>
      </c>
      <c r="O12" s="149">
        <v>0</v>
      </c>
      <c r="P12" s="130">
        <f t="shared" si="1"/>
        <v>0</v>
      </c>
      <c r="Q12" s="130">
        <f t="shared" si="2"/>
        <v>0</v>
      </c>
      <c r="R12" s="130"/>
      <c r="S12" s="130"/>
    </row>
    <row r="13" spans="1:19" ht="26.25" customHeight="1">
      <c r="A13" s="2" t="s">
        <v>2002</v>
      </c>
      <c r="B13" s="149">
        <v>0</v>
      </c>
      <c r="C13" s="149">
        <f t="shared" si="0"/>
        <v>0</v>
      </c>
      <c r="D13" s="149">
        <v>0</v>
      </c>
      <c r="E13" s="149">
        <v>0</v>
      </c>
      <c r="F13" s="149">
        <v>0</v>
      </c>
      <c r="G13" s="149">
        <v>0</v>
      </c>
      <c r="H13" s="149">
        <v>0</v>
      </c>
      <c r="I13" s="149">
        <v>0</v>
      </c>
      <c r="J13" s="149">
        <v>0</v>
      </c>
      <c r="K13" s="149">
        <v>0</v>
      </c>
      <c r="L13" s="149">
        <v>0</v>
      </c>
      <c r="M13" s="149">
        <v>0</v>
      </c>
      <c r="N13" s="149">
        <v>0</v>
      </c>
      <c r="O13" s="149">
        <v>0</v>
      </c>
      <c r="P13" s="130">
        <f t="shared" si="1"/>
        <v>0</v>
      </c>
      <c r="Q13" s="130">
        <f t="shared" si="2"/>
        <v>0</v>
      </c>
      <c r="R13" s="130"/>
      <c r="S13" s="130"/>
    </row>
    <row r="14" spans="1:19" ht="26.25" customHeight="1">
      <c r="A14" s="2" t="s">
        <v>2788</v>
      </c>
      <c r="B14" s="149">
        <v>0</v>
      </c>
      <c r="C14" s="149">
        <f t="shared" si="0"/>
        <v>0</v>
      </c>
      <c r="D14" s="149">
        <v>0</v>
      </c>
      <c r="E14" s="149">
        <v>0</v>
      </c>
      <c r="F14" s="149">
        <v>0</v>
      </c>
      <c r="G14" s="149">
        <v>0</v>
      </c>
      <c r="H14" s="149">
        <v>0</v>
      </c>
      <c r="I14" s="149">
        <v>0</v>
      </c>
      <c r="J14" s="149">
        <v>0</v>
      </c>
      <c r="K14" s="149">
        <v>0</v>
      </c>
      <c r="L14" s="149">
        <v>0</v>
      </c>
      <c r="M14" s="149">
        <v>0</v>
      </c>
      <c r="N14" s="149">
        <v>0</v>
      </c>
      <c r="O14" s="149">
        <v>0</v>
      </c>
      <c r="P14" s="130">
        <f t="shared" si="1"/>
        <v>0</v>
      </c>
      <c r="Q14" s="130">
        <f t="shared" si="2"/>
        <v>0</v>
      </c>
      <c r="R14" s="130"/>
      <c r="S14" s="130"/>
    </row>
    <row r="15" spans="1:19" ht="26.25" customHeight="1">
      <c r="A15" s="2" t="s">
        <v>2003</v>
      </c>
      <c r="B15" s="149">
        <v>0</v>
      </c>
      <c r="C15" s="149">
        <f t="shared" si="0"/>
        <v>0</v>
      </c>
      <c r="D15" s="149">
        <v>0</v>
      </c>
      <c r="E15" s="149">
        <v>0</v>
      </c>
      <c r="F15" s="149">
        <v>0</v>
      </c>
      <c r="G15" s="149">
        <v>0</v>
      </c>
      <c r="H15" s="149">
        <v>0</v>
      </c>
      <c r="I15" s="149">
        <v>0</v>
      </c>
      <c r="J15" s="149">
        <v>0</v>
      </c>
      <c r="K15" s="149">
        <v>0</v>
      </c>
      <c r="L15" s="149">
        <v>0</v>
      </c>
      <c r="M15" s="149">
        <v>0</v>
      </c>
      <c r="N15" s="149">
        <v>0</v>
      </c>
      <c r="O15" s="149">
        <v>0</v>
      </c>
      <c r="P15" s="130">
        <f t="shared" si="1"/>
        <v>0</v>
      </c>
      <c r="Q15" s="130">
        <f t="shared" si="2"/>
        <v>0</v>
      </c>
      <c r="R15" s="130"/>
      <c r="S15" s="130"/>
    </row>
    <row r="16" spans="1:19" ht="26.25" customHeight="1">
      <c r="A16" s="2" t="s">
        <v>2004</v>
      </c>
      <c r="B16" s="149">
        <v>0</v>
      </c>
      <c r="C16" s="149">
        <f t="shared" si="0"/>
        <v>0</v>
      </c>
      <c r="D16" s="149">
        <v>0</v>
      </c>
      <c r="E16" s="149">
        <v>0</v>
      </c>
      <c r="F16" s="149">
        <v>0</v>
      </c>
      <c r="G16" s="149">
        <v>0</v>
      </c>
      <c r="H16" s="149">
        <v>0</v>
      </c>
      <c r="I16" s="149">
        <v>0</v>
      </c>
      <c r="J16" s="149">
        <v>0</v>
      </c>
      <c r="K16" s="149">
        <v>0</v>
      </c>
      <c r="L16" s="149">
        <v>0</v>
      </c>
      <c r="M16" s="149">
        <v>0</v>
      </c>
      <c r="N16" s="149">
        <v>0</v>
      </c>
      <c r="O16" s="149">
        <v>0</v>
      </c>
      <c r="P16" s="130">
        <f t="shared" si="1"/>
        <v>0</v>
      </c>
      <c r="Q16" s="130">
        <f t="shared" si="2"/>
        <v>0</v>
      </c>
      <c r="R16" s="130"/>
      <c r="S16" s="130"/>
    </row>
    <row r="17" spans="1:19" ht="26.25" customHeight="1">
      <c r="A17" s="2" t="s">
        <v>2789</v>
      </c>
      <c r="B17" s="149">
        <v>0</v>
      </c>
      <c r="C17" s="149">
        <f t="shared" si="0"/>
        <v>0</v>
      </c>
      <c r="D17" s="149">
        <v>0</v>
      </c>
      <c r="E17" s="149">
        <v>0</v>
      </c>
      <c r="F17" s="149">
        <v>0</v>
      </c>
      <c r="G17" s="149">
        <v>0</v>
      </c>
      <c r="H17" s="149">
        <v>0</v>
      </c>
      <c r="I17" s="149">
        <v>0</v>
      </c>
      <c r="J17" s="149">
        <v>0</v>
      </c>
      <c r="K17" s="149">
        <v>0</v>
      </c>
      <c r="L17" s="149">
        <v>0</v>
      </c>
      <c r="M17" s="149">
        <v>0</v>
      </c>
      <c r="N17" s="149">
        <v>0</v>
      </c>
      <c r="O17" s="149">
        <v>0</v>
      </c>
      <c r="P17" s="130">
        <f t="shared" si="1"/>
        <v>0</v>
      </c>
      <c r="Q17" s="130">
        <f t="shared" si="2"/>
        <v>0</v>
      </c>
      <c r="R17" s="130"/>
      <c r="S17" s="130"/>
    </row>
    <row r="18" spans="1:19" ht="26.25" customHeight="1">
      <c r="A18" s="2" t="s">
        <v>2790</v>
      </c>
      <c r="B18" s="149">
        <v>0</v>
      </c>
      <c r="C18" s="149">
        <f t="shared" si="0"/>
        <v>0</v>
      </c>
      <c r="D18" s="149">
        <v>0</v>
      </c>
      <c r="E18" s="149">
        <v>0</v>
      </c>
      <c r="F18" s="149">
        <v>0</v>
      </c>
      <c r="G18" s="149">
        <v>0</v>
      </c>
      <c r="H18" s="149">
        <v>0</v>
      </c>
      <c r="I18" s="149">
        <v>0</v>
      </c>
      <c r="J18" s="149">
        <v>0</v>
      </c>
      <c r="K18" s="149">
        <v>0</v>
      </c>
      <c r="L18" s="149">
        <v>0</v>
      </c>
      <c r="M18" s="149">
        <v>0</v>
      </c>
      <c r="N18" s="149">
        <v>0</v>
      </c>
      <c r="O18" s="149">
        <v>0</v>
      </c>
      <c r="P18" s="130">
        <f t="shared" si="1"/>
        <v>0</v>
      </c>
      <c r="Q18" s="130">
        <f t="shared" si="2"/>
        <v>0</v>
      </c>
      <c r="R18" s="130"/>
      <c r="S18" s="130"/>
    </row>
    <row r="19" spans="1:19" ht="26.25" customHeight="1">
      <c r="A19" s="2" t="s">
        <v>2791</v>
      </c>
      <c r="B19" s="149">
        <v>0</v>
      </c>
      <c r="C19" s="149">
        <f t="shared" si="0"/>
        <v>0</v>
      </c>
      <c r="D19" s="149">
        <v>0</v>
      </c>
      <c r="E19" s="149">
        <v>0</v>
      </c>
      <c r="F19" s="149">
        <v>0</v>
      </c>
      <c r="G19" s="149">
        <v>0</v>
      </c>
      <c r="H19" s="149">
        <v>0</v>
      </c>
      <c r="I19" s="149">
        <v>0</v>
      </c>
      <c r="J19" s="149">
        <v>0</v>
      </c>
      <c r="K19" s="149">
        <v>0</v>
      </c>
      <c r="L19" s="149">
        <v>0</v>
      </c>
      <c r="M19" s="149">
        <v>0</v>
      </c>
      <c r="N19" s="149">
        <v>0</v>
      </c>
      <c r="O19" s="149">
        <v>0</v>
      </c>
      <c r="P19" s="130">
        <f t="shared" si="1"/>
        <v>0</v>
      </c>
      <c r="Q19" s="130">
        <f t="shared" si="2"/>
        <v>0</v>
      </c>
      <c r="R19" s="130"/>
      <c r="S19" s="130"/>
    </row>
    <row r="20" spans="1:19" ht="26.25" customHeight="1">
      <c r="A20" s="2" t="s">
        <v>2005</v>
      </c>
      <c r="B20" s="149">
        <v>0</v>
      </c>
      <c r="C20" s="149">
        <f t="shared" si="0"/>
        <v>0</v>
      </c>
      <c r="D20" s="149">
        <v>0</v>
      </c>
      <c r="E20" s="149">
        <v>0</v>
      </c>
      <c r="F20" s="149">
        <v>0</v>
      </c>
      <c r="G20" s="149">
        <v>0</v>
      </c>
      <c r="H20" s="149">
        <v>0</v>
      </c>
      <c r="I20" s="149">
        <v>0</v>
      </c>
      <c r="J20" s="149">
        <v>0</v>
      </c>
      <c r="K20" s="149">
        <v>0</v>
      </c>
      <c r="L20" s="149">
        <v>0</v>
      </c>
      <c r="M20" s="149">
        <v>0</v>
      </c>
      <c r="N20" s="149">
        <v>0</v>
      </c>
      <c r="O20" s="149">
        <v>0</v>
      </c>
      <c r="P20" s="130">
        <f t="shared" si="1"/>
        <v>0</v>
      </c>
      <c r="Q20" s="130">
        <f t="shared" si="2"/>
        <v>0</v>
      </c>
      <c r="R20" s="130"/>
      <c r="S20" s="130"/>
    </row>
    <row r="21" spans="1:19" ht="26.25" customHeight="1">
      <c r="A21" s="2" t="s">
        <v>2006</v>
      </c>
      <c r="B21" s="149">
        <v>0</v>
      </c>
      <c r="C21" s="149">
        <f t="shared" si="0"/>
        <v>0</v>
      </c>
      <c r="D21" s="149">
        <v>0</v>
      </c>
      <c r="E21" s="149">
        <v>0</v>
      </c>
      <c r="F21" s="149">
        <v>0</v>
      </c>
      <c r="G21" s="149">
        <v>0</v>
      </c>
      <c r="H21" s="149">
        <v>0</v>
      </c>
      <c r="I21" s="149">
        <v>0</v>
      </c>
      <c r="J21" s="149">
        <v>0</v>
      </c>
      <c r="K21" s="149">
        <v>0</v>
      </c>
      <c r="L21" s="149">
        <v>0</v>
      </c>
      <c r="M21" s="149">
        <v>0</v>
      </c>
      <c r="N21" s="149">
        <v>0</v>
      </c>
      <c r="O21" s="149">
        <v>0</v>
      </c>
      <c r="P21" s="130">
        <f t="shared" si="1"/>
        <v>0</v>
      </c>
      <c r="Q21" s="130">
        <f t="shared" si="2"/>
        <v>0</v>
      </c>
      <c r="R21" s="130"/>
      <c r="S21" s="130"/>
    </row>
    <row r="22" spans="1:19" ht="26.25" customHeight="1">
      <c r="A22" s="2" t="s">
        <v>2007</v>
      </c>
      <c r="B22" s="149">
        <v>0</v>
      </c>
      <c r="C22" s="149">
        <f t="shared" si="0"/>
        <v>0</v>
      </c>
      <c r="D22" s="149">
        <v>0</v>
      </c>
      <c r="E22" s="149">
        <v>0</v>
      </c>
      <c r="F22" s="149">
        <v>0</v>
      </c>
      <c r="G22" s="149">
        <v>0</v>
      </c>
      <c r="H22" s="149">
        <v>0</v>
      </c>
      <c r="I22" s="149">
        <v>0</v>
      </c>
      <c r="J22" s="149">
        <v>0</v>
      </c>
      <c r="K22" s="149">
        <v>0</v>
      </c>
      <c r="L22" s="149">
        <v>0</v>
      </c>
      <c r="M22" s="149">
        <v>0</v>
      </c>
      <c r="N22" s="149">
        <v>0</v>
      </c>
      <c r="O22" s="149">
        <v>0</v>
      </c>
      <c r="P22" s="130">
        <f t="shared" si="1"/>
        <v>0</v>
      </c>
      <c r="Q22" s="130">
        <f t="shared" si="2"/>
        <v>0</v>
      </c>
      <c r="R22" s="130"/>
      <c r="S22" s="130"/>
    </row>
    <row r="23" spans="1:19" ht="26.25" customHeight="1">
      <c r="A23" s="2" t="s">
        <v>2792</v>
      </c>
      <c r="B23" s="149">
        <v>0</v>
      </c>
      <c r="C23" s="149">
        <f t="shared" si="0"/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30">
        <f t="shared" si="1"/>
        <v>0</v>
      </c>
      <c r="Q23" s="130">
        <f t="shared" si="2"/>
        <v>0</v>
      </c>
      <c r="R23" s="130"/>
      <c r="S23" s="130"/>
    </row>
    <row r="24" spans="1:19" ht="26.25" customHeight="1">
      <c r="A24" s="2" t="s">
        <v>2793</v>
      </c>
      <c r="B24" s="149">
        <v>0</v>
      </c>
      <c r="C24" s="149">
        <f t="shared" si="0"/>
        <v>0</v>
      </c>
      <c r="D24" s="149">
        <v>0</v>
      </c>
      <c r="E24" s="149">
        <v>0</v>
      </c>
      <c r="F24" s="149">
        <v>0</v>
      </c>
      <c r="G24" s="149">
        <v>0</v>
      </c>
      <c r="H24" s="149">
        <v>0</v>
      </c>
      <c r="I24" s="149">
        <v>0</v>
      </c>
      <c r="J24" s="149">
        <v>0</v>
      </c>
      <c r="K24" s="149">
        <v>0</v>
      </c>
      <c r="L24" s="149">
        <v>0</v>
      </c>
      <c r="M24" s="149">
        <v>0</v>
      </c>
      <c r="N24" s="149">
        <v>0</v>
      </c>
      <c r="O24" s="149">
        <v>0</v>
      </c>
      <c r="P24" s="130">
        <f t="shared" si="1"/>
        <v>0</v>
      </c>
      <c r="Q24" s="130">
        <f t="shared" si="2"/>
        <v>0</v>
      </c>
      <c r="R24" s="130"/>
      <c r="S24" s="130"/>
    </row>
    <row r="25" spans="1:19" ht="26.25" customHeight="1">
      <c r="A25" s="2" t="s">
        <v>2794</v>
      </c>
      <c r="B25" s="149">
        <v>228044</v>
      </c>
      <c r="C25" s="149">
        <f t="shared" si="0"/>
        <v>226103</v>
      </c>
      <c r="D25" s="149">
        <v>193821</v>
      </c>
      <c r="E25" s="149">
        <v>1058747</v>
      </c>
      <c r="F25" s="149">
        <v>0</v>
      </c>
      <c r="G25" s="149">
        <v>182864</v>
      </c>
      <c r="H25" s="149">
        <v>33197</v>
      </c>
      <c r="I25" s="149">
        <v>117649</v>
      </c>
      <c r="J25" s="149">
        <v>32018</v>
      </c>
      <c r="K25" s="149">
        <v>0</v>
      </c>
      <c r="L25" s="149">
        <v>1941</v>
      </c>
      <c r="M25" s="149">
        <v>143322</v>
      </c>
      <c r="N25" s="149">
        <v>235038</v>
      </c>
      <c r="O25" s="149">
        <v>189858</v>
      </c>
      <c r="P25" s="130">
        <f t="shared" si="1"/>
        <v>193821</v>
      </c>
      <c r="Q25" s="130">
        <f t="shared" si="2"/>
        <v>1096348</v>
      </c>
      <c r="R25" s="130"/>
      <c r="S25" s="130"/>
    </row>
    <row r="26" spans="1:19" ht="26.25" customHeight="1">
      <c r="A26" s="2" t="s">
        <v>2795</v>
      </c>
      <c r="B26" s="149">
        <v>5461637</v>
      </c>
      <c r="C26" s="149">
        <f t="shared" si="0"/>
        <v>5328018</v>
      </c>
      <c r="D26" s="149">
        <v>10666549</v>
      </c>
      <c r="E26" s="149">
        <v>15521909</v>
      </c>
      <c r="F26" s="149">
        <v>131937</v>
      </c>
      <c r="G26" s="149">
        <v>4064217</v>
      </c>
      <c r="H26" s="149">
        <v>2445779</v>
      </c>
      <c r="I26" s="149">
        <v>1023365</v>
      </c>
      <c r="J26" s="149">
        <v>595073</v>
      </c>
      <c r="K26" s="149">
        <v>7867</v>
      </c>
      <c r="L26" s="149">
        <v>125752</v>
      </c>
      <c r="M26" s="149">
        <v>2449288</v>
      </c>
      <c r="N26" s="149">
        <v>4535147</v>
      </c>
      <c r="O26" s="149">
        <v>3269664</v>
      </c>
      <c r="P26" s="130">
        <f t="shared" si="1"/>
        <v>10790619</v>
      </c>
      <c r="Q26" s="130">
        <f t="shared" si="2"/>
        <v>17011086</v>
      </c>
      <c r="R26" s="130"/>
      <c r="S26" s="130"/>
    </row>
    <row r="27" spans="1:19" ht="26.25" customHeight="1">
      <c r="A27" s="2" t="s">
        <v>2796</v>
      </c>
      <c r="B27" s="149">
        <v>153671</v>
      </c>
      <c r="C27" s="149">
        <f t="shared" si="0"/>
        <v>-23092</v>
      </c>
      <c r="D27" s="149">
        <v>621818</v>
      </c>
      <c r="E27" s="149">
        <v>2052460</v>
      </c>
      <c r="F27" s="149">
        <v>0</v>
      </c>
      <c r="G27" s="149">
        <v>305109</v>
      </c>
      <c r="H27" s="149">
        <v>42311</v>
      </c>
      <c r="I27" s="149">
        <v>180208</v>
      </c>
      <c r="J27" s="149">
        <v>82590</v>
      </c>
      <c r="K27" s="149">
        <v>0</v>
      </c>
      <c r="L27" s="149">
        <v>176763</v>
      </c>
      <c r="M27" s="149">
        <v>359755</v>
      </c>
      <c r="N27" s="149">
        <v>276126</v>
      </c>
      <c r="O27" s="149">
        <v>427564</v>
      </c>
      <c r="P27" s="130">
        <f t="shared" si="1"/>
        <v>621818</v>
      </c>
      <c r="Q27" s="130">
        <f t="shared" si="2"/>
        <v>1821051</v>
      </c>
      <c r="R27" s="130"/>
      <c r="S27" s="130"/>
    </row>
    <row r="28" spans="1:19" ht="26.25" customHeight="1">
      <c r="A28" s="2" t="s">
        <v>2797</v>
      </c>
      <c r="B28" s="149">
        <v>1002837</v>
      </c>
      <c r="C28" s="149">
        <f t="shared" si="0"/>
        <v>982194</v>
      </c>
      <c r="D28" s="149">
        <v>370584</v>
      </c>
      <c r="E28" s="149">
        <v>3302425</v>
      </c>
      <c r="F28" s="149">
        <v>0</v>
      </c>
      <c r="G28" s="149">
        <v>1114752</v>
      </c>
      <c r="H28" s="149">
        <v>288776</v>
      </c>
      <c r="I28" s="149">
        <v>561998</v>
      </c>
      <c r="J28" s="149">
        <v>263978</v>
      </c>
      <c r="K28" s="149">
        <v>0</v>
      </c>
      <c r="L28" s="149">
        <v>20643</v>
      </c>
      <c r="M28" s="149">
        <v>652119</v>
      </c>
      <c r="N28" s="149">
        <v>810694</v>
      </c>
      <c r="O28" s="149">
        <v>922609</v>
      </c>
      <c r="P28" s="130">
        <f t="shared" si="1"/>
        <v>370584</v>
      </c>
      <c r="Q28" s="130">
        <f t="shared" si="2"/>
        <v>3744415</v>
      </c>
      <c r="R28" s="130"/>
      <c r="S28" s="130"/>
    </row>
    <row r="29" spans="1:19" ht="26.25" customHeight="1">
      <c r="A29" s="2" t="s">
        <v>2798</v>
      </c>
      <c r="B29" s="149" t="s">
        <v>1821</v>
      </c>
      <c r="C29" s="149" t="s">
        <v>1821</v>
      </c>
      <c r="D29" s="149">
        <v>0</v>
      </c>
      <c r="E29" s="149" t="s">
        <v>2755</v>
      </c>
      <c r="F29" s="149">
        <v>0</v>
      </c>
      <c r="G29" s="149" t="s">
        <v>1821</v>
      </c>
      <c r="H29" s="149" t="s">
        <v>1821</v>
      </c>
      <c r="I29" s="149" t="s">
        <v>1821</v>
      </c>
      <c r="J29" s="149" t="s">
        <v>1821</v>
      </c>
      <c r="K29" s="149">
        <v>0</v>
      </c>
      <c r="L29" s="149" t="s">
        <v>1821</v>
      </c>
      <c r="M29" s="149" t="s">
        <v>1821</v>
      </c>
      <c r="N29" s="149" t="s">
        <v>1821</v>
      </c>
      <c r="O29" s="149" t="s">
        <v>1821</v>
      </c>
      <c r="P29" s="130">
        <f t="shared" si="1"/>
        <v>0</v>
      </c>
      <c r="Q29" s="130" t="s">
        <v>1821</v>
      </c>
      <c r="R29" s="130"/>
      <c r="S29" s="130"/>
    </row>
    <row r="30" spans="1:19" ht="26.25" customHeight="1">
      <c r="A30" s="2" t="s">
        <v>2799</v>
      </c>
      <c r="B30" s="149" t="s">
        <v>1821</v>
      </c>
      <c r="C30" s="149" t="s">
        <v>1821</v>
      </c>
      <c r="D30" s="149" t="s">
        <v>1821</v>
      </c>
      <c r="E30" s="149" t="s">
        <v>2755</v>
      </c>
      <c r="F30" s="149">
        <v>0</v>
      </c>
      <c r="G30" s="149" t="s">
        <v>1821</v>
      </c>
      <c r="H30" s="149" t="s">
        <v>1821</v>
      </c>
      <c r="I30" s="149" t="s">
        <v>1821</v>
      </c>
      <c r="J30" s="149" t="s">
        <v>1821</v>
      </c>
      <c r="K30" s="149">
        <v>0</v>
      </c>
      <c r="L30" s="149" t="s">
        <v>1821</v>
      </c>
      <c r="M30" s="149" t="s">
        <v>1821</v>
      </c>
      <c r="N30" s="149" t="s">
        <v>1821</v>
      </c>
      <c r="O30" s="149" t="s">
        <v>1821</v>
      </c>
      <c r="P30" s="130" t="s">
        <v>2765</v>
      </c>
      <c r="Q30" s="130" t="s">
        <v>1821</v>
      </c>
      <c r="R30" s="130"/>
      <c r="S30" s="130"/>
    </row>
    <row r="31" spans="1:19" ht="26.25" customHeight="1">
      <c r="A31" s="2" t="s">
        <v>2800</v>
      </c>
      <c r="B31" s="149" t="s">
        <v>1821</v>
      </c>
      <c r="C31" s="149" t="s">
        <v>1821</v>
      </c>
      <c r="D31" s="149" t="s">
        <v>1821</v>
      </c>
      <c r="E31" s="149" t="s">
        <v>2755</v>
      </c>
      <c r="F31" s="149">
        <v>0</v>
      </c>
      <c r="G31" s="149" t="s">
        <v>1821</v>
      </c>
      <c r="H31" s="149" t="s">
        <v>1821</v>
      </c>
      <c r="I31" s="149" t="s">
        <v>1821</v>
      </c>
      <c r="J31" s="149" t="s">
        <v>1821</v>
      </c>
      <c r="K31" s="149">
        <v>0</v>
      </c>
      <c r="L31" s="149" t="s">
        <v>1821</v>
      </c>
      <c r="M31" s="149" t="s">
        <v>1821</v>
      </c>
      <c r="N31" s="149" t="s">
        <v>1821</v>
      </c>
      <c r="O31" s="149" t="s">
        <v>1821</v>
      </c>
      <c r="P31" s="130" t="s">
        <v>2771</v>
      </c>
      <c r="Q31" s="130" t="s">
        <v>1821</v>
      </c>
      <c r="R31" s="130"/>
      <c r="S31" s="130"/>
    </row>
    <row r="32" spans="1:19" ht="26.25" customHeight="1" thickBot="1">
      <c r="A32" s="3" t="s">
        <v>826</v>
      </c>
      <c r="B32" s="150">
        <v>0</v>
      </c>
      <c r="C32" s="150">
        <f t="shared" si="0"/>
        <v>0</v>
      </c>
      <c r="D32" s="150">
        <v>0</v>
      </c>
      <c r="E32" s="150">
        <v>0</v>
      </c>
      <c r="F32" s="150">
        <v>0</v>
      </c>
      <c r="G32" s="150">
        <v>0</v>
      </c>
      <c r="H32" s="150">
        <v>0</v>
      </c>
      <c r="I32" s="150">
        <v>0</v>
      </c>
      <c r="J32" s="150">
        <v>0</v>
      </c>
      <c r="K32" s="150">
        <v>0</v>
      </c>
      <c r="L32" s="150">
        <v>0</v>
      </c>
      <c r="M32" s="150">
        <v>0</v>
      </c>
      <c r="N32" s="150">
        <v>0</v>
      </c>
      <c r="O32" s="150">
        <v>0</v>
      </c>
      <c r="P32" s="131">
        <f t="shared" si="1"/>
        <v>0</v>
      </c>
      <c r="Q32" s="131">
        <f t="shared" si="2"/>
        <v>0</v>
      </c>
      <c r="R32" s="130"/>
      <c r="S32" s="130"/>
    </row>
  </sheetData>
  <sheetProtection/>
  <mergeCells count="11">
    <mergeCell ref="F2:J2"/>
    <mergeCell ref="R2:S2"/>
    <mergeCell ref="D3:D7"/>
    <mergeCell ref="E3:E7"/>
    <mergeCell ref="F3:F7"/>
    <mergeCell ref="G3:J3"/>
    <mergeCell ref="G4:G7"/>
    <mergeCell ref="H4:H7"/>
    <mergeCell ref="I4:I7"/>
    <mergeCell ref="J4:J7"/>
    <mergeCell ref="D2:E2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63" r:id="rId1"/>
  <colBreaks count="1" manualBreakCount="1">
    <brk id="1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32"/>
  <sheetViews>
    <sheetView view="pageBreakPreview" zoomScale="70" zoomScaleNormal="80" zoomScaleSheetLayoutView="70" zoomScalePageLayoutView="0" workbookViewId="0" topLeftCell="A1">
      <pane xSplit="1" ySplit="7" topLeftCell="B8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A1" sqref="A1"/>
    </sheetView>
  </sheetViews>
  <sheetFormatPr defaultColWidth="9.00390625" defaultRowHeight="13.5"/>
  <cols>
    <col min="1" max="1" width="15.625" style="33" customWidth="1"/>
    <col min="2" max="13" width="14.875" style="33" customWidth="1"/>
    <col min="14" max="16384" width="9.00390625" style="33" customWidth="1"/>
  </cols>
  <sheetData>
    <row r="1" spans="1:13" ht="19.5" thickBot="1">
      <c r="A1" s="69" t="s">
        <v>2053</v>
      </c>
      <c r="B1" s="69"/>
      <c r="M1" s="43" t="s">
        <v>2010</v>
      </c>
    </row>
    <row r="2" spans="1:13" ht="15" customHeight="1">
      <c r="A2" s="4"/>
      <c r="B2" s="7" t="s">
        <v>1315</v>
      </c>
      <c r="C2" s="7"/>
      <c r="D2" s="8"/>
      <c r="E2" s="6" t="s">
        <v>1316</v>
      </c>
      <c r="F2" s="7"/>
      <c r="G2" s="8"/>
      <c r="H2" s="6" t="s">
        <v>1567</v>
      </c>
      <c r="I2" s="7"/>
      <c r="J2" s="8"/>
      <c r="K2" s="6" t="s">
        <v>1568</v>
      </c>
      <c r="L2" s="7"/>
      <c r="M2" s="7"/>
    </row>
    <row r="3" spans="1:13" ht="15" customHeight="1">
      <c r="A3" s="2"/>
      <c r="B3" s="46" t="s">
        <v>1570</v>
      </c>
      <c r="C3" s="47"/>
      <c r="D3" s="27" t="s">
        <v>1571</v>
      </c>
      <c r="E3" s="48" t="s">
        <v>1570</v>
      </c>
      <c r="F3" s="47"/>
      <c r="G3" s="27" t="s">
        <v>1571</v>
      </c>
      <c r="H3" s="48" t="s">
        <v>1570</v>
      </c>
      <c r="I3" s="47"/>
      <c r="J3" s="27" t="s">
        <v>1571</v>
      </c>
      <c r="K3" s="48" t="s">
        <v>1570</v>
      </c>
      <c r="L3" s="47"/>
      <c r="M3" s="31" t="s">
        <v>1571</v>
      </c>
    </row>
    <row r="4" spans="1:13" ht="15" customHeight="1">
      <c r="A4" s="13" t="s">
        <v>1277</v>
      </c>
      <c r="B4" s="27" t="s">
        <v>0</v>
      </c>
      <c r="C4" s="44" t="s">
        <v>1</v>
      </c>
      <c r="D4" s="50"/>
      <c r="E4" s="44" t="s">
        <v>0</v>
      </c>
      <c r="F4" s="44" t="s">
        <v>1</v>
      </c>
      <c r="G4" s="50"/>
      <c r="H4" s="44" t="s">
        <v>0</v>
      </c>
      <c r="I4" s="44" t="s">
        <v>1</v>
      </c>
      <c r="J4" s="50"/>
      <c r="K4" s="44" t="s">
        <v>0</v>
      </c>
      <c r="L4" s="44" t="s">
        <v>1</v>
      </c>
      <c r="M4" s="50"/>
    </row>
    <row r="5" spans="1:13" ht="15" customHeight="1">
      <c r="A5" s="13"/>
      <c r="B5" s="2"/>
      <c r="C5" s="49"/>
      <c r="D5" s="102"/>
      <c r="E5" s="49"/>
      <c r="F5" s="49"/>
      <c r="G5" s="102"/>
      <c r="H5" s="49"/>
      <c r="I5" s="49"/>
      <c r="J5" s="102"/>
      <c r="K5" s="49"/>
      <c r="L5" s="49"/>
      <c r="M5" s="102"/>
    </row>
    <row r="6" spans="1:13" ht="15" customHeight="1">
      <c r="A6" s="13"/>
      <c r="B6" s="2"/>
      <c r="C6" s="49"/>
      <c r="D6" s="102"/>
      <c r="E6" s="49"/>
      <c r="F6" s="49"/>
      <c r="G6" s="102"/>
      <c r="H6" s="49"/>
      <c r="I6" s="49"/>
      <c r="J6" s="102"/>
      <c r="K6" s="49"/>
      <c r="L6" s="49"/>
      <c r="M6" s="102"/>
    </row>
    <row r="7" spans="1:13" ht="15" customHeight="1">
      <c r="A7" s="16"/>
      <c r="B7" s="30"/>
      <c r="C7" s="20"/>
      <c r="D7" s="29"/>
      <c r="E7" s="20"/>
      <c r="F7" s="20"/>
      <c r="G7" s="29"/>
      <c r="H7" s="20"/>
      <c r="I7" s="20"/>
      <c r="J7" s="29"/>
      <c r="K7" s="20"/>
      <c r="L7" s="20"/>
      <c r="M7" s="29"/>
    </row>
    <row r="8" spans="1:13" ht="26.25" customHeight="1">
      <c r="A8" s="1" t="s">
        <v>1279</v>
      </c>
      <c r="B8" s="149">
        <v>13793632</v>
      </c>
      <c r="C8" s="149">
        <v>18475826</v>
      </c>
      <c r="D8" s="149">
        <f aca="true" t="shared" si="0" ref="D8:D32">C8-B8</f>
        <v>4682194</v>
      </c>
      <c r="E8" s="149">
        <v>2806337</v>
      </c>
      <c r="F8" s="149">
        <v>3452561</v>
      </c>
      <c r="G8" s="149">
        <f aca="true" t="shared" si="1" ref="G8:G32">F8-E8</f>
        <v>646224</v>
      </c>
      <c r="H8" s="149">
        <v>7458546</v>
      </c>
      <c r="I8" s="149">
        <v>9972642</v>
      </c>
      <c r="J8" s="149">
        <f aca="true" t="shared" si="2" ref="J8:J32">I8-H8</f>
        <v>2514096</v>
      </c>
      <c r="K8" s="149">
        <v>3528749</v>
      </c>
      <c r="L8" s="149">
        <v>5050623</v>
      </c>
      <c r="M8" s="149">
        <f>L8-K8</f>
        <v>1521874</v>
      </c>
    </row>
    <row r="9" spans="1:13" ht="26.25" customHeight="1">
      <c r="A9" s="2" t="s">
        <v>2787</v>
      </c>
      <c r="B9" s="149">
        <v>68849</v>
      </c>
      <c r="C9" s="149">
        <v>33612</v>
      </c>
      <c r="D9" s="149">
        <f t="shared" si="0"/>
        <v>-35237</v>
      </c>
      <c r="E9" s="149">
        <v>11849</v>
      </c>
      <c r="F9" s="149">
        <v>19739</v>
      </c>
      <c r="G9" s="149">
        <f t="shared" si="1"/>
        <v>7890</v>
      </c>
      <c r="H9" s="149">
        <v>28044</v>
      </c>
      <c r="I9" s="149">
        <v>1217</v>
      </c>
      <c r="J9" s="149">
        <f t="shared" si="2"/>
        <v>-26827</v>
      </c>
      <c r="K9" s="149">
        <v>28956</v>
      </c>
      <c r="L9" s="149">
        <v>12656</v>
      </c>
      <c r="M9" s="149">
        <f>L9-K9</f>
        <v>-16300</v>
      </c>
    </row>
    <row r="10" spans="1:13" ht="26.25" customHeight="1">
      <c r="A10" s="2" t="s">
        <v>1999</v>
      </c>
      <c r="B10" s="149">
        <v>0</v>
      </c>
      <c r="C10" s="149">
        <v>0</v>
      </c>
      <c r="D10" s="149">
        <f t="shared" si="0"/>
        <v>0</v>
      </c>
      <c r="E10" s="149">
        <v>0</v>
      </c>
      <c r="F10" s="149">
        <v>0</v>
      </c>
      <c r="G10" s="149">
        <f t="shared" si="1"/>
        <v>0</v>
      </c>
      <c r="H10" s="149">
        <v>0</v>
      </c>
      <c r="I10" s="149">
        <v>0</v>
      </c>
      <c r="J10" s="149">
        <f t="shared" si="2"/>
        <v>0</v>
      </c>
      <c r="K10" s="149">
        <v>0</v>
      </c>
      <c r="L10" s="149">
        <v>0</v>
      </c>
      <c r="M10" s="149">
        <f aca="true" t="shared" si="3" ref="M10:M32">L10-K10</f>
        <v>0</v>
      </c>
    </row>
    <row r="11" spans="1:13" ht="26.25" customHeight="1">
      <c r="A11" s="2" t="s">
        <v>2000</v>
      </c>
      <c r="B11" s="149" t="s">
        <v>1821</v>
      </c>
      <c r="C11" s="149" t="s">
        <v>1821</v>
      </c>
      <c r="D11" s="149" t="s">
        <v>2770</v>
      </c>
      <c r="E11" s="149" t="s">
        <v>2770</v>
      </c>
      <c r="F11" s="149" t="s">
        <v>2770</v>
      </c>
      <c r="G11" s="149" t="s">
        <v>2770</v>
      </c>
      <c r="H11" s="149" t="s">
        <v>2770</v>
      </c>
      <c r="I11" s="149" t="s">
        <v>2770</v>
      </c>
      <c r="J11" s="149" t="s">
        <v>2770</v>
      </c>
      <c r="K11" s="149" t="s">
        <v>2770</v>
      </c>
      <c r="L11" s="149" t="s">
        <v>2770</v>
      </c>
      <c r="M11" s="149" t="s">
        <v>2770</v>
      </c>
    </row>
    <row r="12" spans="1:13" ht="26.25" customHeight="1">
      <c r="A12" s="2" t="s">
        <v>2001</v>
      </c>
      <c r="B12" s="149">
        <v>0</v>
      </c>
      <c r="C12" s="149">
        <v>0</v>
      </c>
      <c r="D12" s="149">
        <f t="shared" si="0"/>
        <v>0</v>
      </c>
      <c r="E12" s="149">
        <v>0</v>
      </c>
      <c r="F12" s="149">
        <v>0</v>
      </c>
      <c r="G12" s="149">
        <f t="shared" si="1"/>
        <v>0</v>
      </c>
      <c r="H12" s="149">
        <v>0</v>
      </c>
      <c r="I12" s="149">
        <v>0</v>
      </c>
      <c r="J12" s="149">
        <f t="shared" si="2"/>
        <v>0</v>
      </c>
      <c r="K12" s="149">
        <v>0</v>
      </c>
      <c r="L12" s="149">
        <v>0</v>
      </c>
      <c r="M12" s="149">
        <f t="shared" si="3"/>
        <v>0</v>
      </c>
    </row>
    <row r="13" spans="1:13" ht="26.25" customHeight="1">
      <c r="A13" s="2" t="s">
        <v>2002</v>
      </c>
      <c r="B13" s="149">
        <v>0</v>
      </c>
      <c r="C13" s="149">
        <v>0</v>
      </c>
      <c r="D13" s="149">
        <f t="shared" si="0"/>
        <v>0</v>
      </c>
      <c r="E13" s="149">
        <v>0</v>
      </c>
      <c r="F13" s="149">
        <v>0</v>
      </c>
      <c r="G13" s="149">
        <f t="shared" si="1"/>
        <v>0</v>
      </c>
      <c r="H13" s="149">
        <v>0</v>
      </c>
      <c r="I13" s="149">
        <v>0</v>
      </c>
      <c r="J13" s="149">
        <f t="shared" si="2"/>
        <v>0</v>
      </c>
      <c r="K13" s="149">
        <v>0</v>
      </c>
      <c r="L13" s="149">
        <v>0</v>
      </c>
      <c r="M13" s="149">
        <f t="shared" si="3"/>
        <v>0</v>
      </c>
    </row>
    <row r="14" spans="1:13" ht="26.25" customHeight="1">
      <c r="A14" s="2" t="s">
        <v>2788</v>
      </c>
      <c r="B14" s="149">
        <v>0</v>
      </c>
      <c r="C14" s="149">
        <v>0</v>
      </c>
      <c r="D14" s="149">
        <f t="shared" si="0"/>
        <v>0</v>
      </c>
      <c r="E14" s="149">
        <v>0</v>
      </c>
      <c r="F14" s="149">
        <v>0</v>
      </c>
      <c r="G14" s="149">
        <f t="shared" si="1"/>
        <v>0</v>
      </c>
      <c r="H14" s="149">
        <v>0</v>
      </c>
      <c r="I14" s="149">
        <v>0</v>
      </c>
      <c r="J14" s="149">
        <f t="shared" si="2"/>
        <v>0</v>
      </c>
      <c r="K14" s="149">
        <v>0</v>
      </c>
      <c r="L14" s="149">
        <v>0</v>
      </c>
      <c r="M14" s="149">
        <f t="shared" si="3"/>
        <v>0</v>
      </c>
    </row>
    <row r="15" spans="1:13" ht="26.25" customHeight="1">
      <c r="A15" s="2" t="s">
        <v>2003</v>
      </c>
      <c r="B15" s="149">
        <v>0</v>
      </c>
      <c r="C15" s="149">
        <v>0</v>
      </c>
      <c r="D15" s="149">
        <f t="shared" si="0"/>
        <v>0</v>
      </c>
      <c r="E15" s="149">
        <v>0</v>
      </c>
      <c r="F15" s="149">
        <v>0</v>
      </c>
      <c r="G15" s="149">
        <f t="shared" si="1"/>
        <v>0</v>
      </c>
      <c r="H15" s="149">
        <v>0</v>
      </c>
      <c r="I15" s="149">
        <v>0</v>
      </c>
      <c r="J15" s="149">
        <f t="shared" si="2"/>
        <v>0</v>
      </c>
      <c r="K15" s="149">
        <v>0</v>
      </c>
      <c r="L15" s="149">
        <v>0</v>
      </c>
      <c r="M15" s="149">
        <f t="shared" si="3"/>
        <v>0</v>
      </c>
    </row>
    <row r="16" spans="1:13" ht="26.25" customHeight="1">
      <c r="A16" s="2" t="s">
        <v>2004</v>
      </c>
      <c r="B16" s="149">
        <v>0</v>
      </c>
      <c r="C16" s="149">
        <v>0</v>
      </c>
      <c r="D16" s="149">
        <f t="shared" si="0"/>
        <v>0</v>
      </c>
      <c r="E16" s="149">
        <v>0</v>
      </c>
      <c r="F16" s="149">
        <v>0</v>
      </c>
      <c r="G16" s="149">
        <f t="shared" si="1"/>
        <v>0</v>
      </c>
      <c r="H16" s="149">
        <v>0</v>
      </c>
      <c r="I16" s="149">
        <v>0</v>
      </c>
      <c r="J16" s="149">
        <f t="shared" si="2"/>
        <v>0</v>
      </c>
      <c r="K16" s="149">
        <v>0</v>
      </c>
      <c r="L16" s="149">
        <v>0</v>
      </c>
      <c r="M16" s="149">
        <f t="shared" si="3"/>
        <v>0</v>
      </c>
    </row>
    <row r="17" spans="1:13" ht="26.25" customHeight="1">
      <c r="A17" s="2" t="s">
        <v>2789</v>
      </c>
      <c r="B17" s="149">
        <v>0</v>
      </c>
      <c r="C17" s="149">
        <v>0</v>
      </c>
      <c r="D17" s="149">
        <f t="shared" si="0"/>
        <v>0</v>
      </c>
      <c r="E17" s="222">
        <v>0</v>
      </c>
      <c r="F17" s="222">
        <v>0</v>
      </c>
      <c r="G17" s="149">
        <f t="shared" si="1"/>
        <v>0</v>
      </c>
      <c r="H17" s="222">
        <v>0</v>
      </c>
      <c r="I17" s="222">
        <v>0</v>
      </c>
      <c r="J17" s="149">
        <f t="shared" si="2"/>
        <v>0</v>
      </c>
      <c r="K17" s="222">
        <v>0</v>
      </c>
      <c r="L17" s="222">
        <v>0</v>
      </c>
      <c r="M17" s="149">
        <f t="shared" si="3"/>
        <v>0</v>
      </c>
    </row>
    <row r="18" spans="1:13" ht="26.25" customHeight="1">
      <c r="A18" s="2" t="s">
        <v>2790</v>
      </c>
      <c r="B18" s="149">
        <v>0</v>
      </c>
      <c r="C18" s="149">
        <v>0</v>
      </c>
      <c r="D18" s="149">
        <f t="shared" si="0"/>
        <v>0</v>
      </c>
      <c r="E18" s="149">
        <v>0</v>
      </c>
      <c r="F18" s="149">
        <v>0</v>
      </c>
      <c r="G18" s="149">
        <f t="shared" si="1"/>
        <v>0</v>
      </c>
      <c r="H18" s="149">
        <v>0</v>
      </c>
      <c r="I18" s="149">
        <v>0</v>
      </c>
      <c r="J18" s="149">
        <f t="shared" si="2"/>
        <v>0</v>
      </c>
      <c r="K18" s="149">
        <v>0</v>
      </c>
      <c r="L18" s="149">
        <v>0</v>
      </c>
      <c r="M18" s="149">
        <f t="shared" si="3"/>
        <v>0</v>
      </c>
    </row>
    <row r="19" spans="1:13" ht="26.25" customHeight="1">
      <c r="A19" s="2" t="s">
        <v>2791</v>
      </c>
      <c r="B19" s="149">
        <v>0</v>
      </c>
      <c r="C19" s="149">
        <v>0</v>
      </c>
      <c r="D19" s="149">
        <f t="shared" si="0"/>
        <v>0</v>
      </c>
      <c r="E19" s="149">
        <v>0</v>
      </c>
      <c r="F19" s="149">
        <v>0</v>
      </c>
      <c r="G19" s="149">
        <f t="shared" si="1"/>
        <v>0</v>
      </c>
      <c r="H19" s="149">
        <v>0</v>
      </c>
      <c r="I19" s="149">
        <v>0</v>
      </c>
      <c r="J19" s="149">
        <f t="shared" si="2"/>
        <v>0</v>
      </c>
      <c r="K19" s="149">
        <v>0</v>
      </c>
      <c r="L19" s="149">
        <v>0</v>
      </c>
      <c r="M19" s="149">
        <f t="shared" si="3"/>
        <v>0</v>
      </c>
    </row>
    <row r="20" spans="1:13" ht="26.25" customHeight="1">
      <c r="A20" s="2" t="s">
        <v>2005</v>
      </c>
      <c r="B20" s="149">
        <v>0</v>
      </c>
      <c r="C20" s="149">
        <v>0</v>
      </c>
      <c r="D20" s="149">
        <f t="shared" si="0"/>
        <v>0</v>
      </c>
      <c r="E20" s="149">
        <v>0</v>
      </c>
      <c r="F20" s="149">
        <v>0</v>
      </c>
      <c r="G20" s="149">
        <f t="shared" si="1"/>
        <v>0</v>
      </c>
      <c r="H20" s="149">
        <v>0</v>
      </c>
      <c r="I20" s="149">
        <v>0</v>
      </c>
      <c r="J20" s="149">
        <f t="shared" si="2"/>
        <v>0</v>
      </c>
      <c r="K20" s="149">
        <v>0</v>
      </c>
      <c r="L20" s="149">
        <v>0</v>
      </c>
      <c r="M20" s="149">
        <f t="shared" si="3"/>
        <v>0</v>
      </c>
    </row>
    <row r="21" spans="1:13" ht="26.25" customHeight="1">
      <c r="A21" s="2" t="s">
        <v>2006</v>
      </c>
      <c r="B21" s="149">
        <v>0</v>
      </c>
      <c r="C21" s="149">
        <v>0</v>
      </c>
      <c r="D21" s="149">
        <f t="shared" si="0"/>
        <v>0</v>
      </c>
      <c r="E21" s="149">
        <v>0</v>
      </c>
      <c r="F21" s="149">
        <v>0</v>
      </c>
      <c r="G21" s="149">
        <f t="shared" si="1"/>
        <v>0</v>
      </c>
      <c r="H21" s="149">
        <v>0</v>
      </c>
      <c r="I21" s="149">
        <v>0</v>
      </c>
      <c r="J21" s="149">
        <f t="shared" si="2"/>
        <v>0</v>
      </c>
      <c r="K21" s="149">
        <v>0</v>
      </c>
      <c r="L21" s="149">
        <v>0</v>
      </c>
      <c r="M21" s="149">
        <f t="shared" si="3"/>
        <v>0</v>
      </c>
    </row>
    <row r="22" spans="1:13" ht="26.25" customHeight="1">
      <c r="A22" s="2" t="s">
        <v>2007</v>
      </c>
      <c r="B22" s="149">
        <v>0</v>
      </c>
      <c r="C22" s="149">
        <v>0</v>
      </c>
      <c r="D22" s="149">
        <f t="shared" si="0"/>
        <v>0</v>
      </c>
      <c r="E22" s="149">
        <v>0</v>
      </c>
      <c r="F22" s="149">
        <v>0</v>
      </c>
      <c r="G22" s="149">
        <f t="shared" si="1"/>
        <v>0</v>
      </c>
      <c r="H22" s="149">
        <v>0</v>
      </c>
      <c r="I22" s="149">
        <v>0</v>
      </c>
      <c r="J22" s="149">
        <f t="shared" si="2"/>
        <v>0</v>
      </c>
      <c r="K22" s="149">
        <v>0</v>
      </c>
      <c r="L22" s="149">
        <v>0</v>
      </c>
      <c r="M22" s="149">
        <f t="shared" si="3"/>
        <v>0</v>
      </c>
    </row>
    <row r="23" spans="1:13" ht="26.25" customHeight="1">
      <c r="A23" s="2" t="s">
        <v>2792</v>
      </c>
      <c r="B23" s="149">
        <v>0</v>
      </c>
      <c r="C23" s="149">
        <v>0</v>
      </c>
      <c r="D23" s="149">
        <f t="shared" si="0"/>
        <v>0</v>
      </c>
      <c r="E23" s="149">
        <v>0</v>
      </c>
      <c r="F23" s="149">
        <v>0</v>
      </c>
      <c r="G23" s="149">
        <f t="shared" si="1"/>
        <v>0</v>
      </c>
      <c r="H23" s="149">
        <v>0</v>
      </c>
      <c r="I23" s="149">
        <v>0</v>
      </c>
      <c r="J23" s="149">
        <f t="shared" si="2"/>
        <v>0</v>
      </c>
      <c r="K23" s="149">
        <v>0</v>
      </c>
      <c r="L23" s="149">
        <v>0</v>
      </c>
      <c r="M23" s="149">
        <f t="shared" si="3"/>
        <v>0</v>
      </c>
    </row>
    <row r="24" spans="1:13" ht="26.25" customHeight="1">
      <c r="A24" s="2" t="s">
        <v>2793</v>
      </c>
      <c r="B24" s="149">
        <v>0</v>
      </c>
      <c r="C24" s="149">
        <v>0</v>
      </c>
      <c r="D24" s="149">
        <f t="shared" si="0"/>
        <v>0</v>
      </c>
      <c r="E24" s="149">
        <v>0</v>
      </c>
      <c r="F24" s="149">
        <v>0</v>
      </c>
      <c r="G24" s="149">
        <f t="shared" si="1"/>
        <v>0</v>
      </c>
      <c r="H24" s="149">
        <v>0</v>
      </c>
      <c r="I24" s="149">
        <v>0</v>
      </c>
      <c r="J24" s="149">
        <f t="shared" si="2"/>
        <v>0</v>
      </c>
      <c r="K24" s="149">
        <v>0</v>
      </c>
      <c r="L24" s="149">
        <v>0</v>
      </c>
      <c r="M24" s="149">
        <f t="shared" si="3"/>
        <v>0</v>
      </c>
    </row>
    <row r="25" spans="1:13" ht="26.25" customHeight="1">
      <c r="A25" s="2" t="s">
        <v>2794</v>
      </c>
      <c r="B25" s="149">
        <v>860173</v>
      </c>
      <c r="C25" s="149">
        <v>932350</v>
      </c>
      <c r="D25" s="149">
        <f t="shared" si="0"/>
        <v>72177</v>
      </c>
      <c r="E25" s="149">
        <v>162396</v>
      </c>
      <c r="F25" s="149">
        <v>157561</v>
      </c>
      <c r="G25" s="149">
        <f t="shared" si="1"/>
        <v>-4835</v>
      </c>
      <c r="H25" s="149">
        <v>603146</v>
      </c>
      <c r="I25" s="149">
        <v>690044</v>
      </c>
      <c r="J25" s="149">
        <f t="shared" si="2"/>
        <v>86898</v>
      </c>
      <c r="K25" s="149">
        <v>94631</v>
      </c>
      <c r="L25" s="149">
        <v>84745</v>
      </c>
      <c r="M25" s="149">
        <f t="shared" si="3"/>
        <v>-9886</v>
      </c>
    </row>
    <row r="26" spans="1:13" ht="26.25" customHeight="1">
      <c r="A26" s="2" t="s">
        <v>2795</v>
      </c>
      <c r="B26" s="149">
        <v>8650689</v>
      </c>
      <c r="C26" s="149">
        <v>13273403</v>
      </c>
      <c r="D26" s="149">
        <f t="shared" si="0"/>
        <v>4622714</v>
      </c>
      <c r="E26" s="149">
        <v>1517764</v>
      </c>
      <c r="F26" s="149">
        <v>2247283</v>
      </c>
      <c r="G26" s="149">
        <f t="shared" si="1"/>
        <v>729519</v>
      </c>
      <c r="H26" s="149">
        <v>5115163</v>
      </c>
      <c r="I26" s="149">
        <v>7555636</v>
      </c>
      <c r="J26" s="149">
        <f t="shared" si="2"/>
        <v>2440473</v>
      </c>
      <c r="K26" s="149">
        <v>2017762</v>
      </c>
      <c r="L26" s="149">
        <v>3470484</v>
      </c>
      <c r="M26" s="149">
        <f t="shared" si="3"/>
        <v>1452722</v>
      </c>
    </row>
    <row r="27" spans="1:13" ht="26.25" customHeight="1">
      <c r="A27" s="2" t="s">
        <v>2796</v>
      </c>
      <c r="B27" s="149">
        <v>783266</v>
      </c>
      <c r="C27" s="149">
        <v>652966</v>
      </c>
      <c r="D27" s="149">
        <f t="shared" si="0"/>
        <v>-130300</v>
      </c>
      <c r="E27" s="149">
        <v>304369</v>
      </c>
      <c r="F27" s="149">
        <v>242702</v>
      </c>
      <c r="G27" s="149">
        <f t="shared" si="1"/>
        <v>-61667</v>
      </c>
      <c r="H27" s="149">
        <v>190456</v>
      </c>
      <c r="I27" s="149">
        <v>142569</v>
      </c>
      <c r="J27" s="149">
        <f t="shared" si="2"/>
        <v>-47887</v>
      </c>
      <c r="K27" s="149">
        <v>288441</v>
      </c>
      <c r="L27" s="149">
        <v>267695</v>
      </c>
      <c r="M27" s="149">
        <f t="shared" si="3"/>
        <v>-20746</v>
      </c>
    </row>
    <row r="28" spans="1:13" ht="26.25" customHeight="1">
      <c r="A28" s="2" t="s">
        <v>2797</v>
      </c>
      <c r="B28" s="149">
        <v>1645201</v>
      </c>
      <c r="C28" s="149">
        <v>1579706</v>
      </c>
      <c r="D28" s="149">
        <f t="shared" si="0"/>
        <v>-65495</v>
      </c>
      <c r="E28" s="149">
        <v>233661</v>
      </c>
      <c r="F28" s="149">
        <v>150447</v>
      </c>
      <c r="G28" s="149">
        <f t="shared" si="1"/>
        <v>-83214</v>
      </c>
      <c r="H28" s="149">
        <v>1021720</v>
      </c>
      <c r="I28" s="149">
        <v>1101111</v>
      </c>
      <c r="J28" s="149">
        <f t="shared" si="2"/>
        <v>79391</v>
      </c>
      <c r="K28" s="149">
        <v>389820</v>
      </c>
      <c r="L28" s="149">
        <v>328148</v>
      </c>
      <c r="M28" s="149">
        <f t="shared" si="3"/>
        <v>-61672</v>
      </c>
    </row>
    <row r="29" spans="1:13" ht="26.25" customHeight="1">
      <c r="A29" s="2" t="s">
        <v>2798</v>
      </c>
      <c r="B29" s="149" t="s">
        <v>1821</v>
      </c>
      <c r="C29" s="149" t="s">
        <v>1821</v>
      </c>
      <c r="D29" s="149" t="s">
        <v>2770</v>
      </c>
      <c r="E29" s="149" t="s">
        <v>2770</v>
      </c>
      <c r="F29" s="149" t="s">
        <v>2770</v>
      </c>
      <c r="G29" s="149" t="s">
        <v>2770</v>
      </c>
      <c r="H29" s="149" t="s">
        <v>2770</v>
      </c>
      <c r="I29" s="149" t="s">
        <v>2770</v>
      </c>
      <c r="J29" s="149" t="s">
        <v>2770</v>
      </c>
      <c r="K29" s="149" t="s">
        <v>2770</v>
      </c>
      <c r="L29" s="149" t="s">
        <v>2770</v>
      </c>
      <c r="M29" s="149" t="s">
        <v>2770</v>
      </c>
    </row>
    <row r="30" spans="1:13" ht="26.25" customHeight="1">
      <c r="A30" s="2" t="s">
        <v>2799</v>
      </c>
      <c r="B30" s="149" t="s">
        <v>1821</v>
      </c>
      <c r="C30" s="149" t="s">
        <v>1821</v>
      </c>
      <c r="D30" s="149" t="s">
        <v>2770</v>
      </c>
      <c r="E30" s="149" t="s">
        <v>2770</v>
      </c>
      <c r="F30" s="149" t="s">
        <v>2770</v>
      </c>
      <c r="G30" s="149" t="s">
        <v>2770</v>
      </c>
      <c r="H30" s="149" t="s">
        <v>2770</v>
      </c>
      <c r="I30" s="149" t="s">
        <v>2770</v>
      </c>
      <c r="J30" s="149" t="s">
        <v>2770</v>
      </c>
      <c r="K30" s="149" t="s">
        <v>2770</v>
      </c>
      <c r="L30" s="149" t="s">
        <v>2770</v>
      </c>
      <c r="M30" s="149" t="s">
        <v>2770</v>
      </c>
    </row>
    <row r="31" spans="1:13" ht="26.25" customHeight="1">
      <c r="A31" s="2" t="s">
        <v>2800</v>
      </c>
      <c r="B31" s="149" t="s">
        <v>1821</v>
      </c>
      <c r="C31" s="149" t="s">
        <v>1821</v>
      </c>
      <c r="D31" s="149" t="s">
        <v>2770</v>
      </c>
      <c r="E31" s="149" t="s">
        <v>2770</v>
      </c>
      <c r="F31" s="149" t="s">
        <v>2770</v>
      </c>
      <c r="G31" s="149" t="s">
        <v>2770</v>
      </c>
      <c r="H31" s="149" t="s">
        <v>2770</v>
      </c>
      <c r="I31" s="149" t="s">
        <v>2770</v>
      </c>
      <c r="J31" s="149" t="s">
        <v>2770</v>
      </c>
      <c r="K31" s="149" t="s">
        <v>2770</v>
      </c>
      <c r="L31" s="149" t="s">
        <v>2770</v>
      </c>
      <c r="M31" s="149" t="s">
        <v>2770</v>
      </c>
    </row>
    <row r="32" spans="1:13" ht="26.25" customHeight="1" thickBot="1">
      <c r="A32" s="3" t="s">
        <v>826</v>
      </c>
      <c r="B32" s="150">
        <v>0</v>
      </c>
      <c r="C32" s="150">
        <v>0</v>
      </c>
      <c r="D32" s="150">
        <f t="shared" si="0"/>
        <v>0</v>
      </c>
      <c r="E32" s="150">
        <v>0</v>
      </c>
      <c r="F32" s="150">
        <v>0</v>
      </c>
      <c r="G32" s="150">
        <f t="shared" si="1"/>
        <v>0</v>
      </c>
      <c r="H32" s="150">
        <v>0</v>
      </c>
      <c r="I32" s="150">
        <v>0</v>
      </c>
      <c r="J32" s="150">
        <f t="shared" si="2"/>
        <v>0</v>
      </c>
      <c r="K32" s="150">
        <v>0</v>
      </c>
      <c r="L32" s="150">
        <v>0</v>
      </c>
      <c r="M32" s="150">
        <f t="shared" si="3"/>
        <v>0</v>
      </c>
    </row>
    <row r="35" s="219" customFormat="1" ht="12.75"/>
  </sheetData>
  <sheetProtection/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C32"/>
  <sheetViews>
    <sheetView view="pageBreakPreview" zoomScale="70" zoomScaleSheetLayoutView="70" zoomScalePageLayoutView="0" workbookViewId="0" topLeftCell="A1">
      <pane xSplit="1" ySplit="7" topLeftCell="B8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A1" sqref="A1"/>
    </sheetView>
  </sheetViews>
  <sheetFormatPr defaultColWidth="9.00390625" defaultRowHeight="13.5"/>
  <cols>
    <col min="1" max="1" width="15.50390625" style="33" customWidth="1"/>
    <col min="2" max="9" width="6.625" style="33" customWidth="1"/>
    <col min="10" max="19" width="5.625" style="33" customWidth="1"/>
    <col min="20" max="25" width="10.625" style="33" customWidth="1"/>
    <col min="26" max="27" width="9.625" style="33" customWidth="1"/>
    <col min="28" max="28" width="9.00390625" style="33" customWidth="1"/>
    <col min="29" max="29" width="10.625" style="33" customWidth="1"/>
    <col min="30" max="16384" width="9.00390625" style="33" customWidth="1"/>
  </cols>
  <sheetData>
    <row r="1" spans="1:29" ht="19.5" thickBot="1">
      <c r="A1" s="173" t="s">
        <v>2058</v>
      </c>
      <c r="B1" s="174"/>
      <c r="C1" s="174"/>
      <c r="D1" s="174"/>
      <c r="E1" s="174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AC1" s="43" t="s">
        <v>2059</v>
      </c>
    </row>
    <row r="2" spans="1:29" ht="15" customHeight="1">
      <c r="A2" s="4"/>
      <c r="B2" s="5"/>
      <c r="C2" s="289" t="s">
        <v>1299</v>
      </c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1"/>
      <c r="T2" s="5"/>
      <c r="U2" s="5"/>
      <c r="V2" s="6" t="s">
        <v>1271</v>
      </c>
      <c r="W2" s="7"/>
      <c r="X2" s="7"/>
      <c r="Y2" s="7"/>
      <c r="Z2" s="7"/>
      <c r="AA2" s="7"/>
      <c r="AB2" s="8"/>
      <c r="AC2" s="9"/>
    </row>
    <row r="3" spans="1:29" ht="15" customHeight="1">
      <c r="A3" s="2"/>
      <c r="B3" s="10"/>
      <c r="C3" s="142"/>
      <c r="D3" s="143"/>
      <c r="E3" s="1"/>
      <c r="F3" s="283" t="s">
        <v>1995</v>
      </c>
      <c r="G3" s="284"/>
      <c r="H3" s="284"/>
      <c r="I3" s="284"/>
      <c r="J3" s="284"/>
      <c r="K3" s="284"/>
      <c r="L3" s="284"/>
      <c r="M3" s="284"/>
      <c r="N3" s="284"/>
      <c r="O3" s="285"/>
      <c r="P3" s="276" t="s">
        <v>1996</v>
      </c>
      <c r="Q3" s="276"/>
      <c r="R3" s="277"/>
      <c r="S3" s="279"/>
      <c r="T3" s="11"/>
      <c r="U3" s="11"/>
      <c r="V3" s="12"/>
      <c r="W3" s="12"/>
      <c r="X3" s="12"/>
      <c r="Y3" s="276" t="s">
        <v>1326</v>
      </c>
      <c r="Z3" s="276"/>
      <c r="AA3" s="276"/>
      <c r="AB3" s="276"/>
      <c r="AC3" s="10" t="s">
        <v>1319</v>
      </c>
    </row>
    <row r="4" spans="1:29" ht="15" customHeight="1">
      <c r="A4" s="13" t="s">
        <v>1277</v>
      </c>
      <c r="B4" s="10" t="s">
        <v>1270</v>
      </c>
      <c r="C4" s="277" t="s">
        <v>1300</v>
      </c>
      <c r="D4" s="278"/>
      <c r="E4" s="279"/>
      <c r="F4" s="280" t="s">
        <v>1317</v>
      </c>
      <c r="G4" s="281"/>
      <c r="H4" s="280" t="s">
        <v>1882</v>
      </c>
      <c r="I4" s="282"/>
      <c r="J4" s="283" t="s">
        <v>1880</v>
      </c>
      <c r="K4" s="284"/>
      <c r="L4" s="284"/>
      <c r="M4" s="285"/>
      <c r="N4" s="274" t="s">
        <v>1303</v>
      </c>
      <c r="O4" s="275"/>
      <c r="P4" s="280" t="s">
        <v>1883</v>
      </c>
      <c r="Q4" s="281"/>
      <c r="R4" s="286" t="s">
        <v>1301</v>
      </c>
      <c r="S4" s="287"/>
      <c r="T4" s="11" t="s">
        <v>1272</v>
      </c>
      <c r="U4" s="11" t="s">
        <v>1273</v>
      </c>
      <c r="V4" s="11" t="s">
        <v>1279</v>
      </c>
      <c r="W4" s="11" t="s">
        <v>1274</v>
      </c>
      <c r="X4" s="11" t="s">
        <v>1275</v>
      </c>
      <c r="Y4" s="11"/>
      <c r="Z4" s="11"/>
      <c r="AA4" s="11"/>
      <c r="AB4" s="11"/>
      <c r="AC4" s="10" t="s">
        <v>1282</v>
      </c>
    </row>
    <row r="5" spans="1:29" ht="15" customHeight="1">
      <c r="A5" s="13"/>
      <c r="B5" s="10" t="s">
        <v>1278</v>
      </c>
      <c r="C5" s="277" t="s">
        <v>1997</v>
      </c>
      <c r="D5" s="278"/>
      <c r="E5" s="279"/>
      <c r="F5" s="14"/>
      <c r="G5" s="2"/>
      <c r="H5" s="102"/>
      <c r="I5" s="102"/>
      <c r="J5" s="283"/>
      <c r="K5" s="284"/>
      <c r="L5" s="284"/>
      <c r="M5" s="285"/>
      <c r="N5" s="102"/>
      <c r="O5" s="2"/>
      <c r="P5" s="14"/>
      <c r="Q5" s="2"/>
      <c r="R5" s="286" t="s">
        <v>1302</v>
      </c>
      <c r="S5" s="287"/>
      <c r="T5" s="11" t="s">
        <v>1280</v>
      </c>
      <c r="U5" s="11" t="s">
        <v>1281</v>
      </c>
      <c r="V5" s="11"/>
      <c r="W5" s="11" t="s">
        <v>1285</v>
      </c>
      <c r="X5" s="11" t="s">
        <v>1286</v>
      </c>
      <c r="Y5" s="11" t="s">
        <v>1309</v>
      </c>
      <c r="Z5" s="11" t="s">
        <v>1325</v>
      </c>
      <c r="AA5" s="11" t="s">
        <v>1276</v>
      </c>
      <c r="AB5" s="11" t="s">
        <v>1326</v>
      </c>
      <c r="AC5" s="15"/>
    </row>
    <row r="6" spans="1:29" ht="15" customHeight="1">
      <c r="A6" s="13"/>
      <c r="B6" s="10"/>
      <c r="C6" s="272"/>
      <c r="D6" s="288"/>
      <c r="E6" s="273"/>
      <c r="F6" s="268" t="s">
        <v>1318</v>
      </c>
      <c r="G6" s="269"/>
      <c r="H6" s="145"/>
      <c r="I6" s="145"/>
      <c r="J6" s="270" t="s">
        <v>1305</v>
      </c>
      <c r="K6" s="271"/>
      <c r="L6" s="270" t="s">
        <v>1306</v>
      </c>
      <c r="M6" s="271"/>
      <c r="N6" s="272" t="s">
        <v>1307</v>
      </c>
      <c r="O6" s="273"/>
      <c r="P6" s="268"/>
      <c r="Q6" s="269"/>
      <c r="R6" s="292"/>
      <c r="S6" s="293"/>
      <c r="T6" s="11"/>
      <c r="U6" s="11"/>
      <c r="V6" s="11"/>
      <c r="W6" s="11"/>
      <c r="X6" s="11"/>
      <c r="Y6" s="11"/>
      <c r="Z6" s="11" t="s">
        <v>1327</v>
      </c>
      <c r="AA6" s="11" t="s">
        <v>1286</v>
      </c>
      <c r="AB6" s="11" t="s">
        <v>2008</v>
      </c>
      <c r="AC6" s="15"/>
    </row>
    <row r="7" spans="1:29" ht="15" customHeight="1">
      <c r="A7" s="16"/>
      <c r="B7" s="17"/>
      <c r="C7" s="18" t="s">
        <v>1309</v>
      </c>
      <c r="D7" s="19" t="s">
        <v>1283</v>
      </c>
      <c r="E7" s="19" t="s">
        <v>1284</v>
      </c>
      <c r="F7" s="21" t="s">
        <v>1310</v>
      </c>
      <c r="G7" s="21" t="s">
        <v>1311</v>
      </c>
      <c r="H7" s="21" t="s">
        <v>1310</v>
      </c>
      <c r="I7" s="21" t="s">
        <v>1311</v>
      </c>
      <c r="J7" s="20" t="s">
        <v>1283</v>
      </c>
      <c r="K7" s="20" t="s">
        <v>1284</v>
      </c>
      <c r="L7" s="20" t="s">
        <v>1283</v>
      </c>
      <c r="M7" s="20" t="s">
        <v>1284</v>
      </c>
      <c r="N7" s="20" t="s">
        <v>1283</v>
      </c>
      <c r="O7" s="20" t="s">
        <v>1284</v>
      </c>
      <c r="P7" s="21" t="s">
        <v>1310</v>
      </c>
      <c r="Q7" s="21" t="s">
        <v>1311</v>
      </c>
      <c r="R7" s="18" t="s">
        <v>1310</v>
      </c>
      <c r="S7" s="18" t="s">
        <v>1311</v>
      </c>
      <c r="T7" s="22"/>
      <c r="U7" s="21"/>
      <c r="V7" s="22"/>
      <c r="W7" s="21"/>
      <c r="X7" s="21"/>
      <c r="Y7" s="21"/>
      <c r="Z7" s="21"/>
      <c r="AA7" s="21"/>
      <c r="AB7" s="21"/>
      <c r="AC7" s="23"/>
    </row>
    <row r="8" spans="1:29" ht="22.5" customHeight="1">
      <c r="A8" s="1" t="s">
        <v>2802</v>
      </c>
      <c r="B8" s="24">
        <v>1306</v>
      </c>
      <c r="C8" s="24">
        <v>15631</v>
      </c>
      <c r="D8" s="24">
        <f>(F8+H8+J8+L8+N8)-P8</f>
        <v>9286</v>
      </c>
      <c r="E8" s="24">
        <f>(G8+I8+K8+M8+O8)-Q8</f>
        <v>6345</v>
      </c>
      <c r="F8" s="24">
        <v>172</v>
      </c>
      <c r="G8" s="24">
        <v>57</v>
      </c>
      <c r="H8" s="24">
        <v>1250</v>
      </c>
      <c r="I8" s="24">
        <v>562</v>
      </c>
      <c r="J8" s="24">
        <v>6508</v>
      </c>
      <c r="K8" s="24">
        <v>2086</v>
      </c>
      <c r="L8" s="24">
        <v>1237</v>
      </c>
      <c r="M8" s="24">
        <v>3594</v>
      </c>
      <c r="N8" s="24">
        <v>145</v>
      </c>
      <c r="O8" s="24">
        <v>54</v>
      </c>
      <c r="P8" s="24">
        <v>26</v>
      </c>
      <c r="Q8" s="24">
        <v>8</v>
      </c>
      <c r="R8" s="24">
        <v>91</v>
      </c>
      <c r="S8" s="24">
        <v>103</v>
      </c>
      <c r="T8" s="24">
        <v>4795346</v>
      </c>
      <c r="U8" s="24">
        <v>12373462</v>
      </c>
      <c r="V8" s="24">
        <v>24896406</v>
      </c>
      <c r="W8" s="24">
        <v>20272542</v>
      </c>
      <c r="X8" s="24">
        <v>3476330</v>
      </c>
      <c r="Y8" s="24">
        <v>1147534</v>
      </c>
      <c r="Z8" s="24">
        <v>2861</v>
      </c>
      <c r="AA8" s="24">
        <v>97321</v>
      </c>
      <c r="AB8" s="24">
        <f aca="true" t="shared" si="0" ref="AB8:AB32">Y8-Z8-AA8</f>
        <v>1047352</v>
      </c>
      <c r="AC8" s="24">
        <v>11570506</v>
      </c>
    </row>
    <row r="9" spans="1:29" ht="22.5" customHeight="1">
      <c r="A9" s="2" t="s">
        <v>2787</v>
      </c>
      <c r="B9" s="24">
        <v>118</v>
      </c>
      <c r="C9" s="24">
        <v>1504</v>
      </c>
      <c r="D9" s="24">
        <f aca="true" t="shared" si="1" ref="D9:D32">(F9+H9+J9+L9+N9)-P9</f>
        <v>685</v>
      </c>
      <c r="E9" s="24">
        <f aca="true" t="shared" si="2" ref="E9:E32">(G9+I9+K9+M9+O9)-Q9</f>
        <v>819</v>
      </c>
      <c r="F9" s="24">
        <v>26</v>
      </c>
      <c r="G9" s="24">
        <v>8</v>
      </c>
      <c r="H9" s="24">
        <v>92</v>
      </c>
      <c r="I9" s="24">
        <v>49</v>
      </c>
      <c r="J9" s="24">
        <v>395</v>
      </c>
      <c r="K9" s="24">
        <v>191</v>
      </c>
      <c r="L9" s="24">
        <v>166</v>
      </c>
      <c r="M9" s="24">
        <v>570</v>
      </c>
      <c r="N9" s="24">
        <v>7</v>
      </c>
      <c r="O9" s="24">
        <v>4</v>
      </c>
      <c r="P9" s="24">
        <v>1</v>
      </c>
      <c r="Q9" s="24">
        <v>3</v>
      </c>
      <c r="R9" s="24">
        <v>13</v>
      </c>
      <c r="S9" s="24">
        <v>20</v>
      </c>
      <c r="T9" s="24">
        <v>358081</v>
      </c>
      <c r="U9" s="24">
        <v>950275</v>
      </c>
      <c r="V9" s="24">
        <v>1762244</v>
      </c>
      <c r="W9" s="24">
        <v>1657241</v>
      </c>
      <c r="X9" s="24">
        <v>49250</v>
      </c>
      <c r="Y9" s="24">
        <v>55753</v>
      </c>
      <c r="Z9" s="130">
        <v>0</v>
      </c>
      <c r="AA9" s="130">
        <v>0</v>
      </c>
      <c r="AB9" s="24">
        <f t="shared" si="0"/>
        <v>55753</v>
      </c>
      <c r="AC9" s="24">
        <v>751913</v>
      </c>
    </row>
    <row r="10" spans="1:29" ht="22.5" customHeight="1">
      <c r="A10" s="2" t="s">
        <v>1999</v>
      </c>
      <c r="B10" s="24">
        <v>65</v>
      </c>
      <c r="C10" s="24">
        <v>805</v>
      </c>
      <c r="D10" s="24">
        <f t="shared" si="1"/>
        <v>522</v>
      </c>
      <c r="E10" s="24">
        <f t="shared" si="2"/>
        <v>283</v>
      </c>
      <c r="F10" s="24">
        <v>2</v>
      </c>
      <c r="G10" s="24">
        <v>1</v>
      </c>
      <c r="H10" s="24">
        <v>60</v>
      </c>
      <c r="I10" s="24">
        <v>23</v>
      </c>
      <c r="J10" s="24">
        <v>347</v>
      </c>
      <c r="K10" s="24">
        <v>118</v>
      </c>
      <c r="L10" s="24">
        <v>92</v>
      </c>
      <c r="M10" s="24">
        <v>138</v>
      </c>
      <c r="N10" s="24">
        <v>22</v>
      </c>
      <c r="O10" s="24">
        <v>6</v>
      </c>
      <c r="P10" s="24">
        <v>1</v>
      </c>
      <c r="Q10" s="24">
        <v>3</v>
      </c>
      <c r="R10" s="24">
        <v>14</v>
      </c>
      <c r="S10" s="24">
        <v>4</v>
      </c>
      <c r="T10" s="24">
        <v>279913</v>
      </c>
      <c r="U10" s="24">
        <v>823320</v>
      </c>
      <c r="V10" s="24">
        <v>1804239</v>
      </c>
      <c r="W10" s="24">
        <v>1650872</v>
      </c>
      <c r="X10" s="24">
        <v>20777</v>
      </c>
      <c r="Y10" s="24">
        <v>132590</v>
      </c>
      <c r="Z10" s="130">
        <v>0</v>
      </c>
      <c r="AA10" s="130">
        <v>0</v>
      </c>
      <c r="AB10" s="24">
        <f t="shared" si="0"/>
        <v>132590</v>
      </c>
      <c r="AC10" s="24">
        <v>853325</v>
      </c>
    </row>
    <row r="11" spans="1:29" ht="22.5" customHeight="1">
      <c r="A11" s="2" t="s">
        <v>2000</v>
      </c>
      <c r="B11" s="24">
        <v>90</v>
      </c>
      <c r="C11" s="24">
        <v>937</v>
      </c>
      <c r="D11" s="24">
        <f t="shared" si="1"/>
        <v>383</v>
      </c>
      <c r="E11" s="24">
        <f t="shared" si="2"/>
        <v>554</v>
      </c>
      <c r="F11" s="24">
        <v>24</v>
      </c>
      <c r="G11" s="24">
        <v>5</v>
      </c>
      <c r="H11" s="24">
        <v>83</v>
      </c>
      <c r="I11" s="24">
        <v>49</v>
      </c>
      <c r="J11" s="24">
        <v>193</v>
      </c>
      <c r="K11" s="24">
        <v>184</v>
      </c>
      <c r="L11" s="24">
        <v>82</v>
      </c>
      <c r="M11" s="24">
        <v>314</v>
      </c>
      <c r="N11" s="24">
        <v>1</v>
      </c>
      <c r="O11" s="24">
        <v>2</v>
      </c>
      <c r="P11" s="130">
        <v>0</v>
      </c>
      <c r="Q11" s="130">
        <v>0</v>
      </c>
      <c r="R11" s="24">
        <v>3</v>
      </c>
      <c r="S11" s="24">
        <v>4</v>
      </c>
      <c r="T11" s="24">
        <v>218473</v>
      </c>
      <c r="U11" s="24">
        <v>549037</v>
      </c>
      <c r="V11" s="24">
        <v>1028504</v>
      </c>
      <c r="W11" s="24">
        <v>756983</v>
      </c>
      <c r="X11" s="24">
        <v>198584</v>
      </c>
      <c r="Y11" s="24">
        <v>72937</v>
      </c>
      <c r="Z11" s="130">
        <v>0</v>
      </c>
      <c r="AA11" s="130">
        <v>0</v>
      </c>
      <c r="AB11" s="24">
        <f t="shared" si="0"/>
        <v>72937</v>
      </c>
      <c r="AC11" s="24">
        <v>444045</v>
      </c>
    </row>
    <row r="12" spans="1:29" ht="22.5" customHeight="1">
      <c r="A12" s="2" t="s">
        <v>2001</v>
      </c>
      <c r="B12" s="24">
        <v>22</v>
      </c>
      <c r="C12" s="24">
        <v>237</v>
      </c>
      <c r="D12" s="24">
        <f t="shared" si="1"/>
        <v>181</v>
      </c>
      <c r="E12" s="24">
        <f t="shared" si="2"/>
        <v>56</v>
      </c>
      <c r="F12" s="130">
        <v>0</v>
      </c>
      <c r="G12" s="130">
        <v>0</v>
      </c>
      <c r="H12" s="24">
        <v>19</v>
      </c>
      <c r="I12" s="24">
        <v>8</v>
      </c>
      <c r="J12" s="24">
        <v>135</v>
      </c>
      <c r="K12" s="24">
        <v>29</v>
      </c>
      <c r="L12" s="24">
        <v>26</v>
      </c>
      <c r="M12" s="24">
        <v>19</v>
      </c>
      <c r="N12" s="24">
        <v>1</v>
      </c>
      <c r="O12" s="130">
        <v>0</v>
      </c>
      <c r="P12" s="130">
        <v>0</v>
      </c>
      <c r="Q12" s="130">
        <v>0</v>
      </c>
      <c r="R12" s="130">
        <v>0</v>
      </c>
      <c r="S12" s="130">
        <v>0</v>
      </c>
      <c r="T12" s="24">
        <v>71708</v>
      </c>
      <c r="U12" s="24">
        <v>193757</v>
      </c>
      <c r="V12" s="24">
        <v>413041</v>
      </c>
      <c r="W12" s="24">
        <v>357504</v>
      </c>
      <c r="X12" s="24">
        <v>34113</v>
      </c>
      <c r="Y12" s="24">
        <v>21424</v>
      </c>
      <c r="Z12" s="130">
        <v>0</v>
      </c>
      <c r="AA12" s="130">
        <v>0</v>
      </c>
      <c r="AB12" s="24">
        <f t="shared" si="0"/>
        <v>21424</v>
      </c>
      <c r="AC12" s="24">
        <v>203041</v>
      </c>
    </row>
    <row r="13" spans="1:29" ht="22.5" customHeight="1">
      <c r="A13" s="2" t="s">
        <v>2002</v>
      </c>
      <c r="B13" s="24">
        <v>25</v>
      </c>
      <c r="C13" s="24">
        <v>176</v>
      </c>
      <c r="D13" s="24">
        <f t="shared" si="1"/>
        <v>112</v>
      </c>
      <c r="E13" s="24">
        <f t="shared" si="2"/>
        <v>64</v>
      </c>
      <c r="F13" s="24">
        <v>4</v>
      </c>
      <c r="G13" s="130">
        <v>0</v>
      </c>
      <c r="H13" s="24">
        <v>25</v>
      </c>
      <c r="I13" s="24">
        <v>7</v>
      </c>
      <c r="J13" s="24">
        <v>75</v>
      </c>
      <c r="K13" s="24">
        <v>27</v>
      </c>
      <c r="L13" s="24">
        <v>8</v>
      </c>
      <c r="M13" s="24">
        <v>30</v>
      </c>
      <c r="N13" s="130">
        <v>0</v>
      </c>
      <c r="O13" s="130">
        <v>0</v>
      </c>
      <c r="P13" s="130">
        <v>0</v>
      </c>
      <c r="Q13" s="130">
        <v>0</v>
      </c>
      <c r="R13" s="24">
        <v>3</v>
      </c>
      <c r="S13" s="24">
        <v>1</v>
      </c>
      <c r="T13" s="24">
        <v>47380</v>
      </c>
      <c r="U13" s="24">
        <v>90773</v>
      </c>
      <c r="V13" s="24">
        <v>192099</v>
      </c>
      <c r="W13" s="24">
        <v>178649</v>
      </c>
      <c r="X13" s="24">
        <v>11326</v>
      </c>
      <c r="Y13" s="24">
        <v>2124</v>
      </c>
      <c r="Z13" s="130">
        <v>0</v>
      </c>
      <c r="AA13" s="24">
        <v>2099</v>
      </c>
      <c r="AB13" s="24">
        <f t="shared" si="0"/>
        <v>25</v>
      </c>
      <c r="AC13" s="24">
        <v>93820</v>
      </c>
    </row>
    <row r="14" spans="1:29" ht="22.5" customHeight="1">
      <c r="A14" s="2" t="s">
        <v>2788</v>
      </c>
      <c r="B14" s="24">
        <v>35</v>
      </c>
      <c r="C14" s="24">
        <v>468</v>
      </c>
      <c r="D14" s="24">
        <f t="shared" si="1"/>
        <v>261</v>
      </c>
      <c r="E14" s="24">
        <f t="shared" si="2"/>
        <v>207</v>
      </c>
      <c r="F14" s="24">
        <v>1</v>
      </c>
      <c r="G14" s="130">
        <v>0</v>
      </c>
      <c r="H14" s="24">
        <v>38</v>
      </c>
      <c r="I14" s="24">
        <v>14</v>
      </c>
      <c r="J14" s="24">
        <v>183</v>
      </c>
      <c r="K14" s="24">
        <v>52</v>
      </c>
      <c r="L14" s="24">
        <v>35</v>
      </c>
      <c r="M14" s="24">
        <v>137</v>
      </c>
      <c r="N14" s="24">
        <v>4</v>
      </c>
      <c r="O14" s="24">
        <v>4</v>
      </c>
      <c r="P14" s="130">
        <v>0</v>
      </c>
      <c r="Q14" s="130">
        <v>0</v>
      </c>
      <c r="R14" s="24">
        <v>2</v>
      </c>
      <c r="S14" s="130">
        <v>0</v>
      </c>
      <c r="T14" s="24">
        <v>126344</v>
      </c>
      <c r="U14" s="24">
        <v>480962</v>
      </c>
      <c r="V14" s="24">
        <v>784943</v>
      </c>
      <c r="W14" s="24">
        <v>728164</v>
      </c>
      <c r="X14" s="24">
        <v>40902</v>
      </c>
      <c r="Y14" s="24">
        <v>15877</v>
      </c>
      <c r="Z14" s="130">
        <v>0</v>
      </c>
      <c r="AA14" s="130">
        <v>0</v>
      </c>
      <c r="AB14" s="24">
        <f t="shared" si="0"/>
        <v>15877</v>
      </c>
      <c r="AC14" s="24">
        <v>287254</v>
      </c>
    </row>
    <row r="15" spans="1:29" ht="22.5" customHeight="1">
      <c r="A15" s="2" t="s">
        <v>2003</v>
      </c>
      <c r="B15" s="24">
        <v>58</v>
      </c>
      <c r="C15" s="24">
        <v>644</v>
      </c>
      <c r="D15" s="24">
        <f t="shared" si="1"/>
        <v>406</v>
      </c>
      <c r="E15" s="24">
        <f t="shared" si="2"/>
        <v>238</v>
      </c>
      <c r="F15" s="24">
        <v>7</v>
      </c>
      <c r="G15" s="24">
        <v>6</v>
      </c>
      <c r="H15" s="24">
        <v>71</v>
      </c>
      <c r="I15" s="24">
        <v>28</v>
      </c>
      <c r="J15" s="24">
        <v>270</v>
      </c>
      <c r="K15" s="24">
        <v>97</v>
      </c>
      <c r="L15" s="24">
        <v>41</v>
      </c>
      <c r="M15" s="24">
        <v>107</v>
      </c>
      <c r="N15" s="24">
        <v>17</v>
      </c>
      <c r="O15" s="130">
        <v>0</v>
      </c>
      <c r="P15" s="130">
        <v>0</v>
      </c>
      <c r="Q15" s="130">
        <v>0</v>
      </c>
      <c r="R15" s="24">
        <v>1</v>
      </c>
      <c r="S15" s="24">
        <v>4</v>
      </c>
      <c r="T15" s="24">
        <v>225972</v>
      </c>
      <c r="U15" s="24">
        <v>401892</v>
      </c>
      <c r="V15" s="24">
        <v>1113445</v>
      </c>
      <c r="W15" s="24">
        <v>1052503</v>
      </c>
      <c r="X15" s="24">
        <v>51342</v>
      </c>
      <c r="Y15" s="24">
        <v>9600</v>
      </c>
      <c r="Z15" s="130">
        <v>0</v>
      </c>
      <c r="AA15" s="130">
        <v>0</v>
      </c>
      <c r="AB15" s="24">
        <f t="shared" si="0"/>
        <v>9600</v>
      </c>
      <c r="AC15" s="24">
        <v>658845</v>
      </c>
    </row>
    <row r="16" spans="1:29" ht="22.5" customHeight="1">
      <c r="A16" s="2" t="s">
        <v>2004</v>
      </c>
      <c r="B16" s="24">
        <v>9</v>
      </c>
      <c r="C16" s="24">
        <v>109</v>
      </c>
      <c r="D16" s="24">
        <f t="shared" si="1"/>
        <v>53</v>
      </c>
      <c r="E16" s="24">
        <f t="shared" si="2"/>
        <v>56</v>
      </c>
      <c r="F16" s="130">
        <v>0</v>
      </c>
      <c r="G16" s="130">
        <v>0</v>
      </c>
      <c r="H16" s="24">
        <v>4</v>
      </c>
      <c r="I16" s="24">
        <v>5</v>
      </c>
      <c r="J16" s="24">
        <v>44</v>
      </c>
      <c r="K16" s="24">
        <v>33</v>
      </c>
      <c r="L16" s="24">
        <v>5</v>
      </c>
      <c r="M16" s="24">
        <v>18</v>
      </c>
      <c r="N16" s="130">
        <v>0</v>
      </c>
      <c r="O16" s="130">
        <v>0</v>
      </c>
      <c r="P16" s="130">
        <v>0</v>
      </c>
      <c r="Q16" s="130">
        <v>0</v>
      </c>
      <c r="R16" s="130">
        <v>0</v>
      </c>
      <c r="S16" s="130">
        <v>0</v>
      </c>
      <c r="T16" s="24">
        <v>47174</v>
      </c>
      <c r="U16" s="24">
        <v>268796</v>
      </c>
      <c r="V16" s="24">
        <v>472739</v>
      </c>
      <c r="W16" s="24">
        <v>210821</v>
      </c>
      <c r="X16" s="24">
        <v>259200</v>
      </c>
      <c r="Y16" s="24">
        <v>2718</v>
      </c>
      <c r="Z16" s="130">
        <v>0</v>
      </c>
      <c r="AA16" s="130">
        <v>0</v>
      </c>
      <c r="AB16" s="24">
        <f t="shared" si="0"/>
        <v>2718</v>
      </c>
      <c r="AC16" s="24">
        <v>189163</v>
      </c>
    </row>
    <row r="17" spans="1:29" ht="22.5" customHeight="1">
      <c r="A17" s="2" t="s">
        <v>2789</v>
      </c>
      <c r="B17" s="24">
        <v>7</v>
      </c>
      <c r="C17" s="24">
        <v>47</v>
      </c>
      <c r="D17" s="24">
        <f t="shared" si="1"/>
        <v>39</v>
      </c>
      <c r="E17" s="24">
        <f t="shared" si="2"/>
        <v>8</v>
      </c>
      <c r="F17" s="130">
        <v>0</v>
      </c>
      <c r="G17" s="130">
        <v>0</v>
      </c>
      <c r="H17" s="24">
        <v>2</v>
      </c>
      <c r="I17" s="130">
        <v>0</v>
      </c>
      <c r="J17" s="24">
        <v>33</v>
      </c>
      <c r="K17" s="24">
        <v>7</v>
      </c>
      <c r="L17" s="24">
        <v>2</v>
      </c>
      <c r="M17" s="24">
        <v>1</v>
      </c>
      <c r="N17" s="24">
        <v>2</v>
      </c>
      <c r="O17" s="130">
        <v>0</v>
      </c>
      <c r="P17" s="130">
        <v>0</v>
      </c>
      <c r="Q17" s="130">
        <v>0</v>
      </c>
      <c r="R17" s="130">
        <v>0</v>
      </c>
      <c r="S17" s="130">
        <v>0</v>
      </c>
      <c r="T17" s="24">
        <v>22825</v>
      </c>
      <c r="U17" s="24">
        <v>182809</v>
      </c>
      <c r="V17" s="24">
        <v>254047</v>
      </c>
      <c r="W17" s="24">
        <v>252259</v>
      </c>
      <c r="X17" s="130">
        <v>0</v>
      </c>
      <c r="Y17" s="24">
        <v>1788</v>
      </c>
      <c r="Z17" s="130">
        <v>0</v>
      </c>
      <c r="AA17" s="130">
        <v>0</v>
      </c>
      <c r="AB17" s="24">
        <f t="shared" si="0"/>
        <v>1788</v>
      </c>
      <c r="AC17" s="24">
        <v>65960</v>
      </c>
    </row>
    <row r="18" spans="1:29" ht="22.5" customHeight="1">
      <c r="A18" s="2" t="s">
        <v>2790</v>
      </c>
      <c r="B18" s="24">
        <v>116</v>
      </c>
      <c r="C18" s="24">
        <v>1353</v>
      </c>
      <c r="D18" s="24">
        <f t="shared" si="1"/>
        <v>677</v>
      </c>
      <c r="E18" s="24">
        <f t="shared" si="2"/>
        <v>676</v>
      </c>
      <c r="F18" s="24">
        <v>19</v>
      </c>
      <c r="G18" s="24">
        <v>3</v>
      </c>
      <c r="H18" s="24">
        <v>97</v>
      </c>
      <c r="I18" s="24">
        <v>42</v>
      </c>
      <c r="J18" s="24">
        <v>426</v>
      </c>
      <c r="K18" s="24">
        <v>176</v>
      </c>
      <c r="L18" s="24">
        <v>126</v>
      </c>
      <c r="M18" s="24">
        <v>453</v>
      </c>
      <c r="N18" s="24">
        <v>11</v>
      </c>
      <c r="O18" s="24">
        <v>2</v>
      </c>
      <c r="P18" s="24">
        <v>2</v>
      </c>
      <c r="Q18" s="130">
        <v>0</v>
      </c>
      <c r="R18" s="24">
        <v>8</v>
      </c>
      <c r="S18" s="24">
        <v>11</v>
      </c>
      <c r="T18" s="24">
        <v>359886</v>
      </c>
      <c r="U18" s="24">
        <v>924096</v>
      </c>
      <c r="V18" s="24">
        <v>1785910</v>
      </c>
      <c r="W18" s="24">
        <v>1524298</v>
      </c>
      <c r="X18" s="24">
        <v>249029</v>
      </c>
      <c r="Y18" s="24">
        <v>12583</v>
      </c>
      <c r="Z18" s="24">
        <v>24</v>
      </c>
      <c r="AA18" s="130">
        <v>0</v>
      </c>
      <c r="AB18" s="24">
        <f t="shared" si="0"/>
        <v>12559</v>
      </c>
      <c r="AC18" s="24">
        <v>798815</v>
      </c>
    </row>
    <row r="19" spans="1:29" ht="22.5" customHeight="1">
      <c r="A19" s="2" t="s">
        <v>2791</v>
      </c>
      <c r="B19" s="24">
        <v>6</v>
      </c>
      <c r="C19" s="24">
        <v>94</v>
      </c>
      <c r="D19" s="24">
        <f t="shared" si="1"/>
        <v>46</v>
      </c>
      <c r="E19" s="24">
        <f t="shared" si="2"/>
        <v>48</v>
      </c>
      <c r="F19" s="24">
        <v>1</v>
      </c>
      <c r="G19" s="24">
        <v>1</v>
      </c>
      <c r="H19" s="24">
        <v>2</v>
      </c>
      <c r="I19" s="130">
        <v>0</v>
      </c>
      <c r="J19" s="24">
        <v>36</v>
      </c>
      <c r="K19" s="24">
        <v>17</v>
      </c>
      <c r="L19" s="24">
        <v>7</v>
      </c>
      <c r="M19" s="24">
        <v>30</v>
      </c>
      <c r="N19" s="130">
        <v>0</v>
      </c>
      <c r="O19" s="130">
        <v>0</v>
      </c>
      <c r="P19" s="130">
        <v>0</v>
      </c>
      <c r="Q19" s="130">
        <v>0</v>
      </c>
      <c r="R19" s="130">
        <v>0</v>
      </c>
      <c r="S19" s="130">
        <v>0</v>
      </c>
      <c r="T19" s="24">
        <v>26229</v>
      </c>
      <c r="U19" s="24">
        <v>47909</v>
      </c>
      <c r="V19" s="24">
        <v>109137</v>
      </c>
      <c r="W19" s="24">
        <v>95120</v>
      </c>
      <c r="X19" s="24">
        <v>11745</v>
      </c>
      <c r="Y19" s="24">
        <v>2272</v>
      </c>
      <c r="Z19" s="130">
        <v>0</v>
      </c>
      <c r="AA19" s="130">
        <v>0</v>
      </c>
      <c r="AB19" s="24">
        <f t="shared" si="0"/>
        <v>2272</v>
      </c>
      <c r="AC19" s="24">
        <v>56764</v>
      </c>
    </row>
    <row r="20" spans="1:29" ht="22.5" customHeight="1">
      <c r="A20" s="2" t="s">
        <v>2005</v>
      </c>
      <c r="B20" s="24">
        <v>4</v>
      </c>
      <c r="C20" s="24">
        <v>48</v>
      </c>
      <c r="D20" s="24">
        <f t="shared" si="1"/>
        <v>14</v>
      </c>
      <c r="E20" s="24">
        <f t="shared" si="2"/>
        <v>34</v>
      </c>
      <c r="F20" s="24">
        <v>2</v>
      </c>
      <c r="G20" s="130">
        <v>0</v>
      </c>
      <c r="H20" s="130">
        <v>0</v>
      </c>
      <c r="I20" s="130">
        <v>0</v>
      </c>
      <c r="J20" s="24">
        <v>8</v>
      </c>
      <c r="K20" s="24">
        <v>10</v>
      </c>
      <c r="L20" s="24">
        <v>4</v>
      </c>
      <c r="M20" s="24">
        <v>24</v>
      </c>
      <c r="N20" s="130">
        <v>0</v>
      </c>
      <c r="O20" s="130">
        <v>0</v>
      </c>
      <c r="P20" s="130">
        <v>0</v>
      </c>
      <c r="Q20" s="130">
        <v>0</v>
      </c>
      <c r="R20" s="130">
        <v>0</v>
      </c>
      <c r="S20" s="130">
        <v>0</v>
      </c>
      <c r="T20" s="24">
        <v>7856</v>
      </c>
      <c r="U20" s="24">
        <v>15323</v>
      </c>
      <c r="V20" s="24">
        <v>29894</v>
      </c>
      <c r="W20" s="24">
        <v>27958</v>
      </c>
      <c r="X20" s="24">
        <v>1936</v>
      </c>
      <c r="Y20" s="130">
        <v>0</v>
      </c>
      <c r="Z20" s="130">
        <v>0</v>
      </c>
      <c r="AA20" s="130">
        <v>0</v>
      </c>
      <c r="AB20" s="24">
        <f t="shared" si="0"/>
        <v>0</v>
      </c>
      <c r="AC20" s="24">
        <v>13492</v>
      </c>
    </row>
    <row r="21" spans="1:29" ht="22.5" customHeight="1">
      <c r="A21" s="2" t="s">
        <v>2006</v>
      </c>
      <c r="B21" s="24">
        <v>69</v>
      </c>
      <c r="C21" s="24">
        <v>882</v>
      </c>
      <c r="D21" s="24">
        <f t="shared" si="1"/>
        <v>755</v>
      </c>
      <c r="E21" s="24">
        <f t="shared" si="2"/>
        <v>127</v>
      </c>
      <c r="F21" s="24">
        <v>6</v>
      </c>
      <c r="G21" s="24">
        <v>3</v>
      </c>
      <c r="H21" s="24">
        <v>54</v>
      </c>
      <c r="I21" s="24">
        <v>18</v>
      </c>
      <c r="J21" s="24">
        <v>589</v>
      </c>
      <c r="K21" s="24">
        <v>71</v>
      </c>
      <c r="L21" s="24">
        <v>97</v>
      </c>
      <c r="M21" s="24">
        <v>35</v>
      </c>
      <c r="N21" s="24">
        <v>14</v>
      </c>
      <c r="O21" s="24">
        <v>1</v>
      </c>
      <c r="P21" s="24">
        <v>5</v>
      </c>
      <c r="Q21" s="24">
        <v>1</v>
      </c>
      <c r="R21" s="24">
        <v>7</v>
      </c>
      <c r="S21" s="130">
        <v>0</v>
      </c>
      <c r="T21" s="24">
        <v>327774</v>
      </c>
      <c r="U21" s="24">
        <v>1002048</v>
      </c>
      <c r="V21" s="24">
        <v>2104279</v>
      </c>
      <c r="W21" s="24">
        <v>1734475</v>
      </c>
      <c r="X21" s="24">
        <v>25609</v>
      </c>
      <c r="Y21" s="24">
        <v>344195</v>
      </c>
      <c r="Z21" s="130">
        <v>0</v>
      </c>
      <c r="AA21" s="24">
        <v>13898</v>
      </c>
      <c r="AB21" s="24">
        <f t="shared" si="0"/>
        <v>330297</v>
      </c>
      <c r="AC21" s="24">
        <v>1024436</v>
      </c>
    </row>
    <row r="22" spans="1:29" ht="22.5" customHeight="1">
      <c r="A22" s="2" t="s">
        <v>2007</v>
      </c>
      <c r="B22" s="24">
        <v>8</v>
      </c>
      <c r="C22" s="24">
        <v>127</v>
      </c>
      <c r="D22" s="24">
        <f t="shared" si="1"/>
        <v>102</v>
      </c>
      <c r="E22" s="24">
        <f t="shared" si="2"/>
        <v>25</v>
      </c>
      <c r="F22" s="130">
        <v>0</v>
      </c>
      <c r="G22" s="130">
        <v>0</v>
      </c>
      <c r="H22" s="24">
        <v>10</v>
      </c>
      <c r="I22" s="24">
        <v>4</v>
      </c>
      <c r="J22" s="24">
        <v>87</v>
      </c>
      <c r="K22" s="24">
        <v>16</v>
      </c>
      <c r="L22" s="24">
        <v>2</v>
      </c>
      <c r="M22" s="24">
        <v>5</v>
      </c>
      <c r="N22" s="24">
        <v>3</v>
      </c>
      <c r="O22" s="130">
        <v>0</v>
      </c>
      <c r="P22" s="130">
        <v>0</v>
      </c>
      <c r="Q22" s="130">
        <v>0</v>
      </c>
      <c r="R22" s="24">
        <v>1</v>
      </c>
      <c r="S22" s="130">
        <v>0</v>
      </c>
      <c r="T22" s="24">
        <v>44822</v>
      </c>
      <c r="U22" s="24">
        <v>245302</v>
      </c>
      <c r="V22" s="24">
        <v>375928</v>
      </c>
      <c r="W22" s="24">
        <v>360081</v>
      </c>
      <c r="X22" s="24">
        <v>15847</v>
      </c>
      <c r="Y22" s="130">
        <v>0</v>
      </c>
      <c r="Z22" s="130">
        <v>0</v>
      </c>
      <c r="AA22" s="130">
        <v>0</v>
      </c>
      <c r="AB22" s="24">
        <f t="shared" si="0"/>
        <v>0</v>
      </c>
      <c r="AC22" s="24">
        <v>120949</v>
      </c>
    </row>
    <row r="23" spans="1:29" ht="22.5" customHeight="1">
      <c r="A23" s="2" t="s">
        <v>2792</v>
      </c>
      <c r="B23" s="24">
        <v>15</v>
      </c>
      <c r="C23" s="24">
        <v>171</v>
      </c>
      <c r="D23" s="24">
        <f t="shared" si="1"/>
        <v>108</v>
      </c>
      <c r="E23" s="24">
        <f t="shared" si="2"/>
        <v>63</v>
      </c>
      <c r="F23" s="24">
        <v>4</v>
      </c>
      <c r="G23" s="24">
        <v>3</v>
      </c>
      <c r="H23" s="24">
        <v>14</v>
      </c>
      <c r="I23" s="24">
        <v>5</v>
      </c>
      <c r="J23" s="24">
        <v>74</v>
      </c>
      <c r="K23" s="24">
        <v>22</v>
      </c>
      <c r="L23" s="24">
        <v>12</v>
      </c>
      <c r="M23" s="24">
        <v>32</v>
      </c>
      <c r="N23" s="24">
        <v>5</v>
      </c>
      <c r="O23" s="24">
        <v>1</v>
      </c>
      <c r="P23" s="24">
        <v>1</v>
      </c>
      <c r="Q23" s="130">
        <v>0</v>
      </c>
      <c r="R23" s="24">
        <v>3</v>
      </c>
      <c r="S23" s="130">
        <v>0</v>
      </c>
      <c r="T23" s="24">
        <v>45141</v>
      </c>
      <c r="U23" s="24">
        <v>150449</v>
      </c>
      <c r="V23" s="24">
        <v>290419</v>
      </c>
      <c r="W23" s="24">
        <v>168693</v>
      </c>
      <c r="X23" s="24">
        <v>59284</v>
      </c>
      <c r="Y23" s="24">
        <v>62442</v>
      </c>
      <c r="Z23" s="130">
        <v>0</v>
      </c>
      <c r="AA23" s="130">
        <v>0</v>
      </c>
      <c r="AB23" s="24">
        <f t="shared" si="0"/>
        <v>62442</v>
      </c>
      <c r="AC23" s="24">
        <v>129601</v>
      </c>
    </row>
    <row r="24" spans="1:29" ht="22.5" customHeight="1">
      <c r="A24" s="2" t="s">
        <v>2793</v>
      </c>
      <c r="B24" s="24">
        <v>128</v>
      </c>
      <c r="C24" s="24">
        <v>1595</v>
      </c>
      <c r="D24" s="24">
        <f t="shared" si="1"/>
        <v>1062</v>
      </c>
      <c r="E24" s="24">
        <f t="shared" si="2"/>
        <v>533</v>
      </c>
      <c r="F24" s="24">
        <v>15</v>
      </c>
      <c r="G24" s="24">
        <v>5</v>
      </c>
      <c r="H24" s="24">
        <v>113</v>
      </c>
      <c r="I24" s="24">
        <v>55</v>
      </c>
      <c r="J24" s="24">
        <v>769</v>
      </c>
      <c r="K24" s="24">
        <v>186</v>
      </c>
      <c r="L24" s="24">
        <v>163</v>
      </c>
      <c r="M24" s="24">
        <v>287</v>
      </c>
      <c r="N24" s="24">
        <v>4</v>
      </c>
      <c r="O24" s="130">
        <v>0</v>
      </c>
      <c r="P24" s="24">
        <v>2</v>
      </c>
      <c r="Q24" s="130">
        <v>0</v>
      </c>
      <c r="R24" s="24">
        <v>14</v>
      </c>
      <c r="S24" s="24">
        <v>2</v>
      </c>
      <c r="T24" s="24">
        <v>533177</v>
      </c>
      <c r="U24" s="24">
        <v>1347775</v>
      </c>
      <c r="V24" s="24">
        <v>2868817</v>
      </c>
      <c r="W24" s="24">
        <v>2152721</v>
      </c>
      <c r="X24" s="24">
        <v>646175</v>
      </c>
      <c r="Y24" s="24">
        <v>69921</v>
      </c>
      <c r="Z24" s="24">
        <v>1284</v>
      </c>
      <c r="AA24" s="24">
        <v>300</v>
      </c>
      <c r="AB24" s="24">
        <f t="shared" si="0"/>
        <v>68337</v>
      </c>
      <c r="AC24" s="24">
        <v>1408518</v>
      </c>
    </row>
    <row r="25" spans="1:29" ht="22.5" customHeight="1">
      <c r="A25" s="2" t="s">
        <v>2794</v>
      </c>
      <c r="B25" s="24">
        <v>35</v>
      </c>
      <c r="C25" s="24">
        <v>383</v>
      </c>
      <c r="D25" s="24">
        <f t="shared" si="1"/>
        <v>290</v>
      </c>
      <c r="E25" s="24">
        <f t="shared" si="2"/>
        <v>93</v>
      </c>
      <c r="F25" s="24">
        <v>4</v>
      </c>
      <c r="G25" s="24">
        <v>2</v>
      </c>
      <c r="H25" s="24">
        <v>43</v>
      </c>
      <c r="I25" s="24">
        <v>15</v>
      </c>
      <c r="J25" s="24">
        <v>197</v>
      </c>
      <c r="K25" s="24">
        <v>34</v>
      </c>
      <c r="L25" s="24">
        <v>42</v>
      </c>
      <c r="M25" s="24">
        <v>42</v>
      </c>
      <c r="N25" s="24">
        <v>4</v>
      </c>
      <c r="O25" s="130">
        <v>0</v>
      </c>
      <c r="P25" s="130">
        <v>0</v>
      </c>
      <c r="Q25" s="130">
        <v>0</v>
      </c>
      <c r="R25" s="24">
        <v>1</v>
      </c>
      <c r="S25" s="130">
        <v>0</v>
      </c>
      <c r="T25" s="24">
        <v>126504</v>
      </c>
      <c r="U25" s="24">
        <v>285046</v>
      </c>
      <c r="V25" s="24">
        <v>591998</v>
      </c>
      <c r="W25" s="24">
        <v>493245</v>
      </c>
      <c r="X25" s="24">
        <v>84806</v>
      </c>
      <c r="Y25" s="24">
        <v>13947</v>
      </c>
      <c r="Z25" s="24">
        <v>1021</v>
      </c>
      <c r="AA25" s="24">
        <v>558</v>
      </c>
      <c r="AB25" s="24">
        <f t="shared" si="0"/>
        <v>12368</v>
      </c>
      <c r="AC25" s="24">
        <v>284225</v>
      </c>
    </row>
    <row r="26" spans="1:29" ht="22.5" customHeight="1">
      <c r="A26" s="2" t="s">
        <v>2795</v>
      </c>
      <c r="B26" s="24">
        <v>128</v>
      </c>
      <c r="C26" s="24">
        <v>1654</v>
      </c>
      <c r="D26" s="24">
        <f t="shared" si="1"/>
        <v>1237</v>
      </c>
      <c r="E26" s="24">
        <f t="shared" si="2"/>
        <v>417</v>
      </c>
      <c r="F26" s="24">
        <v>11</v>
      </c>
      <c r="G26" s="24">
        <v>4</v>
      </c>
      <c r="H26" s="24">
        <v>161</v>
      </c>
      <c r="I26" s="24">
        <v>76</v>
      </c>
      <c r="J26" s="24">
        <v>926</v>
      </c>
      <c r="K26" s="24">
        <v>156</v>
      </c>
      <c r="L26" s="24">
        <v>105</v>
      </c>
      <c r="M26" s="24">
        <v>175</v>
      </c>
      <c r="N26" s="24">
        <v>35</v>
      </c>
      <c r="O26" s="24">
        <v>6</v>
      </c>
      <c r="P26" s="24">
        <v>1</v>
      </c>
      <c r="Q26" s="130">
        <v>0</v>
      </c>
      <c r="R26" s="24">
        <v>3</v>
      </c>
      <c r="S26" s="24">
        <v>16</v>
      </c>
      <c r="T26" s="24">
        <v>589798</v>
      </c>
      <c r="U26" s="24">
        <v>1343874</v>
      </c>
      <c r="V26" s="24">
        <v>2721161</v>
      </c>
      <c r="W26" s="24">
        <v>2089116</v>
      </c>
      <c r="X26" s="24">
        <v>551932</v>
      </c>
      <c r="Y26" s="24">
        <v>80113</v>
      </c>
      <c r="Z26" s="24">
        <v>243</v>
      </c>
      <c r="AA26" s="24">
        <v>9297</v>
      </c>
      <c r="AB26" s="24">
        <f t="shared" si="0"/>
        <v>70573</v>
      </c>
      <c r="AC26" s="24">
        <v>1279271</v>
      </c>
    </row>
    <row r="27" spans="1:29" ht="22.5" customHeight="1">
      <c r="A27" s="2" t="s">
        <v>2796</v>
      </c>
      <c r="B27" s="24">
        <v>31</v>
      </c>
      <c r="C27" s="24">
        <v>395</v>
      </c>
      <c r="D27" s="24">
        <f t="shared" si="1"/>
        <v>200</v>
      </c>
      <c r="E27" s="24">
        <f t="shared" si="2"/>
        <v>195</v>
      </c>
      <c r="F27" s="24">
        <v>2</v>
      </c>
      <c r="G27" s="24">
        <v>1</v>
      </c>
      <c r="H27" s="24">
        <v>35</v>
      </c>
      <c r="I27" s="24">
        <v>13</v>
      </c>
      <c r="J27" s="24">
        <v>141</v>
      </c>
      <c r="K27" s="24">
        <v>48</v>
      </c>
      <c r="L27" s="24">
        <v>19</v>
      </c>
      <c r="M27" s="24">
        <v>126</v>
      </c>
      <c r="N27" s="24">
        <v>3</v>
      </c>
      <c r="O27" s="24">
        <v>7</v>
      </c>
      <c r="P27" s="130">
        <v>0</v>
      </c>
      <c r="Q27" s="130">
        <v>0</v>
      </c>
      <c r="R27" s="130">
        <v>0</v>
      </c>
      <c r="S27" s="24">
        <v>1</v>
      </c>
      <c r="T27" s="24">
        <v>118460</v>
      </c>
      <c r="U27" s="24">
        <v>280181</v>
      </c>
      <c r="V27" s="24">
        <v>541499</v>
      </c>
      <c r="W27" s="24">
        <v>403999</v>
      </c>
      <c r="X27" s="24">
        <v>136121</v>
      </c>
      <c r="Y27" s="24">
        <v>1379</v>
      </c>
      <c r="Z27" s="24">
        <v>289</v>
      </c>
      <c r="AA27" s="24">
        <v>600</v>
      </c>
      <c r="AB27" s="24">
        <f t="shared" si="0"/>
        <v>490</v>
      </c>
      <c r="AC27" s="24">
        <v>244759</v>
      </c>
    </row>
    <row r="28" spans="1:29" ht="22.5" customHeight="1">
      <c r="A28" s="2" t="s">
        <v>2797</v>
      </c>
      <c r="B28" s="24">
        <v>62</v>
      </c>
      <c r="C28" s="24">
        <v>787</v>
      </c>
      <c r="D28" s="24">
        <f t="shared" si="1"/>
        <v>378</v>
      </c>
      <c r="E28" s="24">
        <f t="shared" si="2"/>
        <v>409</v>
      </c>
      <c r="F28" s="24">
        <v>8</v>
      </c>
      <c r="G28" s="24">
        <v>3</v>
      </c>
      <c r="H28" s="24">
        <v>40</v>
      </c>
      <c r="I28" s="24">
        <v>28</v>
      </c>
      <c r="J28" s="24">
        <v>294</v>
      </c>
      <c r="K28" s="24">
        <v>100</v>
      </c>
      <c r="L28" s="24">
        <v>38</v>
      </c>
      <c r="M28" s="24">
        <v>275</v>
      </c>
      <c r="N28" s="24">
        <v>5</v>
      </c>
      <c r="O28" s="24">
        <v>4</v>
      </c>
      <c r="P28" s="24">
        <v>7</v>
      </c>
      <c r="Q28" s="24">
        <v>1</v>
      </c>
      <c r="R28" s="130">
        <v>0</v>
      </c>
      <c r="S28" s="24">
        <v>1</v>
      </c>
      <c r="T28" s="24">
        <v>232786</v>
      </c>
      <c r="U28" s="24">
        <v>359178</v>
      </c>
      <c r="V28" s="24">
        <v>816879</v>
      </c>
      <c r="W28" s="24">
        <v>469595</v>
      </c>
      <c r="X28" s="24">
        <v>327411</v>
      </c>
      <c r="Y28" s="24">
        <v>19873</v>
      </c>
      <c r="Z28" s="130">
        <v>0</v>
      </c>
      <c r="AA28" s="130">
        <v>0</v>
      </c>
      <c r="AB28" s="24">
        <f t="shared" si="0"/>
        <v>19873</v>
      </c>
      <c r="AC28" s="24">
        <v>426202</v>
      </c>
    </row>
    <row r="29" spans="1:29" ht="22.5" customHeight="1">
      <c r="A29" s="2" t="s">
        <v>2798</v>
      </c>
      <c r="B29" s="24">
        <v>69</v>
      </c>
      <c r="C29" s="24">
        <v>943</v>
      </c>
      <c r="D29" s="24">
        <f t="shared" si="1"/>
        <v>501</v>
      </c>
      <c r="E29" s="24">
        <f t="shared" si="2"/>
        <v>442</v>
      </c>
      <c r="F29" s="24">
        <v>12</v>
      </c>
      <c r="G29" s="24">
        <v>5</v>
      </c>
      <c r="H29" s="24">
        <v>56</v>
      </c>
      <c r="I29" s="24">
        <v>31</v>
      </c>
      <c r="J29" s="24">
        <v>389</v>
      </c>
      <c r="K29" s="24">
        <v>115</v>
      </c>
      <c r="L29" s="24">
        <v>44</v>
      </c>
      <c r="M29" s="24">
        <v>280</v>
      </c>
      <c r="N29" s="24">
        <v>3</v>
      </c>
      <c r="O29" s="24">
        <v>11</v>
      </c>
      <c r="P29" s="24">
        <v>3</v>
      </c>
      <c r="Q29" s="130">
        <v>0</v>
      </c>
      <c r="R29" s="24">
        <v>11</v>
      </c>
      <c r="S29" s="24">
        <v>25</v>
      </c>
      <c r="T29" s="24">
        <v>294796</v>
      </c>
      <c r="U29" s="24">
        <v>783717</v>
      </c>
      <c r="V29" s="24">
        <v>1656161</v>
      </c>
      <c r="W29" s="24">
        <v>1383394</v>
      </c>
      <c r="X29" s="24">
        <v>167686</v>
      </c>
      <c r="Y29" s="24">
        <v>105081</v>
      </c>
      <c r="Z29" s="130">
        <v>0</v>
      </c>
      <c r="AA29" s="24">
        <v>55545</v>
      </c>
      <c r="AB29" s="24">
        <f t="shared" si="0"/>
        <v>49536</v>
      </c>
      <c r="AC29" s="24">
        <v>813616</v>
      </c>
    </row>
    <row r="30" spans="1:29" ht="22.5" customHeight="1">
      <c r="A30" s="2" t="s">
        <v>2799</v>
      </c>
      <c r="B30" s="24">
        <v>11</v>
      </c>
      <c r="C30" s="24">
        <v>158</v>
      </c>
      <c r="D30" s="24">
        <f t="shared" si="1"/>
        <v>87</v>
      </c>
      <c r="E30" s="24">
        <f t="shared" si="2"/>
        <v>71</v>
      </c>
      <c r="F30" s="130">
        <v>0</v>
      </c>
      <c r="G30" s="130">
        <v>0</v>
      </c>
      <c r="H30" s="24">
        <v>13</v>
      </c>
      <c r="I30" s="24">
        <v>2</v>
      </c>
      <c r="J30" s="24">
        <v>63</v>
      </c>
      <c r="K30" s="24">
        <v>15</v>
      </c>
      <c r="L30" s="24">
        <v>11</v>
      </c>
      <c r="M30" s="24">
        <v>52</v>
      </c>
      <c r="N30" s="130">
        <v>0</v>
      </c>
      <c r="O30" s="24">
        <v>2</v>
      </c>
      <c r="P30" s="130">
        <v>0</v>
      </c>
      <c r="Q30" s="130">
        <v>0</v>
      </c>
      <c r="R30" s="130">
        <v>0</v>
      </c>
      <c r="S30" s="24">
        <v>3</v>
      </c>
      <c r="T30" s="24">
        <v>51212</v>
      </c>
      <c r="U30" s="24">
        <v>108005</v>
      </c>
      <c r="V30" s="24">
        <v>276301</v>
      </c>
      <c r="W30" s="24">
        <v>218841</v>
      </c>
      <c r="X30" s="24">
        <v>49351</v>
      </c>
      <c r="Y30" s="24">
        <v>8109</v>
      </c>
      <c r="Z30" s="130">
        <v>0</v>
      </c>
      <c r="AA30" s="24">
        <v>4717</v>
      </c>
      <c r="AB30" s="24">
        <f t="shared" si="0"/>
        <v>3392</v>
      </c>
      <c r="AC30" s="24">
        <v>156120</v>
      </c>
    </row>
    <row r="31" spans="1:29" ht="22.5" customHeight="1">
      <c r="A31" s="2" t="s">
        <v>2800</v>
      </c>
      <c r="B31" s="24">
        <v>43</v>
      </c>
      <c r="C31" s="24">
        <v>481</v>
      </c>
      <c r="D31" s="24">
        <f t="shared" si="1"/>
        <v>306</v>
      </c>
      <c r="E31" s="24">
        <f t="shared" si="2"/>
        <v>175</v>
      </c>
      <c r="F31" s="24">
        <v>8</v>
      </c>
      <c r="G31" s="24">
        <v>2</v>
      </c>
      <c r="H31" s="24">
        <v>41</v>
      </c>
      <c r="I31" s="24">
        <v>21</v>
      </c>
      <c r="J31" s="24">
        <v>209</v>
      </c>
      <c r="K31" s="24">
        <v>49</v>
      </c>
      <c r="L31" s="24">
        <v>49</v>
      </c>
      <c r="M31" s="24">
        <v>102</v>
      </c>
      <c r="N31" s="24">
        <v>1</v>
      </c>
      <c r="O31" s="24">
        <v>1</v>
      </c>
      <c r="P31" s="24">
        <v>2</v>
      </c>
      <c r="Q31" s="130">
        <v>0</v>
      </c>
      <c r="R31" s="24">
        <v>4</v>
      </c>
      <c r="S31" s="24">
        <v>1</v>
      </c>
      <c r="T31" s="24">
        <v>142227</v>
      </c>
      <c r="U31" s="24">
        <v>147145</v>
      </c>
      <c r="V31" s="24">
        <v>419206</v>
      </c>
      <c r="W31" s="24">
        <v>236267</v>
      </c>
      <c r="X31" s="24">
        <v>171649</v>
      </c>
      <c r="Y31" s="24">
        <v>11290</v>
      </c>
      <c r="Z31" s="130">
        <v>0</v>
      </c>
      <c r="AA31" s="24">
        <v>6377</v>
      </c>
      <c r="AB31" s="24">
        <f t="shared" si="0"/>
        <v>4913</v>
      </c>
      <c r="AC31" s="24">
        <v>251911</v>
      </c>
    </row>
    <row r="32" spans="1:29" ht="22.5" customHeight="1" thickBot="1">
      <c r="A32" s="3" t="s">
        <v>826</v>
      </c>
      <c r="B32" s="25">
        <v>152</v>
      </c>
      <c r="C32" s="25">
        <v>1633</v>
      </c>
      <c r="D32" s="25">
        <f t="shared" si="1"/>
        <v>881</v>
      </c>
      <c r="E32" s="25">
        <f t="shared" si="2"/>
        <v>752</v>
      </c>
      <c r="F32" s="25">
        <v>16</v>
      </c>
      <c r="G32" s="25">
        <v>5</v>
      </c>
      <c r="H32" s="25">
        <v>177</v>
      </c>
      <c r="I32" s="25">
        <v>69</v>
      </c>
      <c r="J32" s="25">
        <v>625</v>
      </c>
      <c r="K32" s="25">
        <v>333</v>
      </c>
      <c r="L32" s="25">
        <v>61</v>
      </c>
      <c r="M32" s="25">
        <v>342</v>
      </c>
      <c r="N32" s="25">
        <v>3</v>
      </c>
      <c r="O32" s="25">
        <v>3</v>
      </c>
      <c r="P32" s="25">
        <v>1</v>
      </c>
      <c r="Q32" s="131">
        <v>0</v>
      </c>
      <c r="R32" s="25">
        <v>3</v>
      </c>
      <c r="S32" s="25">
        <v>10</v>
      </c>
      <c r="T32" s="25">
        <v>496808</v>
      </c>
      <c r="U32" s="25">
        <v>1391793</v>
      </c>
      <c r="V32" s="25">
        <v>2483516</v>
      </c>
      <c r="W32" s="25">
        <v>2069743</v>
      </c>
      <c r="X32" s="25">
        <v>312255</v>
      </c>
      <c r="Y32" s="25">
        <v>101518</v>
      </c>
      <c r="Z32" s="131">
        <v>0</v>
      </c>
      <c r="AA32" s="25">
        <v>3930</v>
      </c>
      <c r="AB32" s="25">
        <f t="shared" si="0"/>
        <v>97588</v>
      </c>
      <c r="AC32" s="25">
        <v>1014461</v>
      </c>
    </row>
  </sheetData>
  <sheetProtection/>
  <autoFilter ref="A7:AC7"/>
  <mergeCells count="22">
    <mergeCell ref="R5:S5"/>
    <mergeCell ref="C6:E6"/>
    <mergeCell ref="F6:G6"/>
    <mergeCell ref="J6:K6"/>
    <mergeCell ref="L6:M6"/>
    <mergeCell ref="N6:O6"/>
    <mergeCell ref="C2:S2"/>
    <mergeCell ref="F3:O3"/>
    <mergeCell ref="P3:Q3"/>
    <mergeCell ref="R3:S3"/>
    <mergeCell ref="P6:Q6"/>
    <mergeCell ref="R6:S6"/>
    <mergeCell ref="P4:Q4"/>
    <mergeCell ref="R4:S4"/>
    <mergeCell ref="C5:E5"/>
    <mergeCell ref="J5:M5"/>
    <mergeCell ref="Y3:AB3"/>
    <mergeCell ref="C4:E4"/>
    <mergeCell ref="F4:G4"/>
    <mergeCell ref="H4:I4"/>
    <mergeCell ref="J4:M4"/>
    <mergeCell ref="N4:O4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</sheetPr>
  <dimension ref="A1:AD32"/>
  <sheetViews>
    <sheetView view="pageBreakPreview" zoomScale="70" zoomScaleSheetLayoutView="70" zoomScalePageLayoutView="0" workbookViewId="0" topLeftCell="A1">
      <pane xSplit="1" ySplit="7" topLeftCell="C8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A1" sqref="A1"/>
    </sheetView>
  </sheetViews>
  <sheetFormatPr defaultColWidth="9.00390625" defaultRowHeight="13.5"/>
  <cols>
    <col min="1" max="1" width="15.375" style="33" customWidth="1"/>
    <col min="2" max="5" width="6.625" style="33" customWidth="1"/>
    <col min="6" max="7" width="5.75390625" style="33" customWidth="1"/>
    <col min="8" max="9" width="6.625" style="33" customWidth="1"/>
    <col min="10" max="11" width="7.50390625" style="33" customWidth="1"/>
    <col min="12" max="17" width="5.625" style="33" customWidth="1"/>
    <col min="18" max="19" width="4.75390625" style="33" customWidth="1"/>
    <col min="20" max="20" width="10.625" style="33" customWidth="1"/>
    <col min="21" max="23" width="12.875" style="33" bestFit="1" customWidth="1"/>
    <col min="24" max="25" width="10.625" style="33" customWidth="1"/>
    <col min="26" max="26" width="7.75390625" style="33" customWidth="1"/>
    <col min="27" max="27" width="9.625" style="33" customWidth="1"/>
    <col min="28" max="28" width="9.50390625" style="33" bestFit="1" customWidth="1"/>
    <col min="29" max="29" width="10.625" style="33" customWidth="1"/>
    <col min="30" max="16384" width="9.00390625" style="33" customWidth="1"/>
  </cols>
  <sheetData>
    <row r="1" spans="1:29" ht="19.5" thickBot="1">
      <c r="A1" s="114" t="s">
        <v>2054</v>
      </c>
      <c r="B1" s="106"/>
      <c r="C1" s="106"/>
      <c r="D1" s="106"/>
      <c r="E1" s="106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AC1" s="43" t="s">
        <v>2870</v>
      </c>
    </row>
    <row r="2" spans="1:29" ht="15" customHeight="1">
      <c r="A2" s="4"/>
      <c r="B2" s="5"/>
      <c r="C2" s="289" t="s">
        <v>1299</v>
      </c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1"/>
      <c r="T2" s="5"/>
      <c r="U2" s="5"/>
      <c r="V2" s="6" t="s">
        <v>1271</v>
      </c>
      <c r="W2" s="7"/>
      <c r="X2" s="7"/>
      <c r="Y2" s="7"/>
      <c r="Z2" s="7"/>
      <c r="AA2" s="7"/>
      <c r="AB2" s="8"/>
      <c r="AC2" s="9"/>
    </row>
    <row r="3" spans="1:29" ht="15" customHeight="1">
      <c r="A3" s="2"/>
      <c r="B3" s="10"/>
      <c r="C3" s="142"/>
      <c r="D3" s="143"/>
      <c r="E3" s="1"/>
      <c r="F3" s="283" t="s">
        <v>1995</v>
      </c>
      <c r="G3" s="284"/>
      <c r="H3" s="284"/>
      <c r="I3" s="284"/>
      <c r="J3" s="284"/>
      <c r="K3" s="284"/>
      <c r="L3" s="284"/>
      <c r="M3" s="284"/>
      <c r="N3" s="284"/>
      <c r="O3" s="285"/>
      <c r="P3" s="276" t="s">
        <v>1996</v>
      </c>
      <c r="Q3" s="276"/>
      <c r="R3" s="277"/>
      <c r="S3" s="279"/>
      <c r="T3" s="11"/>
      <c r="U3" s="11"/>
      <c r="V3" s="12"/>
      <c r="W3" s="12"/>
      <c r="X3" s="12"/>
      <c r="Y3" s="276" t="s">
        <v>1326</v>
      </c>
      <c r="Z3" s="276"/>
      <c r="AA3" s="276"/>
      <c r="AB3" s="276"/>
      <c r="AC3" s="10" t="s">
        <v>1324</v>
      </c>
    </row>
    <row r="4" spans="1:29" ht="15" customHeight="1">
      <c r="A4" s="13" t="s">
        <v>1277</v>
      </c>
      <c r="B4" s="10" t="s">
        <v>1270</v>
      </c>
      <c r="C4" s="277" t="s">
        <v>1300</v>
      </c>
      <c r="D4" s="278"/>
      <c r="E4" s="279"/>
      <c r="F4" s="280" t="s">
        <v>1317</v>
      </c>
      <c r="G4" s="281"/>
      <c r="H4" s="280" t="s">
        <v>1882</v>
      </c>
      <c r="I4" s="282"/>
      <c r="J4" s="283" t="s">
        <v>1880</v>
      </c>
      <c r="K4" s="284"/>
      <c r="L4" s="284"/>
      <c r="M4" s="285"/>
      <c r="N4" s="274" t="s">
        <v>1303</v>
      </c>
      <c r="O4" s="275"/>
      <c r="P4" s="280" t="s">
        <v>1883</v>
      </c>
      <c r="Q4" s="281"/>
      <c r="R4" s="286" t="s">
        <v>1301</v>
      </c>
      <c r="S4" s="287"/>
      <c r="T4" s="11" t="s">
        <v>1272</v>
      </c>
      <c r="U4" s="11" t="s">
        <v>1273</v>
      </c>
      <c r="V4" s="11" t="s">
        <v>1279</v>
      </c>
      <c r="W4" s="11" t="s">
        <v>1274</v>
      </c>
      <c r="X4" s="11" t="s">
        <v>1275</v>
      </c>
      <c r="Y4" s="11"/>
      <c r="Z4" s="11"/>
      <c r="AA4" s="11"/>
      <c r="AB4" s="11"/>
      <c r="AC4" s="10" t="s">
        <v>1282</v>
      </c>
    </row>
    <row r="5" spans="1:29" ht="15" customHeight="1">
      <c r="A5" s="13"/>
      <c r="B5" s="10" t="s">
        <v>1278</v>
      </c>
      <c r="C5" s="277" t="s">
        <v>1997</v>
      </c>
      <c r="D5" s="278"/>
      <c r="E5" s="279"/>
      <c r="F5" s="14"/>
      <c r="G5" s="2"/>
      <c r="H5" s="102"/>
      <c r="I5" s="102"/>
      <c r="J5" s="283"/>
      <c r="K5" s="284"/>
      <c r="L5" s="284"/>
      <c r="M5" s="285"/>
      <c r="N5" s="102"/>
      <c r="O5" s="2"/>
      <c r="P5" s="14"/>
      <c r="Q5" s="2"/>
      <c r="R5" s="286" t="s">
        <v>1302</v>
      </c>
      <c r="S5" s="287"/>
      <c r="T5" s="11" t="s">
        <v>1280</v>
      </c>
      <c r="U5" s="11" t="s">
        <v>1281</v>
      </c>
      <c r="V5" s="11"/>
      <c r="W5" s="11" t="s">
        <v>1285</v>
      </c>
      <c r="X5" s="11" t="s">
        <v>1286</v>
      </c>
      <c r="Y5" s="11" t="s">
        <v>1309</v>
      </c>
      <c r="Z5" s="254" t="s">
        <v>1325</v>
      </c>
      <c r="AA5" s="11" t="s">
        <v>1276</v>
      </c>
      <c r="AB5" s="11" t="s">
        <v>1326</v>
      </c>
      <c r="AC5" s="15"/>
    </row>
    <row r="6" spans="1:29" ht="15" customHeight="1">
      <c r="A6" s="13"/>
      <c r="B6" s="10"/>
      <c r="C6" s="272"/>
      <c r="D6" s="288"/>
      <c r="E6" s="273"/>
      <c r="F6" s="268" t="s">
        <v>1318</v>
      </c>
      <c r="G6" s="269"/>
      <c r="H6" s="145"/>
      <c r="I6" s="145"/>
      <c r="J6" s="270" t="s">
        <v>1305</v>
      </c>
      <c r="K6" s="271"/>
      <c r="L6" s="270" t="s">
        <v>1306</v>
      </c>
      <c r="M6" s="271"/>
      <c r="N6" s="272" t="s">
        <v>1307</v>
      </c>
      <c r="O6" s="273"/>
      <c r="P6" s="268"/>
      <c r="Q6" s="269"/>
      <c r="R6" s="292"/>
      <c r="S6" s="293"/>
      <c r="T6" s="11"/>
      <c r="U6" s="11"/>
      <c r="V6" s="11"/>
      <c r="W6" s="11"/>
      <c r="X6" s="11"/>
      <c r="Y6" s="11"/>
      <c r="Z6" s="254" t="s">
        <v>1327</v>
      </c>
      <c r="AA6" s="11" t="s">
        <v>1286</v>
      </c>
      <c r="AB6" s="11" t="s">
        <v>2008</v>
      </c>
      <c r="AC6" s="15"/>
    </row>
    <row r="7" spans="1:29" ht="15" customHeight="1">
      <c r="A7" s="16"/>
      <c r="B7" s="17"/>
      <c r="C7" s="18" t="s">
        <v>1309</v>
      </c>
      <c r="D7" s="19" t="s">
        <v>1283</v>
      </c>
      <c r="E7" s="19" t="s">
        <v>1284</v>
      </c>
      <c r="F7" s="21" t="s">
        <v>1310</v>
      </c>
      <c r="G7" s="21" t="s">
        <v>1311</v>
      </c>
      <c r="H7" s="21" t="s">
        <v>1310</v>
      </c>
      <c r="I7" s="21" t="s">
        <v>1311</v>
      </c>
      <c r="J7" s="20" t="s">
        <v>1283</v>
      </c>
      <c r="K7" s="20" t="s">
        <v>1284</v>
      </c>
      <c r="L7" s="20" t="s">
        <v>1283</v>
      </c>
      <c r="M7" s="20" t="s">
        <v>1284</v>
      </c>
      <c r="N7" s="20" t="s">
        <v>1283</v>
      </c>
      <c r="O7" s="20" t="s">
        <v>1284</v>
      </c>
      <c r="P7" s="21" t="s">
        <v>1310</v>
      </c>
      <c r="Q7" s="21" t="s">
        <v>1311</v>
      </c>
      <c r="R7" s="18" t="s">
        <v>1310</v>
      </c>
      <c r="S7" s="18" t="s">
        <v>1311</v>
      </c>
      <c r="T7" s="22"/>
      <c r="U7" s="21"/>
      <c r="V7" s="22"/>
      <c r="W7" s="21"/>
      <c r="X7" s="21"/>
      <c r="Y7" s="21"/>
      <c r="Z7" s="256"/>
      <c r="AA7" s="21"/>
      <c r="AB7" s="21"/>
      <c r="AC7" s="23"/>
    </row>
    <row r="8" spans="1:30" ht="22.5" customHeight="1">
      <c r="A8" s="1" t="s">
        <v>1279</v>
      </c>
      <c r="B8" s="149">
        <v>432</v>
      </c>
      <c r="C8" s="149">
        <v>57515</v>
      </c>
      <c r="D8" s="152">
        <f aca="true" t="shared" si="0" ref="D8:D32">(F8+H8+J8+L8+N8)-P8</f>
        <v>41300</v>
      </c>
      <c r="E8" s="152">
        <f aca="true" t="shared" si="1" ref="E8:E32">(G8+I8+K8+M8+O8)-Q8</f>
        <v>16215</v>
      </c>
      <c r="F8" s="149">
        <v>0</v>
      </c>
      <c r="G8" s="149">
        <v>1</v>
      </c>
      <c r="H8" s="149">
        <v>646</v>
      </c>
      <c r="I8" s="149">
        <v>141</v>
      </c>
      <c r="J8" s="149">
        <v>31254</v>
      </c>
      <c r="K8" s="149">
        <v>6883</v>
      </c>
      <c r="L8" s="149">
        <v>5288</v>
      </c>
      <c r="M8" s="149">
        <v>7052</v>
      </c>
      <c r="N8" s="149">
        <v>4858</v>
      </c>
      <c r="O8" s="149">
        <v>2261</v>
      </c>
      <c r="P8" s="149">
        <v>746</v>
      </c>
      <c r="Q8" s="149">
        <v>123</v>
      </c>
      <c r="R8" s="149">
        <v>93</v>
      </c>
      <c r="S8" s="149">
        <v>25</v>
      </c>
      <c r="T8" s="149">
        <v>28038943</v>
      </c>
      <c r="U8" s="149">
        <v>137937233</v>
      </c>
      <c r="V8" s="149">
        <v>228370088</v>
      </c>
      <c r="W8" s="149">
        <v>217444165</v>
      </c>
      <c r="X8" s="149">
        <v>5422416</v>
      </c>
      <c r="Y8" s="149">
        <v>5503507</v>
      </c>
      <c r="Z8" s="149">
        <v>44115</v>
      </c>
      <c r="AA8" s="149">
        <v>413836</v>
      </c>
      <c r="AB8" s="149">
        <f>Y8-Z8-AA8</f>
        <v>5045556</v>
      </c>
      <c r="AC8" s="149">
        <v>84846363</v>
      </c>
      <c r="AD8" s="172"/>
    </row>
    <row r="9" spans="1:30" ht="22.5" customHeight="1">
      <c r="A9" s="2" t="s">
        <v>2787</v>
      </c>
      <c r="B9" s="149">
        <v>58</v>
      </c>
      <c r="C9" s="149">
        <v>9124</v>
      </c>
      <c r="D9" s="152">
        <f t="shared" si="0"/>
        <v>5181</v>
      </c>
      <c r="E9" s="152">
        <f t="shared" si="1"/>
        <v>3943</v>
      </c>
      <c r="F9" s="149">
        <v>0</v>
      </c>
      <c r="G9" s="149">
        <v>0</v>
      </c>
      <c r="H9" s="149">
        <v>68</v>
      </c>
      <c r="I9" s="149">
        <v>15</v>
      </c>
      <c r="J9" s="149">
        <v>2445</v>
      </c>
      <c r="K9" s="149">
        <v>918</v>
      </c>
      <c r="L9" s="149">
        <v>1956</v>
      </c>
      <c r="M9" s="149">
        <v>2554</v>
      </c>
      <c r="N9" s="149">
        <v>746</v>
      </c>
      <c r="O9" s="149">
        <v>472</v>
      </c>
      <c r="P9" s="149">
        <v>34</v>
      </c>
      <c r="Q9" s="149">
        <v>16</v>
      </c>
      <c r="R9" s="149">
        <v>36</v>
      </c>
      <c r="S9" s="149">
        <v>4</v>
      </c>
      <c r="T9" s="149">
        <v>2669116</v>
      </c>
      <c r="U9" s="149">
        <v>10833595</v>
      </c>
      <c r="V9" s="149">
        <v>19089236</v>
      </c>
      <c r="W9" s="149">
        <v>18384136</v>
      </c>
      <c r="X9" s="149">
        <v>146948</v>
      </c>
      <c r="Y9" s="149">
        <v>558152</v>
      </c>
      <c r="Z9" s="149">
        <v>0</v>
      </c>
      <c r="AA9" s="149">
        <v>0</v>
      </c>
      <c r="AB9" s="149">
        <f aca="true" t="shared" si="2" ref="AB9:AB32">Y9-Z9-AA9</f>
        <v>558152</v>
      </c>
      <c r="AC9" s="149">
        <v>7282049</v>
      </c>
      <c r="AD9" s="172"/>
    </row>
    <row r="10" spans="1:30" ht="22.5" customHeight="1">
      <c r="A10" s="2" t="s">
        <v>1999</v>
      </c>
      <c r="B10" s="149">
        <v>24</v>
      </c>
      <c r="C10" s="149">
        <v>1922</v>
      </c>
      <c r="D10" s="152">
        <f t="shared" si="0"/>
        <v>1391</v>
      </c>
      <c r="E10" s="152">
        <f t="shared" si="1"/>
        <v>531</v>
      </c>
      <c r="F10" s="149">
        <v>0</v>
      </c>
      <c r="G10" s="149">
        <v>0</v>
      </c>
      <c r="H10" s="149">
        <v>30</v>
      </c>
      <c r="I10" s="149">
        <v>5</v>
      </c>
      <c r="J10" s="149">
        <v>1128</v>
      </c>
      <c r="K10" s="149">
        <v>284</v>
      </c>
      <c r="L10" s="149">
        <v>107</v>
      </c>
      <c r="M10" s="149">
        <v>187</v>
      </c>
      <c r="N10" s="149">
        <v>132</v>
      </c>
      <c r="O10" s="149">
        <v>57</v>
      </c>
      <c r="P10" s="149">
        <v>6</v>
      </c>
      <c r="Q10" s="149">
        <v>2</v>
      </c>
      <c r="R10" s="149">
        <v>0</v>
      </c>
      <c r="S10" s="149">
        <v>0</v>
      </c>
      <c r="T10" s="149">
        <v>881543</v>
      </c>
      <c r="U10" s="149">
        <v>7050086</v>
      </c>
      <c r="V10" s="149">
        <v>15216303</v>
      </c>
      <c r="W10" s="149">
        <v>14988053</v>
      </c>
      <c r="X10" s="149">
        <v>61672</v>
      </c>
      <c r="Y10" s="149">
        <v>166578</v>
      </c>
      <c r="Z10" s="149">
        <v>0</v>
      </c>
      <c r="AA10" s="149">
        <v>0</v>
      </c>
      <c r="AB10" s="149">
        <f t="shared" si="2"/>
        <v>166578</v>
      </c>
      <c r="AC10" s="149">
        <v>6337661</v>
      </c>
      <c r="AD10" s="172"/>
    </row>
    <row r="11" spans="1:30" ht="22.5" customHeight="1">
      <c r="A11" s="2" t="s">
        <v>2000</v>
      </c>
      <c r="B11" s="149">
        <v>11</v>
      </c>
      <c r="C11" s="149">
        <v>973</v>
      </c>
      <c r="D11" s="152">
        <f t="shared" si="0"/>
        <v>526</v>
      </c>
      <c r="E11" s="152">
        <f t="shared" si="1"/>
        <v>447</v>
      </c>
      <c r="F11" s="149">
        <v>0</v>
      </c>
      <c r="G11" s="149">
        <v>0</v>
      </c>
      <c r="H11" s="149">
        <v>12</v>
      </c>
      <c r="I11" s="149">
        <v>9</v>
      </c>
      <c r="J11" s="149">
        <v>478</v>
      </c>
      <c r="K11" s="149">
        <v>316</v>
      </c>
      <c r="L11" s="149">
        <v>34</v>
      </c>
      <c r="M11" s="149">
        <v>119</v>
      </c>
      <c r="N11" s="149">
        <v>2</v>
      </c>
      <c r="O11" s="149">
        <v>3</v>
      </c>
      <c r="P11" s="149">
        <v>0</v>
      </c>
      <c r="Q11" s="149">
        <v>0</v>
      </c>
      <c r="R11" s="149">
        <v>0</v>
      </c>
      <c r="S11" s="149">
        <v>0</v>
      </c>
      <c r="T11" s="149">
        <v>420893</v>
      </c>
      <c r="U11" s="149">
        <v>1110803</v>
      </c>
      <c r="V11" s="149">
        <v>2639818</v>
      </c>
      <c r="W11" s="149">
        <v>2517330</v>
      </c>
      <c r="X11" s="149">
        <v>97181</v>
      </c>
      <c r="Y11" s="149">
        <v>25307</v>
      </c>
      <c r="Z11" s="149">
        <v>0</v>
      </c>
      <c r="AA11" s="149">
        <v>0</v>
      </c>
      <c r="AB11" s="149">
        <f t="shared" si="2"/>
        <v>25307</v>
      </c>
      <c r="AC11" s="149">
        <v>1346129</v>
      </c>
      <c r="AD11" s="172"/>
    </row>
    <row r="12" spans="1:30" ht="22.5" customHeight="1">
      <c r="A12" s="2" t="s">
        <v>2001</v>
      </c>
      <c r="B12" s="149">
        <v>2</v>
      </c>
      <c r="C12" s="149">
        <v>160</v>
      </c>
      <c r="D12" s="152">
        <f t="shared" si="0"/>
        <v>99</v>
      </c>
      <c r="E12" s="152">
        <f t="shared" si="1"/>
        <v>61</v>
      </c>
      <c r="F12" s="149">
        <v>0</v>
      </c>
      <c r="G12" s="149">
        <v>0</v>
      </c>
      <c r="H12" s="149">
        <v>6</v>
      </c>
      <c r="I12" s="149">
        <v>2</v>
      </c>
      <c r="J12" s="149">
        <v>90</v>
      </c>
      <c r="K12" s="149">
        <v>26</v>
      </c>
      <c r="L12" s="149">
        <v>2</v>
      </c>
      <c r="M12" s="149">
        <v>33</v>
      </c>
      <c r="N12" s="149">
        <v>1</v>
      </c>
      <c r="O12" s="149">
        <v>0</v>
      </c>
      <c r="P12" s="149">
        <v>0</v>
      </c>
      <c r="Q12" s="149">
        <v>0</v>
      </c>
      <c r="R12" s="149">
        <v>0</v>
      </c>
      <c r="S12" s="149">
        <v>0</v>
      </c>
      <c r="T12" s="149" t="s">
        <v>1821</v>
      </c>
      <c r="U12" s="149" t="s">
        <v>1821</v>
      </c>
      <c r="V12" s="149" t="s">
        <v>1821</v>
      </c>
      <c r="W12" s="149" t="s">
        <v>1821</v>
      </c>
      <c r="X12" s="149">
        <v>0</v>
      </c>
      <c r="Y12" s="149" t="s">
        <v>1821</v>
      </c>
      <c r="Z12" s="149">
        <v>0</v>
      </c>
      <c r="AA12" s="149">
        <v>0</v>
      </c>
      <c r="AB12" s="149" t="s">
        <v>2755</v>
      </c>
      <c r="AC12" s="149" t="s">
        <v>2755</v>
      </c>
      <c r="AD12" s="172"/>
    </row>
    <row r="13" spans="1:30" ht="22.5" customHeight="1">
      <c r="A13" s="2" t="s">
        <v>2002</v>
      </c>
      <c r="B13" s="149">
        <v>7</v>
      </c>
      <c r="C13" s="149">
        <v>363</v>
      </c>
      <c r="D13" s="152">
        <f t="shared" si="0"/>
        <v>284</v>
      </c>
      <c r="E13" s="152">
        <f t="shared" si="1"/>
        <v>79</v>
      </c>
      <c r="F13" s="149">
        <v>0</v>
      </c>
      <c r="G13" s="149">
        <v>0</v>
      </c>
      <c r="H13" s="149">
        <v>11</v>
      </c>
      <c r="I13" s="149">
        <v>4</v>
      </c>
      <c r="J13" s="149">
        <v>228</v>
      </c>
      <c r="K13" s="149">
        <v>41</v>
      </c>
      <c r="L13" s="149">
        <v>19</v>
      </c>
      <c r="M13" s="149">
        <v>28</v>
      </c>
      <c r="N13" s="149">
        <v>26</v>
      </c>
      <c r="O13" s="149">
        <v>6</v>
      </c>
      <c r="P13" s="149">
        <v>0</v>
      </c>
      <c r="Q13" s="149">
        <v>0</v>
      </c>
      <c r="R13" s="149">
        <v>0</v>
      </c>
      <c r="S13" s="149">
        <v>0</v>
      </c>
      <c r="T13" s="149">
        <v>128134</v>
      </c>
      <c r="U13" s="149">
        <v>259892</v>
      </c>
      <c r="V13" s="149">
        <v>532671</v>
      </c>
      <c r="W13" s="149">
        <v>508885</v>
      </c>
      <c r="X13" s="149">
        <v>597</v>
      </c>
      <c r="Y13" s="149">
        <v>23189</v>
      </c>
      <c r="Z13" s="149">
        <v>0</v>
      </c>
      <c r="AA13" s="149">
        <v>23189</v>
      </c>
      <c r="AB13" s="149">
        <f t="shared" si="2"/>
        <v>0</v>
      </c>
      <c r="AC13" s="149">
        <v>240208</v>
      </c>
      <c r="AD13" s="172"/>
    </row>
    <row r="14" spans="1:30" ht="22.5" customHeight="1">
      <c r="A14" s="2" t="s">
        <v>2788</v>
      </c>
      <c r="B14" s="149">
        <v>8</v>
      </c>
      <c r="C14" s="149">
        <v>602</v>
      </c>
      <c r="D14" s="152">
        <f t="shared" si="0"/>
        <v>387</v>
      </c>
      <c r="E14" s="152">
        <f t="shared" si="1"/>
        <v>215</v>
      </c>
      <c r="F14" s="149">
        <v>0</v>
      </c>
      <c r="G14" s="149">
        <v>0</v>
      </c>
      <c r="H14" s="149">
        <v>8</v>
      </c>
      <c r="I14" s="149">
        <v>0</v>
      </c>
      <c r="J14" s="149">
        <v>339</v>
      </c>
      <c r="K14" s="149">
        <v>141</v>
      </c>
      <c r="L14" s="149">
        <v>36</v>
      </c>
      <c r="M14" s="149">
        <v>73</v>
      </c>
      <c r="N14" s="149">
        <v>4</v>
      </c>
      <c r="O14" s="149">
        <v>1</v>
      </c>
      <c r="P14" s="149">
        <v>0</v>
      </c>
      <c r="Q14" s="149">
        <v>0</v>
      </c>
      <c r="R14" s="149">
        <v>0</v>
      </c>
      <c r="S14" s="149">
        <v>0</v>
      </c>
      <c r="T14" s="149">
        <v>249249</v>
      </c>
      <c r="U14" s="149">
        <v>911307</v>
      </c>
      <c r="V14" s="149">
        <v>1479691</v>
      </c>
      <c r="W14" s="149">
        <v>1301602</v>
      </c>
      <c r="X14" s="149">
        <v>2325</v>
      </c>
      <c r="Y14" s="149">
        <v>175764</v>
      </c>
      <c r="Z14" s="149">
        <v>6905</v>
      </c>
      <c r="AA14" s="149">
        <v>0</v>
      </c>
      <c r="AB14" s="149">
        <f t="shared" si="2"/>
        <v>168859</v>
      </c>
      <c r="AC14" s="149">
        <v>477330</v>
      </c>
      <c r="AD14" s="172"/>
    </row>
    <row r="15" spans="1:30" ht="22.5" customHeight="1">
      <c r="A15" s="2" t="s">
        <v>2003</v>
      </c>
      <c r="B15" s="149">
        <v>2</v>
      </c>
      <c r="C15" s="149">
        <v>273</v>
      </c>
      <c r="D15" s="152">
        <f t="shared" si="0"/>
        <v>228</v>
      </c>
      <c r="E15" s="152">
        <f t="shared" si="1"/>
        <v>45</v>
      </c>
      <c r="F15" s="149">
        <v>0</v>
      </c>
      <c r="G15" s="149">
        <v>0</v>
      </c>
      <c r="H15" s="149">
        <v>4</v>
      </c>
      <c r="I15" s="149">
        <v>0</v>
      </c>
      <c r="J15" s="149">
        <v>209</v>
      </c>
      <c r="K15" s="149">
        <v>26</v>
      </c>
      <c r="L15" s="149">
        <v>18</v>
      </c>
      <c r="M15" s="149">
        <v>16</v>
      </c>
      <c r="N15" s="149">
        <v>1</v>
      </c>
      <c r="O15" s="149">
        <v>3</v>
      </c>
      <c r="P15" s="149">
        <v>4</v>
      </c>
      <c r="Q15" s="149">
        <v>0</v>
      </c>
      <c r="R15" s="149">
        <v>0</v>
      </c>
      <c r="S15" s="149">
        <v>0</v>
      </c>
      <c r="T15" s="149" t="s">
        <v>1821</v>
      </c>
      <c r="U15" s="149" t="s">
        <v>1821</v>
      </c>
      <c r="V15" s="149" t="s">
        <v>1821</v>
      </c>
      <c r="W15" s="149" t="s">
        <v>1821</v>
      </c>
      <c r="X15" s="149">
        <v>0</v>
      </c>
      <c r="Y15" s="149" t="s">
        <v>1821</v>
      </c>
      <c r="Z15" s="149">
        <v>0</v>
      </c>
      <c r="AA15" s="149">
        <v>0</v>
      </c>
      <c r="AB15" s="149" t="s">
        <v>2755</v>
      </c>
      <c r="AC15" s="149" t="s">
        <v>2755</v>
      </c>
      <c r="AD15" s="172"/>
    </row>
    <row r="16" spans="1:30" ht="22.5" customHeight="1">
      <c r="A16" s="2" t="s">
        <v>2004</v>
      </c>
      <c r="B16" s="149">
        <v>10</v>
      </c>
      <c r="C16" s="149">
        <v>957</v>
      </c>
      <c r="D16" s="152">
        <f t="shared" si="0"/>
        <v>637</v>
      </c>
      <c r="E16" s="152">
        <f t="shared" si="1"/>
        <v>320</v>
      </c>
      <c r="F16" s="149">
        <v>0</v>
      </c>
      <c r="G16" s="149">
        <v>0</v>
      </c>
      <c r="H16" s="149">
        <v>19</v>
      </c>
      <c r="I16" s="149">
        <v>6</v>
      </c>
      <c r="J16" s="149">
        <v>537</v>
      </c>
      <c r="K16" s="149">
        <v>149</v>
      </c>
      <c r="L16" s="149">
        <v>39</v>
      </c>
      <c r="M16" s="149">
        <v>143</v>
      </c>
      <c r="N16" s="149">
        <v>46</v>
      </c>
      <c r="O16" s="149">
        <v>28</v>
      </c>
      <c r="P16" s="149">
        <v>4</v>
      </c>
      <c r="Q16" s="149">
        <v>6</v>
      </c>
      <c r="R16" s="149">
        <v>0</v>
      </c>
      <c r="S16" s="149">
        <v>0</v>
      </c>
      <c r="T16" s="149">
        <v>418567</v>
      </c>
      <c r="U16" s="149">
        <v>1185409</v>
      </c>
      <c r="V16" s="149">
        <v>3136495</v>
      </c>
      <c r="W16" s="149">
        <v>3135337</v>
      </c>
      <c r="X16" s="149">
        <v>1158</v>
      </c>
      <c r="Y16" s="149">
        <v>0</v>
      </c>
      <c r="Z16" s="149">
        <v>0</v>
      </c>
      <c r="AA16" s="149">
        <v>0</v>
      </c>
      <c r="AB16" s="149">
        <f t="shared" si="2"/>
        <v>0</v>
      </c>
      <c r="AC16" s="149">
        <v>1771056</v>
      </c>
      <c r="AD16" s="172"/>
    </row>
    <row r="17" spans="1:30" ht="22.5" customHeight="1">
      <c r="A17" s="2" t="s">
        <v>2789</v>
      </c>
      <c r="B17" s="149">
        <v>0</v>
      </c>
      <c r="C17" s="149">
        <v>0</v>
      </c>
      <c r="D17" s="149">
        <f t="shared" si="0"/>
        <v>0</v>
      </c>
      <c r="E17" s="149">
        <f t="shared" si="1"/>
        <v>0</v>
      </c>
      <c r="F17" s="149">
        <v>0</v>
      </c>
      <c r="G17" s="149">
        <v>0</v>
      </c>
      <c r="H17" s="149">
        <v>0</v>
      </c>
      <c r="I17" s="149">
        <v>0</v>
      </c>
      <c r="J17" s="149">
        <v>0</v>
      </c>
      <c r="K17" s="149">
        <v>0</v>
      </c>
      <c r="L17" s="149">
        <v>0</v>
      </c>
      <c r="M17" s="149">
        <v>0</v>
      </c>
      <c r="N17" s="149">
        <v>0</v>
      </c>
      <c r="O17" s="149">
        <v>0</v>
      </c>
      <c r="P17" s="149">
        <v>0</v>
      </c>
      <c r="Q17" s="149">
        <v>0</v>
      </c>
      <c r="R17" s="149">
        <v>0</v>
      </c>
      <c r="S17" s="149">
        <v>0</v>
      </c>
      <c r="T17" s="149">
        <v>0</v>
      </c>
      <c r="U17" s="149">
        <v>0</v>
      </c>
      <c r="V17" s="149">
        <v>0</v>
      </c>
      <c r="W17" s="149">
        <v>0</v>
      </c>
      <c r="X17" s="149">
        <v>0</v>
      </c>
      <c r="Y17" s="149">
        <v>0</v>
      </c>
      <c r="Z17" s="149">
        <v>0</v>
      </c>
      <c r="AA17" s="149">
        <v>0</v>
      </c>
      <c r="AB17" s="149">
        <f t="shared" si="2"/>
        <v>0</v>
      </c>
      <c r="AC17" s="149">
        <v>0</v>
      </c>
      <c r="AD17" s="172"/>
    </row>
    <row r="18" spans="1:30" ht="22.5" customHeight="1">
      <c r="A18" s="2" t="s">
        <v>2790</v>
      </c>
      <c r="B18" s="149">
        <v>36</v>
      </c>
      <c r="C18" s="149">
        <v>2788</v>
      </c>
      <c r="D18" s="152">
        <f t="shared" si="0"/>
        <v>1785</v>
      </c>
      <c r="E18" s="152">
        <f t="shared" si="1"/>
        <v>1003</v>
      </c>
      <c r="F18" s="149">
        <v>0</v>
      </c>
      <c r="G18" s="149">
        <v>0</v>
      </c>
      <c r="H18" s="149">
        <v>33</v>
      </c>
      <c r="I18" s="149">
        <v>10</v>
      </c>
      <c r="J18" s="149">
        <v>1415</v>
      </c>
      <c r="K18" s="149">
        <v>306</v>
      </c>
      <c r="L18" s="149">
        <v>154</v>
      </c>
      <c r="M18" s="149">
        <v>417</v>
      </c>
      <c r="N18" s="149">
        <v>203</v>
      </c>
      <c r="O18" s="149">
        <v>270</v>
      </c>
      <c r="P18" s="149">
        <v>20</v>
      </c>
      <c r="Q18" s="149">
        <v>0</v>
      </c>
      <c r="R18" s="149">
        <v>16</v>
      </c>
      <c r="S18" s="149">
        <v>5</v>
      </c>
      <c r="T18" s="149">
        <v>1090367</v>
      </c>
      <c r="U18" s="149">
        <v>4413156</v>
      </c>
      <c r="V18" s="149">
        <v>7314149</v>
      </c>
      <c r="W18" s="149">
        <v>7092721</v>
      </c>
      <c r="X18" s="149">
        <v>65976</v>
      </c>
      <c r="Y18" s="149">
        <v>155452</v>
      </c>
      <c r="Z18" s="149">
        <v>4157</v>
      </c>
      <c r="AA18" s="149">
        <v>0</v>
      </c>
      <c r="AB18" s="149">
        <f t="shared" si="2"/>
        <v>151295</v>
      </c>
      <c r="AC18" s="149">
        <v>2287995</v>
      </c>
      <c r="AD18" s="172"/>
    </row>
    <row r="19" spans="1:30" ht="22.5" customHeight="1">
      <c r="A19" s="2" t="s">
        <v>2791</v>
      </c>
      <c r="B19" s="149">
        <v>3</v>
      </c>
      <c r="C19" s="149">
        <v>173</v>
      </c>
      <c r="D19" s="152">
        <f t="shared" si="0"/>
        <v>146</v>
      </c>
      <c r="E19" s="152">
        <f t="shared" si="1"/>
        <v>27</v>
      </c>
      <c r="F19" s="149">
        <v>0</v>
      </c>
      <c r="G19" s="149">
        <v>0</v>
      </c>
      <c r="H19" s="149">
        <v>2</v>
      </c>
      <c r="I19" s="149">
        <v>1</v>
      </c>
      <c r="J19" s="149">
        <v>130</v>
      </c>
      <c r="K19" s="149">
        <v>23</v>
      </c>
      <c r="L19" s="149">
        <v>8</v>
      </c>
      <c r="M19" s="149">
        <v>3</v>
      </c>
      <c r="N19" s="149">
        <v>6</v>
      </c>
      <c r="O19" s="149">
        <v>0</v>
      </c>
      <c r="P19" s="149">
        <v>0</v>
      </c>
      <c r="Q19" s="149">
        <v>0</v>
      </c>
      <c r="R19" s="149">
        <v>0</v>
      </c>
      <c r="S19" s="149">
        <v>0</v>
      </c>
      <c r="T19" s="149">
        <v>99839</v>
      </c>
      <c r="U19" s="149">
        <v>994613</v>
      </c>
      <c r="V19" s="149">
        <v>2120386</v>
      </c>
      <c r="W19" s="149">
        <v>2046965</v>
      </c>
      <c r="X19" s="149">
        <v>0</v>
      </c>
      <c r="Y19" s="149">
        <v>73421</v>
      </c>
      <c r="Z19" s="149">
        <v>0</v>
      </c>
      <c r="AA19" s="149">
        <v>0</v>
      </c>
      <c r="AB19" s="149">
        <f t="shared" si="2"/>
        <v>73421</v>
      </c>
      <c r="AC19" s="149">
        <v>1045596</v>
      </c>
      <c r="AD19" s="172"/>
    </row>
    <row r="20" spans="1:30" ht="22.5" customHeight="1">
      <c r="A20" s="2" t="s">
        <v>2005</v>
      </c>
      <c r="B20" s="149">
        <v>2</v>
      </c>
      <c r="C20" s="149">
        <v>84</v>
      </c>
      <c r="D20" s="152">
        <f t="shared" si="0"/>
        <v>50</v>
      </c>
      <c r="E20" s="152">
        <f t="shared" si="1"/>
        <v>34</v>
      </c>
      <c r="F20" s="149">
        <v>0</v>
      </c>
      <c r="G20" s="149">
        <v>0</v>
      </c>
      <c r="H20" s="149">
        <v>7</v>
      </c>
      <c r="I20" s="149">
        <v>0</v>
      </c>
      <c r="J20" s="149">
        <v>40</v>
      </c>
      <c r="K20" s="149">
        <v>21</v>
      </c>
      <c r="L20" s="149">
        <v>3</v>
      </c>
      <c r="M20" s="149">
        <v>13</v>
      </c>
      <c r="N20" s="149">
        <v>0</v>
      </c>
      <c r="O20" s="149">
        <v>0</v>
      </c>
      <c r="P20" s="149">
        <v>0</v>
      </c>
      <c r="Q20" s="149">
        <v>0</v>
      </c>
      <c r="R20" s="149">
        <v>0</v>
      </c>
      <c r="S20" s="149">
        <v>0</v>
      </c>
      <c r="T20" s="149" t="s">
        <v>1821</v>
      </c>
      <c r="U20" s="149" t="s">
        <v>1821</v>
      </c>
      <c r="V20" s="149" t="s">
        <v>1821</v>
      </c>
      <c r="W20" s="149" t="s">
        <v>1821</v>
      </c>
      <c r="X20" s="149">
        <v>0</v>
      </c>
      <c r="Y20" s="149" t="s">
        <v>1821</v>
      </c>
      <c r="Z20" s="149">
        <v>0</v>
      </c>
      <c r="AA20" s="149">
        <v>0</v>
      </c>
      <c r="AB20" s="149" t="s">
        <v>2755</v>
      </c>
      <c r="AC20" s="149" t="s">
        <v>2755</v>
      </c>
      <c r="AD20" s="172"/>
    </row>
    <row r="21" spans="1:30" ht="22.5" customHeight="1">
      <c r="A21" s="2" t="s">
        <v>2006</v>
      </c>
      <c r="B21" s="149">
        <v>8</v>
      </c>
      <c r="C21" s="149">
        <v>807</v>
      </c>
      <c r="D21" s="152">
        <f t="shared" si="0"/>
        <v>679</v>
      </c>
      <c r="E21" s="152">
        <f t="shared" si="1"/>
        <v>128</v>
      </c>
      <c r="F21" s="149">
        <v>0</v>
      </c>
      <c r="G21" s="149">
        <v>0</v>
      </c>
      <c r="H21" s="149">
        <v>7</v>
      </c>
      <c r="I21" s="149">
        <v>0</v>
      </c>
      <c r="J21" s="149">
        <v>555</v>
      </c>
      <c r="K21" s="149">
        <v>86</v>
      </c>
      <c r="L21" s="149">
        <v>81</v>
      </c>
      <c r="M21" s="149">
        <v>32</v>
      </c>
      <c r="N21" s="149">
        <v>36</v>
      </c>
      <c r="O21" s="149">
        <v>10</v>
      </c>
      <c r="P21" s="149">
        <v>0</v>
      </c>
      <c r="Q21" s="149">
        <v>0</v>
      </c>
      <c r="R21" s="149">
        <v>2</v>
      </c>
      <c r="S21" s="149">
        <v>1</v>
      </c>
      <c r="T21" s="149">
        <v>405218</v>
      </c>
      <c r="U21" s="149">
        <v>1580768</v>
      </c>
      <c r="V21" s="149">
        <v>3633990</v>
      </c>
      <c r="W21" s="149">
        <v>3388864</v>
      </c>
      <c r="X21" s="149">
        <v>195567</v>
      </c>
      <c r="Y21" s="149">
        <v>49559</v>
      </c>
      <c r="Z21" s="149">
        <v>0</v>
      </c>
      <c r="AA21" s="149">
        <v>0</v>
      </c>
      <c r="AB21" s="149">
        <f t="shared" si="2"/>
        <v>49559</v>
      </c>
      <c r="AC21" s="149">
        <v>1932163</v>
      </c>
      <c r="AD21" s="172"/>
    </row>
    <row r="22" spans="1:30" ht="22.5" customHeight="1">
      <c r="A22" s="2" t="s">
        <v>2007</v>
      </c>
      <c r="B22" s="149">
        <v>5</v>
      </c>
      <c r="C22" s="149">
        <v>233</v>
      </c>
      <c r="D22" s="152">
        <f t="shared" si="0"/>
        <v>192</v>
      </c>
      <c r="E22" s="152">
        <f t="shared" si="1"/>
        <v>41</v>
      </c>
      <c r="F22" s="149">
        <v>0</v>
      </c>
      <c r="G22" s="149">
        <v>0</v>
      </c>
      <c r="H22" s="149">
        <v>7</v>
      </c>
      <c r="I22" s="149">
        <v>1</v>
      </c>
      <c r="J22" s="149">
        <v>162</v>
      </c>
      <c r="K22" s="149">
        <v>29</v>
      </c>
      <c r="L22" s="149">
        <v>19</v>
      </c>
      <c r="M22" s="149">
        <v>10</v>
      </c>
      <c r="N22" s="149">
        <v>4</v>
      </c>
      <c r="O22" s="149">
        <v>1</v>
      </c>
      <c r="P22" s="149">
        <v>0</v>
      </c>
      <c r="Q22" s="149">
        <v>0</v>
      </c>
      <c r="R22" s="149">
        <v>0</v>
      </c>
      <c r="S22" s="149">
        <v>0</v>
      </c>
      <c r="T22" s="149">
        <v>99756</v>
      </c>
      <c r="U22" s="149">
        <v>327178</v>
      </c>
      <c r="V22" s="149">
        <v>630895</v>
      </c>
      <c r="W22" s="149">
        <v>624914</v>
      </c>
      <c r="X22" s="149">
        <v>5981</v>
      </c>
      <c r="Y22" s="149">
        <v>0</v>
      </c>
      <c r="Z22" s="149">
        <v>0</v>
      </c>
      <c r="AA22" s="149">
        <v>0</v>
      </c>
      <c r="AB22" s="149">
        <f t="shared" si="2"/>
        <v>0</v>
      </c>
      <c r="AC22" s="149">
        <v>258398</v>
      </c>
      <c r="AD22" s="172"/>
    </row>
    <row r="23" spans="1:30" ht="22.5" customHeight="1">
      <c r="A23" s="2" t="s">
        <v>2792</v>
      </c>
      <c r="B23" s="149">
        <v>10</v>
      </c>
      <c r="C23" s="149">
        <v>1257</v>
      </c>
      <c r="D23" s="152">
        <f t="shared" si="0"/>
        <v>980</v>
      </c>
      <c r="E23" s="152">
        <f t="shared" si="1"/>
        <v>277</v>
      </c>
      <c r="F23" s="149">
        <v>0</v>
      </c>
      <c r="G23" s="149">
        <v>0</v>
      </c>
      <c r="H23" s="149">
        <v>21</v>
      </c>
      <c r="I23" s="149">
        <v>5</v>
      </c>
      <c r="J23" s="149">
        <v>709</v>
      </c>
      <c r="K23" s="149">
        <v>86</v>
      </c>
      <c r="L23" s="149">
        <v>158</v>
      </c>
      <c r="M23" s="149">
        <v>147</v>
      </c>
      <c r="N23" s="149">
        <v>99</v>
      </c>
      <c r="O23" s="149">
        <v>40</v>
      </c>
      <c r="P23" s="149">
        <v>7</v>
      </c>
      <c r="Q23" s="149">
        <v>1</v>
      </c>
      <c r="R23" s="149">
        <v>6</v>
      </c>
      <c r="S23" s="149">
        <v>5</v>
      </c>
      <c r="T23" s="149">
        <v>603322</v>
      </c>
      <c r="U23" s="149">
        <v>2077012</v>
      </c>
      <c r="V23" s="149">
        <v>3782398</v>
      </c>
      <c r="W23" s="149">
        <v>3743122</v>
      </c>
      <c r="X23" s="149">
        <v>31459</v>
      </c>
      <c r="Y23" s="149">
        <v>7817</v>
      </c>
      <c r="Z23" s="149">
        <v>0</v>
      </c>
      <c r="AA23" s="149">
        <v>0</v>
      </c>
      <c r="AB23" s="149">
        <f t="shared" si="2"/>
        <v>7817</v>
      </c>
      <c r="AC23" s="149">
        <v>1503620</v>
      </c>
      <c r="AD23" s="172"/>
    </row>
    <row r="24" spans="1:30" ht="22.5" customHeight="1">
      <c r="A24" s="2" t="s">
        <v>2793</v>
      </c>
      <c r="B24" s="149">
        <v>33</v>
      </c>
      <c r="C24" s="149">
        <v>2467</v>
      </c>
      <c r="D24" s="152">
        <f t="shared" si="0"/>
        <v>1904</v>
      </c>
      <c r="E24" s="152">
        <f t="shared" si="1"/>
        <v>563</v>
      </c>
      <c r="F24" s="149">
        <v>0</v>
      </c>
      <c r="G24" s="149">
        <v>0</v>
      </c>
      <c r="H24" s="149">
        <v>67</v>
      </c>
      <c r="I24" s="149">
        <v>13</v>
      </c>
      <c r="J24" s="149">
        <v>1582</v>
      </c>
      <c r="K24" s="149">
        <v>306</v>
      </c>
      <c r="L24" s="149">
        <v>147</v>
      </c>
      <c r="M24" s="149">
        <v>170</v>
      </c>
      <c r="N24" s="149">
        <v>124</v>
      </c>
      <c r="O24" s="149">
        <v>74</v>
      </c>
      <c r="P24" s="149">
        <v>16</v>
      </c>
      <c r="Q24" s="149">
        <v>0</v>
      </c>
      <c r="R24" s="149">
        <v>1</v>
      </c>
      <c r="S24" s="149">
        <v>1</v>
      </c>
      <c r="T24" s="149">
        <v>1119639</v>
      </c>
      <c r="U24" s="149">
        <v>3928579</v>
      </c>
      <c r="V24" s="149">
        <v>7936235</v>
      </c>
      <c r="W24" s="149">
        <v>7108360</v>
      </c>
      <c r="X24" s="149">
        <v>661868</v>
      </c>
      <c r="Y24" s="149">
        <v>166007</v>
      </c>
      <c r="Z24" s="149">
        <v>0</v>
      </c>
      <c r="AA24" s="149">
        <v>0</v>
      </c>
      <c r="AB24" s="149">
        <f t="shared" si="2"/>
        <v>166007</v>
      </c>
      <c r="AC24" s="149">
        <v>3588404</v>
      </c>
      <c r="AD24" s="172"/>
    </row>
    <row r="25" spans="1:30" ht="22.5" customHeight="1">
      <c r="A25" s="2" t="s">
        <v>2794</v>
      </c>
      <c r="B25" s="149">
        <v>14</v>
      </c>
      <c r="C25" s="149">
        <v>3030</v>
      </c>
      <c r="D25" s="152">
        <f t="shared" si="0"/>
        <v>2450</v>
      </c>
      <c r="E25" s="152">
        <f t="shared" si="1"/>
        <v>580</v>
      </c>
      <c r="F25" s="149">
        <v>0</v>
      </c>
      <c r="G25" s="149">
        <v>0</v>
      </c>
      <c r="H25" s="149">
        <v>34</v>
      </c>
      <c r="I25" s="149">
        <v>0</v>
      </c>
      <c r="J25" s="149">
        <v>2153</v>
      </c>
      <c r="K25" s="149">
        <v>390</v>
      </c>
      <c r="L25" s="149">
        <v>113</v>
      </c>
      <c r="M25" s="149">
        <v>95</v>
      </c>
      <c r="N25" s="149">
        <v>177</v>
      </c>
      <c r="O25" s="149">
        <v>98</v>
      </c>
      <c r="P25" s="149">
        <v>27</v>
      </c>
      <c r="Q25" s="149">
        <v>3</v>
      </c>
      <c r="R25" s="149">
        <v>26</v>
      </c>
      <c r="S25" s="149">
        <v>2</v>
      </c>
      <c r="T25" s="149">
        <v>1555664</v>
      </c>
      <c r="U25" s="149">
        <v>5551841</v>
      </c>
      <c r="V25" s="149">
        <v>10596925</v>
      </c>
      <c r="W25" s="149">
        <v>8757824</v>
      </c>
      <c r="X25" s="149">
        <v>23125</v>
      </c>
      <c r="Y25" s="149">
        <v>1815976</v>
      </c>
      <c r="Z25" s="149">
        <v>0</v>
      </c>
      <c r="AA25" s="149">
        <v>210056</v>
      </c>
      <c r="AB25" s="149">
        <f t="shared" si="2"/>
        <v>1605920</v>
      </c>
      <c r="AC25" s="149">
        <v>4750748</v>
      </c>
      <c r="AD25" s="172"/>
    </row>
    <row r="26" spans="1:30" ht="22.5" customHeight="1">
      <c r="A26" s="2" t="s">
        <v>2795</v>
      </c>
      <c r="B26" s="149">
        <v>59</v>
      </c>
      <c r="C26" s="149">
        <v>12062</v>
      </c>
      <c r="D26" s="152">
        <f t="shared" si="0"/>
        <v>9460</v>
      </c>
      <c r="E26" s="152">
        <f t="shared" si="1"/>
        <v>2602</v>
      </c>
      <c r="F26" s="149">
        <v>0</v>
      </c>
      <c r="G26" s="149">
        <v>1</v>
      </c>
      <c r="H26" s="149">
        <v>99</v>
      </c>
      <c r="I26" s="149">
        <v>23</v>
      </c>
      <c r="J26" s="149">
        <v>6964</v>
      </c>
      <c r="K26" s="149">
        <v>1154</v>
      </c>
      <c r="L26" s="149">
        <v>904</v>
      </c>
      <c r="M26" s="149">
        <v>974</v>
      </c>
      <c r="N26" s="149">
        <v>1519</v>
      </c>
      <c r="O26" s="149">
        <v>453</v>
      </c>
      <c r="P26" s="149">
        <v>26</v>
      </c>
      <c r="Q26" s="149">
        <v>3</v>
      </c>
      <c r="R26" s="149">
        <v>3</v>
      </c>
      <c r="S26" s="149">
        <v>5</v>
      </c>
      <c r="T26" s="149">
        <v>7751804</v>
      </c>
      <c r="U26" s="149">
        <v>55595040</v>
      </c>
      <c r="V26" s="149">
        <v>84646432</v>
      </c>
      <c r="W26" s="149">
        <v>81872884</v>
      </c>
      <c r="X26" s="149">
        <v>1548824</v>
      </c>
      <c r="Y26" s="149">
        <v>1224724</v>
      </c>
      <c r="Z26" s="149">
        <v>1981</v>
      </c>
      <c r="AA26" s="149">
        <v>0</v>
      </c>
      <c r="AB26" s="149">
        <f t="shared" si="2"/>
        <v>1222743</v>
      </c>
      <c r="AC26" s="149">
        <v>30845535</v>
      </c>
      <c r="AD26" s="172"/>
    </row>
    <row r="27" spans="1:30" ht="22.5" customHeight="1">
      <c r="A27" s="2" t="s">
        <v>2796</v>
      </c>
      <c r="B27" s="149">
        <v>16</v>
      </c>
      <c r="C27" s="149">
        <v>3453</v>
      </c>
      <c r="D27" s="152">
        <f t="shared" si="0"/>
        <v>2603</v>
      </c>
      <c r="E27" s="152">
        <f t="shared" si="1"/>
        <v>850</v>
      </c>
      <c r="F27" s="149">
        <v>0</v>
      </c>
      <c r="G27" s="149">
        <v>0</v>
      </c>
      <c r="H27" s="149">
        <v>16</v>
      </c>
      <c r="I27" s="149">
        <v>3</v>
      </c>
      <c r="J27" s="149">
        <v>2348</v>
      </c>
      <c r="K27" s="149">
        <v>505</v>
      </c>
      <c r="L27" s="149">
        <v>118</v>
      </c>
      <c r="M27" s="149">
        <v>201</v>
      </c>
      <c r="N27" s="149">
        <v>164</v>
      </c>
      <c r="O27" s="149">
        <v>143</v>
      </c>
      <c r="P27" s="149">
        <v>43</v>
      </c>
      <c r="Q27" s="149">
        <v>2</v>
      </c>
      <c r="R27" s="149">
        <v>0</v>
      </c>
      <c r="S27" s="149">
        <v>0</v>
      </c>
      <c r="T27" s="149">
        <v>1592458</v>
      </c>
      <c r="U27" s="149">
        <v>4095681</v>
      </c>
      <c r="V27" s="149">
        <v>9410501</v>
      </c>
      <c r="W27" s="149">
        <v>8885355</v>
      </c>
      <c r="X27" s="149">
        <v>227290</v>
      </c>
      <c r="Y27" s="149">
        <v>297856</v>
      </c>
      <c r="Z27" s="149">
        <v>0</v>
      </c>
      <c r="AA27" s="149">
        <v>0</v>
      </c>
      <c r="AB27" s="149">
        <f t="shared" si="2"/>
        <v>297856</v>
      </c>
      <c r="AC27" s="149">
        <v>4856509</v>
      </c>
      <c r="AD27" s="172"/>
    </row>
    <row r="28" spans="1:30" ht="22.5" customHeight="1">
      <c r="A28" s="2" t="s">
        <v>2797</v>
      </c>
      <c r="B28" s="149">
        <v>41</v>
      </c>
      <c r="C28" s="149">
        <v>6281</v>
      </c>
      <c r="D28" s="152">
        <f t="shared" si="0"/>
        <v>4730</v>
      </c>
      <c r="E28" s="152">
        <f t="shared" si="1"/>
        <v>1551</v>
      </c>
      <c r="F28" s="149">
        <v>0</v>
      </c>
      <c r="G28" s="149">
        <v>0</v>
      </c>
      <c r="H28" s="149">
        <v>62</v>
      </c>
      <c r="I28" s="149">
        <v>10</v>
      </c>
      <c r="J28" s="149">
        <v>3818</v>
      </c>
      <c r="K28" s="149">
        <v>800</v>
      </c>
      <c r="L28" s="149">
        <v>463</v>
      </c>
      <c r="M28" s="149">
        <v>562</v>
      </c>
      <c r="N28" s="149">
        <v>761</v>
      </c>
      <c r="O28" s="149">
        <v>227</v>
      </c>
      <c r="P28" s="149">
        <v>374</v>
      </c>
      <c r="Q28" s="149">
        <v>48</v>
      </c>
      <c r="R28" s="149">
        <v>1</v>
      </c>
      <c r="S28" s="149">
        <v>1</v>
      </c>
      <c r="T28" s="149">
        <v>3293790</v>
      </c>
      <c r="U28" s="149">
        <v>13392240</v>
      </c>
      <c r="V28" s="149">
        <v>20641172</v>
      </c>
      <c r="W28" s="149">
        <v>19225468</v>
      </c>
      <c r="X28" s="149">
        <v>1401285</v>
      </c>
      <c r="Y28" s="149">
        <v>14419</v>
      </c>
      <c r="Z28" s="149">
        <v>0</v>
      </c>
      <c r="AA28" s="149">
        <v>0</v>
      </c>
      <c r="AB28" s="149">
        <f t="shared" si="2"/>
        <v>14419</v>
      </c>
      <c r="AC28" s="149">
        <v>6496625</v>
      </c>
      <c r="AD28" s="172"/>
    </row>
    <row r="29" spans="1:30" ht="22.5" customHeight="1">
      <c r="A29" s="2" t="s">
        <v>2798</v>
      </c>
      <c r="B29" s="149">
        <v>26</v>
      </c>
      <c r="C29" s="149">
        <v>3655</v>
      </c>
      <c r="D29" s="152">
        <f t="shared" si="0"/>
        <v>2663</v>
      </c>
      <c r="E29" s="152">
        <f t="shared" si="1"/>
        <v>992</v>
      </c>
      <c r="F29" s="149">
        <v>0</v>
      </c>
      <c r="G29" s="149">
        <v>0</v>
      </c>
      <c r="H29" s="149">
        <v>44</v>
      </c>
      <c r="I29" s="149">
        <v>6</v>
      </c>
      <c r="J29" s="149">
        <v>2111</v>
      </c>
      <c r="K29" s="149">
        <v>365</v>
      </c>
      <c r="L29" s="149">
        <v>269</v>
      </c>
      <c r="M29" s="149">
        <v>487</v>
      </c>
      <c r="N29" s="149">
        <v>296</v>
      </c>
      <c r="O29" s="149">
        <v>152</v>
      </c>
      <c r="P29" s="149">
        <v>57</v>
      </c>
      <c r="Q29" s="149">
        <v>18</v>
      </c>
      <c r="R29" s="149">
        <v>2</v>
      </c>
      <c r="S29" s="149">
        <v>0</v>
      </c>
      <c r="T29" s="149">
        <v>1634521</v>
      </c>
      <c r="U29" s="149">
        <v>6716696</v>
      </c>
      <c r="V29" s="149">
        <v>10192675</v>
      </c>
      <c r="W29" s="149">
        <v>9506205</v>
      </c>
      <c r="X29" s="149">
        <v>319429</v>
      </c>
      <c r="Y29" s="149">
        <v>367041</v>
      </c>
      <c r="Z29" s="149">
        <v>0</v>
      </c>
      <c r="AA29" s="149">
        <v>121045</v>
      </c>
      <c r="AB29" s="149">
        <f t="shared" si="2"/>
        <v>245996</v>
      </c>
      <c r="AC29" s="149">
        <v>3235199</v>
      </c>
      <c r="AD29" s="172"/>
    </row>
    <row r="30" spans="1:30" ht="22.5" customHeight="1">
      <c r="A30" s="2" t="s">
        <v>2799</v>
      </c>
      <c r="B30" s="149">
        <v>12</v>
      </c>
      <c r="C30" s="149">
        <v>1963</v>
      </c>
      <c r="D30" s="152">
        <f t="shared" si="0"/>
        <v>1433</v>
      </c>
      <c r="E30" s="152">
        <f t="shared" si="1"/>
        <v>530</v>
      </c>
      <c r="F30" s="149">
        <v>0</v>
      </c>
      <c r="G30" s="149">
        <v>0</v>
      </c>
      <c r="H30" s="149">
        <v>17</v>
      </c>
      <c r="I30" s="149">
        <v>1</v>
      </c>
      <c r="J30" s="149">
        <v>1112</v>
      </c>
      <c r="K30" s="149">
        <v>300</v>
      </c>
      <c r="L30" s="149">
        <v>72</v>
      </c>
      <c r="M30" s="149">
        <v>143</v>
      </c>
      <c r="N30" s="149">
        <v>290</v>
      </c>
      <c r="O30" s="149">
        <v>101</v>
      </c>
      <c r="P30" s="149">
        <v>58</v>
      </c>
      <c r="Q30" s="149">
        <v>15</v>
      </c>
      <c r="R30" s="149">
        <v>0</v>
      </c>
      <c r="S30" s="149">
        <v>0</v>
      </c>
      <c r="T30" s="149">
        <v>1394230</v>
      </c>
      <c r="U30" s="149">
        <v>9014415</v>
      </c>
      <c r="V30" s="149">
        <v>11725113</v>
      </c>
      <c r="W30" s="149">
        <v>11268473</v>
      </c>
      <c r="X30" s="149">
        <v>298191</v>
      </c>
      <c r="Y30" s="149">
        <v>158449</v>
      </c>
      <c r="Z30" s="149">
        <v>0</v>
      </c>
      <c r="AA30" s="149">
        <v>58315</v>
      </c>
      <c r="AB30" s="149">
        <f t="shared" si="2"/>
        <v>100134</v>
      </c>
      <c r="AC30" s="149">
        <v>2571190</v>
      </c>
      <c r="AD30" s="172"/>
    </row>
    <row r="31" spans="1:30" ht="22.5" customHeight="1">
      <c r="A31" s="2" t="s">
        <v>2800</v>
      </c>
      <c r="B31" s="149">
        <v>23</v>
      </c>
      <c r="C31" s="149">
        <v>3517</v>
      </c>
      <c r="D31" s="152">
        <f t="shared" si="0"/>
        <v>2721</v>
      </c>
      <c r="E31" s="152">
        <f t="shared" si="1"/>
        <v>796</v>
      </c>
      <c r="F31" s="149">
        <v>0</v>
      </c>
      <c r="G31" s="149">
        <v>0</v>
      </c>
      <c r="H31" s="149">
        <v>38</v>
      </c>
      <c r="I31" s="149">
        <v>11</v>
      </c>
      <c r="J31" s="149">
        <v>2066</v>
      </c>
      <c r="K31" s="149">
        <v>316</v>
      </c>
      <c r="L31" s="149">
        <v>479</v>
      </c>
      <c r="M31" s="149">
        <v>375</v>
      </c>
      <c r="N31" s="149">
        <v>194</v>
      </c>
      <c r="O31" s="149">
        <v>103</v>
      </c>
      <c r="P31" s="149">
        <v>56</v>
      </c>
      <c r="Q31" s="149">
        <v>9</v>
      </c>
      <c r="R31" s="149">
        <v>0</v>
      </c>
      <c r="S31" s="149">
        <v>0</v>
      </c>
      <c r="T31" s="149">
        <v>1848642</v>
      </c>
      <c r="U31" s="149">
        <v>6331091</v>
      </c>
      <c r="V31" s="149">
        <v>9669972</v>
      </c>
      <c r="W31" s="149">
        <v>9387705</v>
      </c>
      <c r="X31" s="149">
        <v>205477</v>
      </c>
      <c r="Y31" s="149">
        <v>76790</v>
      </c>
      <c r="Z31" s="149">
        <v>65</v>
      </c>
      <c r="AA31" s="149">
        <v>0</v>
      </c>
      <c r="AB31" s="149">
        <f t="shared" si="2"/>
        <v>76725</v>
      </c>
      <c r="AC31" s="149">
        <v>2822195</v>
      </c>
      <c r="AD31" s="172"/>
    </row>
    <row r="32" spans="1:30" ht="22.5" customHeight="1" thickBot="1">
      <c r="A32" s="3" t="s">
        <v>826</v>
      </c>
      <c r="B32" s="150">
        <v>22</v>
      </c>
      <c r="C32" s="150">
        <v>1371</v>
      </c>
      <c r="D32" s="233">
        <f t="shared" si="0"/>
        <v>771</v>
      </c>
      <c r="E32" s="233">
        <f t="shared" si="1"/>
        <v>600</v>
      </c>
      <c r="F32" s="150">
        <v>0</v>
      </c>
      <c r="G32" s="150">
        <v>0</v>
      </c>
      <c r="H32" s="150">
        <v>34</v>
      </c>
      <c r="I32" s="150">
        <v>16</v>
      </c>
      <c r="J32" s="150">
        <v>635</v>
      </c>
      <c r="K32" s="150">
        <v>295</v>
      </c>
      <c r="L32" s="150">
        <v>89</v>
      </c>
      <c r="M32" s="150">
        <v>270</v>
      </c>
      <c r="N32" s="150">
        <v>27</v>
      </c>
      <c r="O32" s="150">
        <v>19</v>
      </c>
      <c r="P32" s="150">
        <v>14</v>
      </c>
      <c r="Q32" s="150">
        <v>0</v>
      </c>
      <c r="R32" s="150">
        <v>0</v>
      </c>
      <c r="S32" s="150">
        <v>1</v>
      </c>
      <c r="T32" s="150">
        <v>547348</v>
      </c>
      <c r="U32" s="150">
        <v>1708336</v>
      </c>
      <c r="V32" s="150">
        <v>2744421</v>
      </c>
      <c r="W32" s="150">
        <v>2523584</v>
      </c>
      <c r="X32" s="150">
        <v>128063</v>
      </c>
      <c r="Y32" s="150">
        <v>92774</v>
      </c>
      <c r="Z32" s="150">
        <v>31007</v>
      </c>
      <c r="AA32" s="150">
        <v>1231</v>
      </c>
      <c r="AB32" s="150">
        <f t="shared" si="2"/>
        <v>60536</v>
      </c>
      <c r="AC32" s="150">
        <v>867249</v>
      </c>
      <c r="AD32" s="172"/>
    </row>
  </sheetData>
  <sheetProtection/>
  <mergeCells count="22">
    <mergeCell ref="C6:E6"/>
    <mergeCell ref="F6:G6"/>
    <mergeCell ref="R6:S6"/>
    <mergeCell ref="R4:S4"/>
    <mergeCell ref="H4:I4"/>
    <mergeCell ref="C5:E5"/>
    <mergeCell ref="R5:S5"/>
    <mergeCell ref="Y3:AB3"/>
    <mergeCell ref="N4:O4"/>
    <mergeCell ref="J6:K6"/>
    <mergeCell ref="L6:M6"/>
    <mergeCell ref="J5:M5"/>
    <mergeCell ref="N6:O6"/>
    <mergeCell ref="P6:Q6"/>
    <mergeCell ref="C2:S2"/>
    <mergeCell ref="R3:S3"/>
    <mergeCell ref="F3:O3"/>
    <mergeCell ref="P3:Q3"/>
    <mergeCell ref="P4:Q4"/>
    <mergeCell ref="J4:M4"/>
    <mergeCell ref="F4:G4"/>
    <mergeCell ref="C4:E4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5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33"/>
  <sheetViews>
    <sheetView view="pageBreakPreview" zoomScale="80" zoomScaleSheetLayoutView="80" zoomScalePageLayoutView="0" workbookViewId="0" topLeftCell="A1">
      <pane xSplit="1" ySplit="7" topLeftCell="B11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A1" sqref="A1"/>
    </sheetView>
  </sheetViews>
  <sheetFormatPr defaultColWidth="9.00390625" defaultRowHeight="13.5"/>
  <cols>
    <col min="1" max="1" width="15.125" style="33" customWidth="1"/>
    <col min="2" max="10" width="10.375" style="176" customWidth="1"/>
    <col min="11" max="15" width="9.875" style="176" customWidth="1"/>
    <col min="16" max="16" width="11.625" style="176" bestFit="1" customWidth="1"/>
    <col min="17" max="17" width="11.75390625" style="176" customWidth="1"/>
    <col min="18" max="19" width="9.875" style="102" customWidth="1"/>
    <col min="20" max="16384" width="9.00390625" style="33" customWidth="1"/>
  </cols>
  <sheetData>
    <row r="1" spans="1:17" ht="19.5" thickBot="1">
      <c r="A1" s="69" t="s">
        <v>2055</v>
      </c>
      <c r="B1" s="175"/>
      <c r="K1" s="177"/>
      <c r="Q1" s="196" t="s">
        <v>1331</v>
      </c>
    </row>
    <row r="2" spans="1:19" ht="15" customHeight="1">
      <c r="A2" s="4"/>
      <c r="B2" s="178"/>
      <c r="C2" s="180"/>
      <c r="D2" s="304" t="s">
        <v>1313</v>
      </c>
      <c r="E2" s="305"/>
      <c r="F2" s="304" t="s">
        <v>1320</v>
      </c>
      <c r="G2" s="305"/>
      <c r="H2" s="305"/>
      <c r="I2" s="305"/>
      <c r="J2" s="305"/>
      <c r="K2" s="179" t="s">
        <v>25</v>
      </c>
      <c r="L2" s="179"/>
      <c r="M2" s="180"/>
      <c r="N2" s="179" t="s">
        <v>1314</v>
      </c>
      <c r="O2" s="179"/>
      <c r="P2" s="197" t="s">
        <v>27</v>
      </c>
      <c r="Q2" s="197"/>
      <c r="R2" s="278"/>
      <c r="S2" s="278"/>
    </row>
    <row r="3" spans="1:19" ht="15" customHeight="1">
      <c r="A3" s="2"/>
      <c r="B3" s="181"/>
      <c r="C3" s="184"/>
      <c r="D3" s="300" t="s">
        <v>29</v>
      </c>
      <c r="E3" s="303" t="s">
        <v>1330</v>
      </c>
      <c r="F3" s="300" t="s">
        <v>29</v>
      </c>
      <c r="G3" s="308" t="s">
        <v>1569</v>
      </c>
      <c r="H3" s="308"/>
      <c r="I3" s="308"/>
      <c r="J3" s="308"/>
      <c r="K3" s="183"/>
      <c r="L3" s="183"/>
      <c r="M3" s="184"/>
      <c r="N3" s="185"/>
      <c r="O3" s="186"/>
      <c r="P3" s="182"/>
      <c r="Q3" s="198"/>
      <c r="R3" s="70"/>
      <c r="S3" s="70"/>
    </row>
    <row r="4" spans="1:19" ht="15" customHeight="1">
      <c r="A4" s="13" t="s">
        <v>1277</v>
      </c>
      <c r="B4" s="181" t="s">
        <v>24</v>
      </c>
      <c r="C4" s="184" t="s">
        <v>28</v>
      </c>
      <c r="D4" s="301"/>
      <c r="E4" s="303"/>
      <c r="F4" s="301"/>
      <c r="G4" s="309" t="s">
        <v>1309</v>
      </c>
      <c r="H4" s="306" t="s">
        <v>1321</v>
      </c>
      <c r="I4" s="306" t="s">
        <v>1322</v>
      </c>
      <c r="J4" s="307" t="s">
        <v>1572</v>
      </c>
      <c r="K4" s="184" t="s">
        <v>29</v>
      </c>
      <c r="L4" s="187" t="s">
        <v>1569</v>
      </c>
      <c r="M4" s="184" t="s">
        <v>26</v>
      </c>
      <c r="N4" s="188" t="s">
        <v>1573</v>
      </c>
      <c r="O4" s="189" t="s">
        <v>1574</v>
      </c>
      <c r="P4" s="184" t="s">
        <v>29</v>
      </c>
      <c r="Q4" s="199" t="s">
        <v>1569</v>
      </c>
      <c r="R4" s="70"/>
      <c r="S4" s="70"/>
    </row>
    <row r="5" spans="1:19" ht="15" customHeight="1">
      <c r="A5" s="13"/>
      <c r="B5" s="181" t="s">
        <v>30</v>
      </c>
      <c r="C5" s="184"/>
      <c r="D5" s="301"/>
      <c r="E5" s="303"/>
      <c r="F5" s="301"/>
      <c r="G5" s="309"/>
      <c r="H5" s="306"/>
      <c r="I5" s="306"/>
      <c r="J5" s="307"/>
      <c r="K5" s="184"/>
      <c r="L5" s="184"/>
      <c r="M5" s="184" t="s">
        <v>31</v>
      </c>
      <c r="N5" s="188"/>
      <c r="O5" s="189"/>
      <c r="P5" s="184"/>
      <c r="Q5" s="200"/>
      <c r="R5" s="70"/>
      <c r="S5" s="70"/>
    </row>
    <row r="6" spans="1:19" ht="15" customHeight="1">
      <c r="A6" s="13"/>
      <c r="B6" s="181"/>
      <c r="C6" s="184"/>
      <c r="D6" s="301"/>
      <c r="E6" s="303"/>
      <c r="F6" s="301"/>
      <c r="G6" s="309"/>
      <c r="H6" s="306"/>
      <c r="I6" s="306"/>
      <c r="J6" s="307"/>
      <c r="K6" s="184"/>
      <c r="L6" s="184"/>
      <c r="M6" s="184"/>
      <c r="N6" s="188"/>
      <c r="O6" s="189"/>
      <c r="P6" s="184"/>
      <c r="Q6" s="200"/>
      <c r="R6" s="70"/>
      <c r="S6" s="70"/>
    </row>
    <row r="7" spans="1:19" ht="15" customHeight="1">
      <c r="A7" s="16"/>
      <c r="B7" s="190"/>
      <c r="C7" s="191"/>
      <c r="D7" s="302"/>
      <c r="E7" s="303"/>
      <c r="F7" s="302"/>
      <c r="G7" s="309"/>
      <c r="H7" s="306"/>
      <c r="I7" s="306"/>
      <c r="J7" s="307"/>
      <c r="K7" s="191"/>
      <c r="L7" s="191"/>
      <c r="M7" s="191"/>
      <c r="N7" s="191"/>
      <c r="O7" s="191"/>
      <c r="P7" s="191"/>
      <c r="Q7" s="201"/>
      <c r="R7" s="70"/>
      <c r="S7" s="70"/>
    </row>
    <row r="8" spans="1:19" ht="26.25" customHeight="1">
      <c r="A8" s="1" t="s">
        <v>1279</v>
      </c>
      <c r="B8" s="193">
        <v>14510482</v>
      </c>
      <c r="C8" s="194">
        <f>F8+G8+N8-K8-L8-O8</f>
        <v>13064179</v>
      </c>
      <c r="D8" s="193">
        <v>21386933</v>
      </c>
      <c r="E8" s="193">
        <v>46157434</v>
      </c>
      <c r="F8" s="193">
        <v>427540</v>
      </c>
      <c r="G8" s="193">
        <v>12309121</v>
      </c>
      <c r="H8" s="193">
        <v>4403657</v>
      </c>
      <c r="I8" s="193">
        <v>5560834</v>
      </c>
      <c r="J8" s="193">
        <v>2344630</v>
      </c>
      <c r="K8" s="193">
        <v>284092</v>
      </c>
      <c r="L8" s="193">
        <v>1162211</v>
      </c>
      <c r="M8" s="193">
        <v>7632976</v>
      </c>
      <c r="N8" s="193">
        <v>9141348</v>
      </c>
      <c r="O8" s="193">
        <v>7367527</v>
      </c>
      <c r="P8" s="202">
        <f aca="true" t="shared" si="0" ref="P8:P16">D8+F8-K8</f>
        <v>21530381</v>
      </c>
      <c r="Q8" s="202">
        <f aca="true" t="shared" si="1" ref="Q8:Q16">E8+G8-L8-M8</f>
        <v>49671368</v>
      </c>
      <c r="R8" s="130"/>
      <c r="S8" s="130"/>
    </row>
    <row r="9" spans="1:19" ht="26.25" customHeight="1">
      <c r="A9" s="2" t="s">
        <v>2787</v>
      </c>
      <c r="B9" s="194">
        <v>1143589</v>
      </c>
      <c r="C9" s="194">
        <f aca="true" t="shared" si="2" ref="C9:C32">F9+G9+N9-K9-L9-O9</f>
        <v>1111484</v>
      </c>
      <c r="D9" s="194">
        <v>1183789</v>
      </c>
      <c r="E9" s="194">
        <v>2687426</v>
      </c>
      <c r="F9" s="194">
        <v>68063</v>
      </c>
      <c r="G9" s="194">
        <v>1009560</v>
      </c>
      <c r="H9" s="194">
        <v>396697</v>
      </c>
      <c r="I9" s="194">
        <v>581096</v>
      </c>
      <c r="J9" s="194">
        <v>31767</v>
      </c>
      <c r="K9" s="194">
        <v>17837</v>
      </c>
      <c r="L9" s="194">
        <v>14268</v>
      </c>
      <c r="M9" s="194">
        <v>447884</v>
      </c>
      <c r="N9" s="194">
        <v>444315</v>
      </c>
      <c r="O9" s="194">
        <v>378349</v>
      </c>
      <c r="P9" s="202">
        <f t="shared" si="0"/>
        <v>1234015</v>
      </c>
      <c r="Q9" s="202">
        <f t="shared" si="1"/>
        <v>3234834</v>
      </c>
      <c r="R9" s="130"/>
      <c r="S9" s="130"/>
    </row>
    <row r="10" spans="1:19" ht="26.25" customHeight="1">
      <c r="A10" s="2" t="s">
        <v>1999</v>
      </c>
      <c r="B10" s="194">
        <v>963602</v>
      </c>
      <c r="C10" s="194">
        <f t="shared" si="2"/>
        <v>510411</v>
      </c>
      <c r="D10" s="194">
        <v>807410</v>
      </c>
      <c r="E10" s="194">
        <v>5230108</v>
      </c>
      <c r="F10" s="194">
        <v>30768</v>
      </c>
      <c r="G10" s="194">
        <v>877674</v>
      </c>
      <c r="H10" s="194">
        <v>63331</v>
      </c>
      <c r="I10" s="194">
        <v>354185</v>
      </c>
      <c r="J10" s="194">
        <v>460158</v>
      </c>
      <c r="K10" s="194">
        <v>5961</v>
      </c>
      <c r="L10" s="194">
        <v>447230</v>
      </c>
      <c r="M10" s="194">
        <v>771671</v>
      </c>
      <c r="N10" s="194">
        <v>340429</v>
      </c>
      <c r="O10" s="194">
        <v>285269</v>
      </c>
      <c r="P10" s="202">
        <f t="shared" si="0"/>
        <v>832217</v>
      </c>
      <c r="Q10" s="202">
        <f t="shared" si="1"/>
        <v>4888881</v>
      </c>
      <c r="R10" s="130"/>
      <c r="S10" s="130"/>
    </row>
    <row r="11" spans="1:19" ht="26.25" customHeight="1">
      <c r="A11" s="2" t="s">
        <v>2000</v>
      </c>
      <c r="B11" s="194">
        <v>23826</v>
      </c>
      <c r="C11" s="194">
        <f t="shared" si="2"/>
        <v>-42188</v>
      </c>
      <c r="D11" s="194">
        <v>215242</v>
      </c>
      <c r="E11" s="194">
        <v>658471</v>
      </c>
      <c r="F11" s="223">
        <v>0</v>
      </c>
      <c r="G11" s="194">
        <v>22893</v>
      </c>
      <c r="H11" s="194">
        <v>3655</v>
      </c>
      <c r="I11" s="194">
        <v>17209</v>
      </c>
      <c r="J11" s="194">
        <v>2029</v>
      </c>
      <c r="K11" s="194">
        <v>64832</v>
      </c>
      <c r="L11" s="194">
        <v>1182</v>
      </c>
      <c r="M11" s="194">
        <v>36833</v>
      </c>
      <c r="N11" s="194">
        <v>14289</v>
      </c>
      <c r="O11" s="194">
        <v>13356</v>
      </c>
      <c r="P11" s="202">
        <f t="shared" si="0"/>
        <v>150410</v>
      </c>
      <c r="Q11" s="202">
        <f t="shared" si="1"/>
        <v>643349</v>
      </c>
      <c r="R11" s="130"/>
      <c r="S11" s="130"/>
    </row>
    <row r="12" spans="1:19" ht="26.25" customHeight="1">
      <c r="A12" s="2" t="s">
        <v>2001</v>
      </c>
      <c r="B12" s="194" t="s">
        <v>2755</v>
      </c>
      <c r="C12" s="194" t="s">
        <v>2755</v>
      </c>
      <c r="D12" s="194" t="s">
        <v>2755</v>
      </c>
      <c r="E12" s="194" t="s">
        <v>2755</v>
      </c>
      <c r="F12" s="223">
        <v>0</v>
      </c>
      <c r="G12" s="194" t="s">
        <v>2755</v>
      </c>
      <c r="H12" s="194" t="s">
        <v>2755</v>
      </c>
      <c r="I12" s="194" t="s">
        <v>2755</v>
      </c>
      <c r="J12" s="194" t="s">
        <v>2755</v>
      </c>
      <c r="K12" s="223">
        <v>0</v>
      </c>
      <c r="L12" s="252" t="s">
        <v>1821</v>
      </c>
      <c r="M12" s="194" t="s">
        <v>2755</v>
      </c>
      <c r="N12" s="194" t="s">
        <v>2755</v>
      </c>
      <c r="O12" s="194" t="s">
        <v>2755</v>
      </c>
      <c r="P12" s="194" t="s">
        <v>2755</v>
      </c>
      <c r="Q12" s="194" t="s">
        <v>2755</v>
      </c>
      <c r="R12" s="130"/>
      <c r="S12" s="130"/>
    </row>
    <row r="13" spans="1:19" ht="26.25" customHeight="1">
      <c r="A13" s="2" t="s">
        <v>2002</v>
      </c>
      <c r="B13" s="194">
        <v>5004</v>
      </c>
      <c r="C13" s="194">
        <f t="shared" si="2"/>
        <v>5004</v>
      </c>
      <c r="D13" s="194">
        <v>77745</v>
      </c>
      <c r="E13" s="194">
        <v>77641</v>
      </c>
      <c r="F13" s="223">
        <v>0</v>
      </c>
      <c r="G13" s="194">
        <v>5004</v>
      </c>
      <c r="H13" s="194">
        <v>1296</v>
      </c>
      <c r="I13" s="194">
        <v>2938</v>
      </c>
      <c r="J13" s="194">
        <v>770</v>
      </c>
      <c r="K13" s="223">
        <v>0</v>
      </c>
      <c r="L13" s="223">
        <v>0</v>
      </c>
      <c r="M13" s="194">
        <v>14117</v>
      </c>
      <c r="N13" s="223">
        <v>0</v>
      </c>
      <c r="O13" s="223">
        <v>0</v>
      </c>
      <c r="P13" s="202">
        <f t="shared" si="0"/>
        <v>77745</v>
      </c>
      <c r="Q13" s="202">
        <f t="shared" si="1"/>
        <v>68528</v>
      </c>
      <c r="R13" s="130"/>
      <c r="S13" s="130"/>
    </row>
    <row r="14" spans="1:19" ht="26.25" customHeight="1">
      <c r="A14" s="2" t="s">
        <v>2788</v>
      </c>
      <c r="B14" s="194">
        <v>78570</v>
      </c>
      <c r="C14" s="194">
        <f t="shared" si="2"/>
        <v>77232</v>
      </c>
      <c r="D14" s="194">
        <v>296874</v>
      </c>
      <c r="E14" s="194">
        <v>295786</v>
      </c>
      <c r="F14" s="194">
        <v>564</v>
      </c>
      <c r="G14" s="194">
        <v>78489</v>
      </c>
      <c r="H14" s="194">
        <v>22346</v>
      </c>
      <c r="I14" s="194">
        <v>55168</v>
      </c>
      <c r="J14" s="194">
        <v>975</v>
      </c>
      <c r="K14" s="194">
        <v>114</v>
      </c>
      <c r="L14" s="194">
        <v>1224</v>
      </c>
      <c r="M14" s="194">
        <v>54264</v>
      </c>
      <c r="N14" s="194">
        <v>23934</v>
      </c>
      <c r="O14" s="194">
        <v>24417</v>
      </c>
      <c r="P14" s="202">
        <f t="shared" si="0"/>
        <v>297324</v>
      </c>
      <c r="Q14" s="202">
        <f t="shared" si="1"/>
        <v>318787</v>
      </c>
      <c r="R14" s="130"/>
      <c r="S14" s="130"/>
    </row>
    <row r="15" spans="1:19" ht="26.25" customHeight="1">
      <c r="A15" s="2" t="s">
        <v>2003</v>
      </c>
      <c r="B15" s="194" t="s">
        <v>2755</v>
      </c>
      <c r="C15" s="194" t="s">
        <v>2755</v>
      </c>
      <c r="D15" s="194" t="s">
        <v>2755</v>
      </c>
      <c r="E15" s="194" t="s">
        <v>2755</v>
      </c>
      <c r="F15" s="223">
        <v>0</v>
      </c>
      <c r="G15" s="194" t="s">
        <v>2755</v>
      </c>
      <c r="H15" s="194" t="s">
        <v>2755</v>
      </c>
      <c r="I15" s="194" t="s">
        <v>2755</v>
      </c>
      <c r="J15" s="194" t="s">
        <v>2755</v>
      </c>
      <c r="K15" s="223">
        <v>0</v>
      </c>
      <c r="L15" s="223">
        <v>0</v>
      </c>
      <c r="M15" s="194" t="s">
        <v>2755</v>
      </c>
      <c r="N15" s="223">
        <v>0</v>
      </c>
      <c r="O15" s="223">
        <v>0</v>
      </c>
      <c r="P15" s="194" t="s">
        <v>2755</v>
      </c>
      <c r="Q15" s="194" t="s">
        <v>2755</v>
      </c>
      <c r="R15" s="130"/>
      <c r="S15" s="130"/>
    </row>
    <row r="16" spans="1:19" ht="26.25" customHeight="1">
      <c r="A16" s="2" t="s">
        <v>2004</v>
      </c>
      <c r="B16" s="194">
        <v>255418</v>
      </c>
      <c r="C16" s="194">
        <f t="shared" si="2"/>
        <v>242642</v>
      </c>
      <c r="D16" s="194">
        <v>141809</v>
      </c>
      <c r="E16" s="194">
        <v>855507</v>
      </c>
      <c r="F16" s="194">
        <v>4402</v>
      </c>
      <c r="G16" s="194">
        <v>185410</v>
      </c>
      <c r="H16" s="194">
        <v>73426</v>
      </c>
      <c r="I16" s="194">
        <v>74020</v>
      </c>
      <c r="J16" s="194">
        <v>37964</v>
      </c>
      <c r="K16" s="223">
        <v>0</v>
      </c>
      <c r="L16" s="194">
        <v>12776</v>
      </c>
      <c r="M16" s="194">
        <v>153858</v>
      </c>
      <c r="N16" s="194">
        <v>142838</v>
      </c>
      <c r="O16" s="194">
        <v>77232</v>
      </c>
      <c r="P16" s="202">
        <f t="shared" si="0"/>
        <v>146211</v>
      </c>
      <c r="Q16" s="202">
        <f t="shared" si="1"/>
        <v>874283</v>
      </c>
      <c r="R16" s="130"/>
      <c r="S16" s="130"/>
    </row>
    <row r="17" spans="1:19" ht="26.25" customHeight="1">
      <c r="A17" s="2" t="s">
        <v>2789</v>
      </c>
      <c r="B17" s="223">
        <v>0</v>
      </c>
      <c r="C17" s="223">
        <f t="shared" si="2"/>
        <v>0</v>
      </c>
      <c r="D17" s="223">
        <v>0</v>
      </c>
      <c r="E17" s="223">
        <v>0</v>
      </c>
      <c r="F17" s="223">
        <v>0</v>
      </c>
      <c r="G17" s="223">
        <v>0</v>
      </c>
      <c r="H17" s="223">
        <v>0</v>
      </c>
      <c r="I17" s="223">
        <v>0</v>
      </c>
      <c r="J17" s="223">
        <v>0</v>
      </c>
      <c r="K17" s="223">
        <v>0</v>
      </c>
      <c r="L17" s="223">
        <v>0</v>
      </c>
      <c r="M17" s="223">
        <v>0</v>
      </c>
      <c r="N17" s="223">
        <v>0</v>
      </c>
      <c r="O17" s="223">
        <v>0</v>
      </c>
      <c r="P17" s="245">
        <f aca="true" t="shared" si="3" ref="P17:P32">D17+F17-K17</f>
        <v>0</v>
      </c>
      <c r="Q17" s="245">
        <f aca="true" t="shared" si="4" ref="Q17:Q32">E17+G17-L17-M17</f>
        <v>0</v>
      </c>
      <c r="R17" s="130"/>
      <c r="S17" s="130"/>
    </row>
    <row r="18" spans="1:19" ht="26.25" customHeight="1">
      <c r="A18" s="2" t="s">
        <v>2790</v>
      </c>
      <c r="B18" s="194">
        <v>458720</v>
      </c>
      <c r="C18" s="194">
        <f t="shared" si="2"/>
        <v>281473</v>
      </c>
      <c r="D18" s="194">
        <v>647735</v>
      </c>
      <c r="E18" s="194">
        <v>1614877</v>
      </c>
      <c r="F18" s="194">
        <v>39044</v>
      </c>
      <c r="G18" s="194">
        <v>420713</v>
      </c>
      <c r="H18" s="194">
        <v>140851</v>
      </c>
      <c r="I18" s="194">
        <v>195889</v>
      </c>
      <c r="J18" s="194">
        <v>83973</v>
      </c>
      <c r="K18" s="194">
        <v>84355</v>
      </c>
      <c r="L18" s="194">
        <v>92892</v>
      </c>
      <c r="M18" s="194">
        <v>333694</v>
      </c>
      <c r="N18" s="194">
        <v>90304</v>
      </c>
      <c r="O18" s="194">
        <v>91341</v>
      </c>
      <c r="P18" s="202">
        <f t="shared" si="3"/>
        <v>602424</v>
      </c>
      <c r="Q18" s="202">
        <f t="shared" si="4"/>
        <v>1609004</v>
      </c>
      <c r="R18" s="130"/>
      <c r="S18" s="130"/>
    </row>
    <row r="19" spans="1:19" ht="26.25" customHeight="1">
      <c r="A19" s="2" t="s">
        <v>2791</v>
      </c>
      <c r="B19" s="194">
        <v>22946</v>
      </c>
      <c r="C19" s="194">
        <f t="shared" si="2"/>
        <v>22112</v>
      </c>
      <c r="D19" s="194">
        <v>94821</v>
      </c>
      <c r="E19" s="194">
        <v>243186</v>
      </c>
      <c r="F19" s="223">
        <v>0</v>
      </c>
      <c r="G19" s="194">
        <v>22946</v>
      </c>
      <c r="H19" s="194">
        <v>10900</v>
      </c>
      <c r="I19" s="194">
        <v>10652</v>
      </c>
      <c r="J19" s="194">
        <v>1394</v>
      </c>
      <c r="K19" s="223">
        <v>0</v>
      </c>
      <c r="L19" s="194">
        <v>834</v>
      </c>
      <c r="M19" s="194">
        <v>13938</v>
      </c>
      <c r="N19" s="223">
        <v>0</v>
      </c>
      <c r="O19" s="223">
        <v>0</v>
      </c>
      <c r="P19" s="202">
        <f t="shared" si="3"/>
        <v>94821</v>
      </c>
      <c r="Q19" s="202">
        <f t="shared" si="4"/>
        <v>251360</v>
      </c>
      <c r="R19" s="130"/>
      <c r="S19" s="130"/>
    </row>
    <row r="20" spans="1:19" ht="26.25" customHeight="1">
      <c r="A20" s="2" t="s">
        <v>2005</v>
      </c>
      <c r="B20" s="194" t="s">
        <v>2755</v>
      </c>
      <c r="C20" s="194" t="s">
        <v>2755</v>
      </c>
      <c r="D20" s="194" t="s">
        <v>2755</v>
      </c>
      <c r="E20" s="194" t="s">
        <v>2755</v>
      </c>
      <c r="F20" s="223">
        <v>0</v>
      </c>
      <c r="G20" s="194" t="s">
        <v>2755</v>
      </c>
      <c r="H20" s="223">
        <v>0</v>
      </c>
      <c r="I20" s="194" t="s">
        <v>2755</v>
      </c>
      <c r="J20" s="194" t="s">
        <v>2755</v>
      </c>
      <c r="K20" s="223">
        <v>0</v>
      </c>
      <c r="L20" s="194" t="s">
        <v>1821</v>
      </c>
      <c r="M20" s="194" t="s">
        <v>2755</v>
      </c>
      <c r="N20" s="252" t="s">
        <v>1821</v>
      </c>
      <c r="O20" s="252" t="s">
        <v>1821</v>
      </c>
      <c r="P20" s="194" t="s">
        <v>2755</v>
      </c>
      <c r="Q20" s="194" t="s">
        <v>2755</v>
      </c>
      <c r="R20" s="130"/>
      <c r="S20" s="130"/>
    </row>
    <row r="21" spans="1:19" ht="26.25" customHeight="1">
      <c r="A21" s="2" t="s">
        <v>2006</v>
      </c>
      <c r="B21" s="194">
        <v>174877</v>
      </c>
      <c r="C21" s="194">
        <f t="shared" si="2"/>
        <v>150279</v>
      </c>
      <c r="D21" s="194">
        <v>81058</v>
      </c>
      <c r="E21" s="194">
        <v>554107</v>
      </c>
      <c r="F21" s="194">
        <v>29539</v>
      </c>
      <c r="G21" s="194">
        <v>85419</v>
      </c>
      <c r="H21" s="194">
        <v>21654</v>
      </c>
      <c r="I21" s="194">
        <v>55919</v>
      </c>
      <c r="J21" s="194">
        <v>7846</v>
      </c>
      <c r="K21" s="223">
        <v>0</v>
      </c>
      <c r="L21" s="194">
        <v>24598</v>
      </c>
      <c r="M21" s="194">
        <v>142840</v>
      </c>
      <c r="N21" s="194">
        <v>131928</v>
      </c>
      <c r="O21" s="194">
        <v>72009</v>
      </c>
      <c r="P21" s="202">
        <f t="shared" si="3"/>
        <v>110597</v>
      </c>
      <c r="Q21" s="202">
        <f t="shared" si="4"/>
        <v>472088</v>
      </c>
      <c r="R21" s="130"/>
      <c r="S21" s="130"/>
    </row>
    <row r="22" spans="1:19" ht="26.25" customHeight="1">
      <c r="A22" s="2" t="s">
        <v>2007</v>
      </c>
      <c r="B22" s="194">
        <v>28490</v>
      </c>
      <c r="C22" s="194">
        <f t="shared" si="2"/>
        <v>19027</v>
      </c>
      <c r="D22" s="194">
        <v>108813</v>
      </c>
      <c r="E22" s="194">
        <v>200521</v>
      </c>
      <c r="F22" s="223">
        <v>0</v>
      </c>
      <c r="G22" s="194">
        <v>28490</v>
      </c>
      <c r="H22" s="194">
        <v>14345</v>
      </c>
      <c r="I22" s="194">
        <v>10025</v>
      </c>
      <c r="J22" s="194">
        <v>4120</v>
      </c>
      <c r="K22" s="194">
        <v>7617</v>
      </c>
      <c r="L22" s="194">
        <v>1846</v>
      </c>
      <c r="M22" s="194">
        <v>29018</v>
      </c>
      <c r="N22" s="223">
        <v>0</v>
      </c>
      <c r="O22" s="223">
        <v>0</v>
      </c>
      <c r="P22" s="202">
        <f t="shared" si="3"/>
        <v>101196</v>
      </c>
      <c r="Q22" s="202">
        <f t="shared" si="4"/>
        <v>198147</v>
      </c>
      <c r="R22" s="130"/>
      <c r="S22" s="130"/>
    </row>
    <row r="23" spans="1:19" ht="26.25" customHeight="1">
      <c r="A23" s="2" t="s">
        <v>2792</v>
      </c>
      <c r="B23" s="194">
        <v>472209</v>
      </c>
      <c r="C23" s="194">
        <f t="shared" si="2"/>
        <v>445810</v>
      </c>
      <c r="D23" s="194">
        <v>344472</v>
      </c>
      <c r="E23" s="194">
        <v>787258</v>
      </c>
      <c r="F23" s="194">
        <v>1055</v>
      </c>
      <c r="G23" s="194">
        <v>208479</v>
      </c>
      <c r="H23" s="194">
        <v>7716</v>
      </c>
      <c r="I23" s="194">
        <v>117618</v>
      </c>
      <c r="J23" s="194">
        <v>83145</v>
      </c>
      <c r="K23" s="194">
        <v>10363</v>
      </c>
      <c r="L23" s="194">
        <v>16036</v>
      </c>
      <c r="M23" s="194">
        <v>150580</v>
      </c>
      <c r="N23" s="194">
        <v>420762</v>
      </c>
      <c r="O23" s="194">
        <v>158087</v>
      </c>
      <c r="P23" s="202">
        <f t="shared" si="3"/>
        <v>335164</v>
      </c>
      <c r="Q23" s="202">
        <f t="shared" si="4"/>
        <v>829121</v>
      </c>
      <c r="R23" s="130"/>
      <c r="S23" s="130"/>
    </row>
    <row r="24" spans="1:19" ht="26.25" customHeight="1">
      <c r="A24" s="2" t="s">
        <v>2793</v>
      </c>
      <c r="B24" s="194">
        <v>284519</v>
      </c>
      <c r="C24" s="194">
        <f t="shared" si="2"/>
        <v>268961</v>
      </c>
      <c r="D24" s="194">
        <v>1115018</v>
      </c>
      <c r="E24" s="194">
        <v>1180469</v>
      </c>
      <c r="F24" s="194">
        <v>9202</v>
      </c>
      <c r="G24" s="194">
        <v>278576</v>
      </c>
      <c r="H24" s="194">
        <v>73260</v>
      </c>
      <c r="I24" s="194">
        <v>158395</v>
      </c>
      <c r="J24" s="194">
        <v>46921</v>
      </c>
      <c r="K24" s="223">
        <v>0</v>
      </c>
      <c r="L24" s="194">
        <v>15558</v>
      </c>
      <c r="M24" s="194">
        <v>207331</v>
      </c>
      <c r="N24" s="194">
        <v>23417</v>
      </c>
      <c r="O24" s="194">
        <v>26676</v>
      </c>
      <c r="P24" s="202">
        <f t="shared" si="3"/>
        <v>1124220</v>
      </c>
      <c r="Q24" s="202">
        <f t="shared" si="4"/>
        <v>1236156</v>
      </c>
      <c r="R24" s="130"/>
      <c r="S24" s="130"/>
    </row>
    <row r="25" spans="1:19" ht="26.25" customHeight="1">
      <c r="A25" s="2" t="s">
        <v>2794</v>
      </c>
      <c r="B25" s="194">
        <v>400279</v>
      </c>
      <c r="C25" s="194">
        <f t="shared" si="2"/>
        <v>356352</v>
      </c>
      <c r="D25" s="194">
        <v>1005900</v>
      </c>
      <c r="E25" s="194">
        <v>1443670</v>
      </c>
      <c r="F25" s="194">
        <v>2955</v>
      </c>
      <c r="G25" s="194">
        <v>305153</v>
      </c>
      <c r="H25" s="194">
        <v>71540</v>
      </c>
      <c r="I25" s="194">
        <v>188877</v>
      </c>
      <c r="J25" s="194">
        <v>44736</v>
      </c>
      <c r="K25" s="194">
        <v>19729</v>
      </c>
      <c r="L25" s="194">
        <v>24198</v>
      </c>
      <c r="M25" s="194">
        <v>204197</v>
      </c>
      <c r="N25" s="194">
        <v>321278</v>
      </c>
      <c r="O25" s="194">
        <v>229107</v>
      </c>
      <c r="P25" s="202">
        <f t="shared" si="3"/>
        <v>989126</v>
      </c>
      <c r="Q25" s="202">
        <f t="shared" si="4"/>
        <v>1520428</v>
      </c>
      <c r="R25" s="130"/>
      <c r="S25" s="130"/>
    </row>
    <row r="26" spans="1:19" ht="26.25" customHeight="1">
      <c r="A26" s="2" t="s">
        <v>2795</v>
      </c>
      <c r="B26" s="194">
        <v>6370501</v>
      </c>
      <c r="C26" s="194">
        <f t="shared" si="2"/>
        <v>6189003</v>
      </c>
      <c r="D26" s="194">
        <v>11628793</v>
      </c>
      <c r="E26" s="194">
        <v>17814195</v>
      </c>
      <c r="F26" s="194">
        <v>188146</v>
      </c>
      <c r="G26" s="194">
        <v>4819311</v>
      </c>
      <c r="H26" s="194">
        <v>2777099</v>
      </c>
      <c r="I26" s="194">
        <v>1391463</v>
      </c>
      <c r="J26" s="194">
        <v>650749</v>
      </c>
      <c r="K26" s="194">
        <v>23992</v>
      </c>
      <c r="L26" s="194">
        <v>157506</v>
      </c>
      <c r="M26" s="194">
        <v>2799297</v>
      </c>
      <c r="N26" s="194">
        <v>4782104</v>
      </c>
      <c r="O26" s="194">
        <v>3419060</v>
      </c>
      <c r="P26" s="202">
        <f t="shared" si="3"/>
        <v>11792947</v>
      </c>
      <c r="Q26" s="202">
        <f t="shared" si="4"/>
        <v>19676703</v>
      </c>
      <c r="R26" s="130"/>
      <c r="S26" s="130"/>
    </row>
    <row r="27" spans="1:19" ht="26.25" customHeight="1">
      <c r="A27" s="2" t="s">
        <v>2796</v>
      </c>
      <c r="B27" s="194">
        <v>277006</v>
      </c>
      <c r="C27" s="194">
        <f t="shared" si="2"/>
        <v>80876</v>
      </c>
      <c r="D27" s="194">
        <v>877013</v>
      </c>
      <c r="E27" s="194">
        <v>2400705</v>
      </c>
      <c r="F27" s="223">
        <v>0</v>
      </c>
      <c r="G27" s="194">
        <v>422029</v>
      </c>
      <c r="H27" s="194">
        <v>55896</v>
      </c>
      <c r="I27" s="194">
        <v>255313</v>
      </c>
      <c r="J27" s="194">
        <v>110820</v>
      </c>
      <c r="K27" s="223">
        <v>0</v>
      </c>
      <c r="L27" s="194">
        <v>196130</v>
      </c>
      <c r="M27" s="194">
        <v>422963</v>
      </c>
      <c r="N27" s="194">
        <v>321004</v>
      </c>
      <c r="O27" s="194">
        <v>466027</v>
      </c>
      <c r="P27" s="202">
        <f t="shared" si="3"/>
        <v>877013</v>
      </c>
      <c r="Q27" s="202">
        <f t="shared" si="4"/>
        <v>2203641</v>
      </c>
      <c r="R27" s="130"/>
      <c r="S27" s="130"/>
    </row>
    <row r="28" spans="1:19" ht="26.25" customHeight="1">
      <c r="A28" s="2" t="s">
        <v>2797</v>
      </c>
      <c r="B28" s="194">
        <v>2444001</v>
      </c>
      <c r="C28" s="194">
        <f t="shared" si="2"/>
        <v>2409364</v>
      </c>
      <c r="D28" s="194">
        <v>957334</v>
      </c>
      <c r="E28" s="194">
        <v>5280935</v>
      </c>
      <c r="F28" s="194">
        <v>20880</v>
      </c>
      <c r="G28" s="194">
        <v>2567842</v>
      </c>
      <c r="H28" s="194">
        <v>489191</v>
      </c>
      <c r="I28" s="194">
        <v>1452418</v>
      </c>
      <c r="J28" s="194">
        <v>626233</v>
      </c>
      <c r="K28" s="223">
        <v>0</v>
      </c>
      <c r="L28" s="194">
        <v>34637</v>
      </c>
      <c r="M28" s="194">
        <v>1204029</v>
      </c>
      <c r="N28" s="194">
        <v>1707365</v>
      </c>
      <c r="O28" s="194">
        <v>1852086</v>
      </c>
      <c r="P28" s="202">
        <f t="shared" si="3"/>
        <v>978214</v>
      </c>
      <c r="Q28" s="202">
        <f t="shared" si="4"/>
        <v>6610111</v>
      </c>
      <c r="R28" s="130"/>
      <c r="S28" s="130"/>
    </row>
    <row r="29" spans="1:19" ht="26.25" customHeight="1">
      <c r="A29" s="2" t="s">
        <v>2798</v>
      </c>
      <c r="B29" s="194">
        <v>234696</v>
      </c>
      <c r="C29" s="194">
        <f t="shared" si="2"/>
        <v>217124</v>
      </c>
      <c r="D29" s="194">
        <v>730656</v>
      </c>
      <c r="E29" s="194">
        <v>835121</v>
      </c>
      <c r="F29" s="194">
        <v>17562</v>
      </c>
      <c r="G29" s="194">
        <v>210772</v>
      </c>
      <c r="H29" s="194">
        <v>21174</v>
      </c>
      <c r="I29" s="194">
        <v>137594</v>
      </c>
      <c r="J29" s="194">
        <v>52004</v>
      </c>
      <c r="K29" s="223">
        <v>0</v>
      </c>
      <c r="L29" s="194">
        <v>17572</v>
      </c>
      <c r="M29" s="194">
        <v>163132</v>
      </c>
      <c r="N29" s="194">
        <v>21818</v>
      </c>
      <c r="O29" s="194">
        <v>15456</v>
      </c>
      <c r="P29" s="202">
        <f t="shared" si="3"/>
        <v>748218</v>
      </c>
      <c r="Q29" s="202">
        <f t="shared" si="4"/>
        <v>865189</v>
      </c>
      <c r="R29" s="130"/>
      <c r="S29" s="130"/>
    </row>
    <row r="30" spans="1:19" ht="26.25" customHeight="1">
      <c r="A30" s="2" t="s">
        <v>2799</v>
      </c>
      <c r="B30" s="194">
        <v>121435</v>
      </c>
      <c r="C30" s="194">
        <f t="shared" si="2"/>
        <v>96347</v>
      </c>
      <c r="D30" s="194">
        <v>247200</v>
      </c>
      <c r="E30" s="194">
        <v>802689</v>
      </c>
      <c r="F30" s="194">
        <v>3731</v>
      </c>
      <c r="G30" s="194">
        <v>115648</v>
      </c>
      <c r="H30" s="194">
        <v>43989</v>
      </c>
      <c r="I30" s="194">
        <v>36828</v>
      </c>
      <c r="J30" s="194">
        <v>34831</v>
      </c>
      <c r="K30" s="223">
        <v>0</v>
      </c>
      <c r="L30" s="194">
        <v>25088</v>
      </c>
      <c r="M30" s="194">
        <v>138960</v>
      </c>
      <c r="N30" s="194">
        <v>85740</v>
      </c>
      <c r="O30" s="194">
        <v>83684</v>
      </c>
      <c r="P30" s="202">
        <f t="shared" si="3"/>
        <v>250931</v>
      </c>
      <c r="Q30" s="202">
        <f t="shared" si="4"/>
        <v>754289</v>
      </c>
      <c r="R30" s="130"/>
      <c r="S30" s="130"/>
    </row>
    <row r="31" spans="1:19" ht="26.25" customHeight="1">
      <c r="A31" s="2" t="s">
        <v>2800</v>
      </c>
      <c r="B31" s="194">
        <v>656411</v>
      </c>
      <c r="C31" s="194">
        <f t="shared" si="2"/>
        <v>531070</v>
      </c>
      <c r="D31" s="194">
        <v>302359</v>
      </c>
      <c r="E31" s="194">
        <v>1995140</v>
      </c>
      <c r="F31" s="194">
        <v>1466</v>
      </c>
      <c r="G31" s="194">
        <v>559024</v>
      </c>
      <c r="H31" s="194">
        <v>80509</v>
      </c>
      <c r="I31" s="194">
        <v>435285</v>
      </c>
      <c r="J31" s="194">
        <v>43230</v>
      </c>
      <c r="K31" s="194">
        <v>49127</v>
      </c>
      <c r="L31" s="194">
        <v>76214</v>
      </c>
      <c r="M31" s="194">
        <v>259753</v>
      </c>
      <c r="N31" s="194">
        <v>250235</v>
      </c>
      <c r="O31" s="194">
        <v>154314</v>
      </c>
      <c r="P31" s="202">
        <f t="shared" si="3"/>
        <v>254698</v>
      </c>
      <c r="Q31" s="202">
        <f t="shared" si="4"/>
        <v>2218197</v>
      </c>
      <c r="R31" s="130"/>
      <c r="S31" s="130"/>
    </row>
    <row r="32" spans="1:19" ht="26.25" customHeight="1" thickBot="1">
      <c r="A32" s="3" t="s">
        <v>826</v>
      </c>
      <c r="B32" s="195">
        <v>87541</v>
      </c>
      <c r="C32" s="195">
        <f t="shared" si="2"/>
        <v>84967</v>
      </c>
      <c r="D32" s="195">
        <v>384383</v>
      </c>
      <c r="E32" s="195">
        <v>433944</v>
      </c>
      <c r="F32" s="195">
        <v>10163</v>
      </c>
      <c r="G32" s="195">
        <v>77230</v>
      </c>
      <c r="H32" s="195">
        <v>34249</v>
      </c>
      <c r="I32" s="195">
        <v>26043</v>
      </c>
      <c r="J32" s="195">
        <v>16938</v>
      </c>
      <c r="K32" s="195">
        <v>165</v>
      </c>
      <c r="L32" s="195">
        <v>2409</v>
      </c>
      <c r="M32" s="195">
        <v>61097</v>
      </c>
      <c r="N32" s="195">
        <v>18172</v>
      </c>
      <c r="O32" s="195">
        <v>18024</v>
      </c>
      <c r="P32" s="234">
        <f t="shared" si="3"/>
        <v>394381</v>
      </c>
      <c r="Q32" s="234">
        <f t="shared" si="4"/>
        <v>447668</v>
      </c>
      <c r="R32" s="130"/>
      <c r="S32" s="130"/>
    </row>
    <row r="33" spans="3:17" ht="12.75">
      <c r="C33" s="192"/>
      <c r="P33" s="203"/>
      <c r="Q33" s="203"/>
    </row>
  </sheetData>
  <sheetProtection/>
  <mergeCells count="11">
    <mergeCell ref="G4:G7"/>
    <mergeCell ref="D3:D7"/>
    <mergeCell ref="E3:E7"/>
    <mergeCell ref="F3:F7"/>
    <mergeCell ref="D2:E2"/>
    <mergeCell ref="F2:J2"/>
    <mergeCell ref="R2:S2"/>
    <mergeCell ref="H4:H7"/>
    <mergeCell ref="I4:I7"/>
    <mergeCell ref="J4:J7"/>
    <mergeCell ref="G3:J3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63" r:id="rId1"/>
  <colBreaks count="1" manualBreakCount="1">
    <brk id="1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33"/>
  <sheetViews>
    <sheetView view="pageBreakPreview" zoomScale="70" zoomScaleSheetLayoutView="70" zoomScalePageLayoutView="0" workbookViewId="0" topLeftCell="A1">
      <pane xSplit="1" ySplit="7" topLeftCell="B38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A1" sqref="A1"/>
    </sheetView>
  </sheetViews>
  <sheetFormatPr defaultColWidth="9.00390625" defaultRowHeight="13.5"/>
  <cols>
    <col min="1" max="1" width="15.25390625" style="33" customWidth="1"/>
    <col min="2" max="13" width="14.875" style="33" customWidth="1"/>
    <col min="14" max="16384" width="9.00390625" style="33" customWidth="1"/>
  </cols>
  <sheetData>
    <row r="1" spans="1:13" ht="19.5" thickBot="1">
      <c r="A1" s="69" t="s">
        <v>2056</v>
      </c>
      <c r="B1" s="69"/>
      <c r="M1" s="43" t="s">
        <v>1332</v>
      </c>
    </row>
    <row r="2" spans="1:13" ht="15" customHeight="1">
      <c r="A2" s="4"/>
      <c r="B2" s="7" t="s">
        <v>1315</v>
      </c>
      <c r="C2" s="7"/>
      <c r="D2" s="8"/>
      <c r="E2" s="6" t="s">
        <v>1316</v>
      </c>
      <c r="F2" s="7"/>
      <c r="G2" s="8"/>
      <c r="H2" s="6" t="s">
        <v>1567</v>
      </c>
      <c r="I2" s="7"/>
      <c r="J2" s="8"/>
      <c r="K2" s="6" t="s">
        <v>1568</v>
      </c>
      <c r="L2" s="7"/>
      <c r="M2" s="7"/>
    </row>
    <row r="3" spans="1:13" ht="15" customHeight="1">
      <c r="A3" s="2"/>
      <c r="B3" s="46" t="s">
        <v>1570</v>
      </c>
      <c r="C3" s="47"/>
      <c r="D3" s="27" t="s">
        <v>1571</v>
      </c>
      <c r="E3" s="48" t="s">
        <v>1570</v>
      </c>
      <c r="F3" s="47"/>
      <c r="G3" s="27" t="s">
        <v>1571</v>
      </c>
      <c r="H3" s="48" t="s">
        <v>1570</v>
      </c>
      <c r="I3" s="47"/>
      <c r="J3" s="27" t="s">
        <v>1571</v>
      </c>
      <c r="K3" s="48" t="s">
        <v>1570</v>
      </c>
      <c r="L3" s="47"/>
      <c r="M3" s="31" t="s">
        <v>1571</v>
      </c>
    </row>
    <row r="4" spans="1:13" ht="15" customHeight="1">
      <c r="A4" s="13" t="s">
        <v>1277</v>
      </c>
      <c r="B4" s="27" t="s">
        <v>0</v>
      </c>
      <c r="C4" s="44" t="s">
        <v>1</v>
      </c>
      <c r="D4" s="50"/>
      <c r="E4" s="44" t="s">
        <v>0</v>
      </c>
      <c r="F4" s="44" t="s">
        <v>1</v>
      </c>
      <c r="G4" s="50"/>
      <c r="H4" s="44" t="s">
        <v>0</v>
      </c>
      <c r="I4" s="44" t="s">
        <v>1</v>
      </c>
      <c r="J4" s="50"/>
      <c r="K4" s="44" t="s">
        <v>0</v>
      </c>
      <c r="L4" s="44" t="s">
        <v>1</v>
      </c>
      <c r="M4" s="50"/>
    </row>
    <row r="5" spans="1:13" ht="15" customHeight="1">
      <c r="A5" s="13"/>
      <c r="B5" s="2"/>
      <c r="C5" s="49"/>
      <c r="D5" s="102"/>
      <c r="E5" s="49"/>
      <c r="F5" s="49"/>
      <c r="G5" s="102"/>
      <c r="H5" s="49"/>
      <c r="I5" s="49"/>
      <c r="J5" s="102"/>
      <c r="K5" s="49"/>
      <c r="L5" s="49"/>
      <c r="M5" s="102"/>
    </row>
    <row r="6" spans="1:13" ht="15" customHeight="1">
      <c r="A6" s="13"/>
      <c r="B6" s="2"/>
      <c r="C6" s="49"/>
      <c r="D6" s="102"/>
      <c r="E6" s="49"/>
      <c r="F6" s="49"/>
      <c r="G6" s="102"/>
      <c r="H6" s="49"/>
      <c r="I6" s="49"/>
      <c r="J6" s="102"/>
      <c r="K6" s="49"/>
      <c r="L6" s="49"/>
      <c r="M6" s="102"/>
    </row>
    <row r="7" spans="1:13" ht="15" customHeight="1">
      <c r="A7" s="16"/>
      <c r="B7" s="30"/>
      <c r="C7" s="20"/>
      <c r="D7" s="29"/>
      <c r="E7" s="20"/>
      <c r="F7" s="20"/>
      <c r="G7" s="29"/>
      <c r="H7" s="20"/>
      <c r="I7" s="20"/>
      <c r="J7" s="29"/>
      <c r="K7" s="20"/>
      <c r="L7" s="20"/>
      <c r="M7" s="29"/>
    </row>
    <row r="8" spans="1:13" ht="26.25" customHeight="1">
      <c r="A8" s="1" t="s">
        <v>1279</v>
      </c>
      <c r="B8" s="149">
        <v>27404101</v>
      </c>
      <c r="C8" s="149">
        <v>32942001</v>
      </c>
      <c r="D8" s="149">
        <f>C8-B8</f>
        <v>5537900</v>
      </c>
      <c r="E8" s="149">
        <v>5817649</v>
      </c>
      <c r="F8" s="149">
        <v>6575585</v>
      </c>
      <c r="G8" s="149">
        <f aca="true" t="shared" si="0" ref="G8:G32">F8-E8</f>
        <v>757936</v>
      </c>
      <c r="H8" s="149">
        <v>14186644</v>
      </c>
      <c r="I8" s="149">
        <v>17043910</v>
      </c>
      <c r="J8" s="149">
        <f aca="true" t="shared" si="1" ref="J8:J32">I8-H8</f>
        <v>2857266</v>
      </c>
      <c r="K8" s="149">
        <v>7399808</v>
      </c>
      <c r="L8" s="149">
        <v>9322506</v>
      </c>
      <c r="M8" s="149">
        <f aca="true" t="shared" si="2" ref="M8:M32">L8-K8</f>
        <v>1922698</v>
      </c>
    </row>
    <row r="9" spans="1:13" ht="26.25" customHeight="1">
      <c r="A9" s="2" t="s">
        <v>2787</v>
      </c>
      <c r="B9" s="149">
        <v>1195352</v>
      </c>
      <c r="C9" s="149">
        <v>1197257</v>
      </c>
      <c r="D9" s="149">
        <f>C9-B9</f>
        <v>1905</v>
      </c>
      <c r="E9" s="149">
        <v>228268</v>
      </c>
      <c r="F9" s="149">
        <v>269841</v>
      </c>
      <c r="G9" s="149">
        <f t="shared" si="0"/>
        <v>41573</v>
      </c>
      <c r="H9" s="149">
        <v>145415</v>
      </c>
      <c r="I9" s="149">
        <v>105266</v>
      </c>
      <c r="J9" s="149">
        <f t="shared" si="1"/>
        <v>-40149</v>
      </c>
      <c r="K9" s="149">
        <v>821669</v>
      </c>
      <c r="L9" s="149">
        <v>822150</v>
      </c>
      <c r="M9" s="149">
        <f t="shared" si="2"/>
        <v>481</v>
      </c>
    </row>
    <row r="10" spans="1:13" ht="26.25" customHeight="1">
      <c r="A10" s="2" t="s">
        <v>1999</v>
      </c>
      <c r="B10" s="149">
        <v>4314085</v>
      </c>
      <c r="C10" s="149">
        <v>4199471</v>
      </c>
      <c r="D10" s="149">
        <f aca="true" t="shared" si="3" ref="D10:D32">C10-B10</f>
        <v>-114614</v>
      </c>
      <c r="E10" s="149">
        <v>267365</v>
      </c>
      <c r="F10" s="149">
        <v>273422</v>
      </c>
      <c r="G10" s="149">
        <f t="shared" si="0"/>
        <v>6057</v>
      </c>
      <c r="H10" s="149">
        <v>3832828</v>
      </c>
      <c r="I10" s="149">
        <v>3727196</v>
      </c>
      <c r="J10" s="149">
        <f t="shared" si="1"/>
        <v>-105632</v>
      </c>
      <c r="K10" s="149">
        <v>213892</v>
      </c>
      <c r="L10" s="149">
        <v>198853</v>
      </c>
      <c r="M10" s="149">
        <f t="shared" si="2"/>
        <v>-15039</v>
      </c>
    </row>
    <row r="11" spans="1:13" ht="26.25" customHeight="1">
      <c r="A11" s="2" t="s">
        <v>2000</v>
      </c>
      <c r="B11" s="149">
        <v>482959</v>
      </c>
      <c r="C11" s="149">
        <v>429901</v>
      </c>
      <c r="D11" s="149">
        <f t="shared" si="3"/>
        <v>-53058</v>
      </c>
      <c r="E11" s="149">
        <v>324436</v>
      </c>
      <c r="F11" s="149">
        <v>308519</v>
      </c>
      <c r="G11" s="149">
        <f t="shared" si="0"/>
        <v>-15917</v>
      </c>
      <c r="H11" s="149">
        <v>83038</v>
      </c>
      <c r="I11" s="149">
        <v>38853</v>
      </c>
      <c r="J11" s="149">
        <f t="shared" si="1"/>
        <v>-44185</v>
      </c>
      <c r="K11" s="149">
        <v>75485</v>
      </c>
      <c r="L11" s="149">
        <v>82529</v>
      </c>
      <c r="M11" s="149">
        <f t="shared" si="2"/>
        <v>7044</v>
      </c>
    </row>
    <row r="12" spans="1:13" ht="26.25" customHeight="1">
      <c r="A12" s="2" t="s">
        <v>2001</v>
      </c>
      <c r="B12" s="149" t="s">
        <v>1821</v>
      </c>
      <c r="C12" s="149" t="s">
        <v>1821</v>
      </c>
      <c r="D12" s="149" t="s">
        <v>1821</v>
      </c>
      <c r="E12" s="149" t="s">
        <v>1821</v>
      </c>
      <c r="F12" s="149" t="s">
        <v>1821</v>
      </c>
      <c r="G12" s="149" t="s">
        <v>1821</v>
      </c>
      <c r="H12" s="149" t="s">
        <v>1821</v>
      </c>
      <c r="I12" s="149" t="s">
        <v>1821</v>
      </c>
      <c r="J12" s="251" t="s">
        <v>1821</v>
      </c>
      <c r="K12" s="149" t="s">
        <v>2758</v>
      </c>
      <c r="L12" s="149" t="s">
        <v>2758</v>
      </c>
      <c r="M12" s="149" t="s">
        <v>2758</v>
      </c>
    </row>
    <row r="13" spans="1:13" ht="26.25" customHeight="1">
      <c r="A13" s="2" t="s">
        <v>2002</v>
      </c>
      <c r="B13" s="149">
        <v>39517</v>
      </c>
      <c r="C13" s="149">
        <v>45472</v>
      </c>
      <c r="D13" s="149">
        <f t="shared" si="3"/>
        <v>5955</v>
      </c>
      <c r="E13" s="149">
        <v>4152</v>
      </c>
      <c r="F13" s="149">
        <v>10346</v>
      </c>
      <c r="G13" s="149">
        <f t="shared" si="0"/>
        <v>6194</v>
      </c>
      <c r="H13" s="149">
        <v>8102</v>
      </c>
      <c r="I13" s="149">
        <v>2922</v>
      </c>
      <c r="J13" s="149">
        <f t="shared" si="1"/>
        <v>-5180</v>
      </c>
      <c r="K13" s="149">
        <v>27263</v>
      </c>
      <c r="L13" s="149">
        <v>32204</v>
      </c>
      <c r="M13" s="149">
        <f t="shared" si="2"/>
        <v>4941</v>
      </c>
    </row>
    <row r="14" spans="1:13" ht="26.25" customHeight="1">
      <c r="A14" s="2" t="s">
        <v>2788</v>
      </c>
      <c r="B14" s="149">
        <v>79851</v>
      </c>
      <c r="C14" s="149">
        <v>80482</v>
      </c>
      <c r="D14" s="149">
        <f t="shared" si="3"/>
        <v>631</v>
      </c>
      <c r="E14" s="149">
        <v>44578</v>
      </c>
      <c r="F14" s="149">
        <v>44847</v>
      </c>
      <c r="G14" s="149">
        <f t="shared" si="0"/>
        <v>269</v>
      </c>
      <c r="H14" s="149">
        <v>13137</v>
      </c>
      <c r="I14" s="149">
        <v>12080</v>
      </c>
      <c r="J14" s="149">
        <f t="shared" si="1"/>
        <v>-1057</v>
      </c>
      <c r="K14" s="149">
        <v>22136</v>
      </c>
      <c r="L14" s="149">
        <v>23555</v>
      </c>
      <c r="M14" s="149">
        <f t="shared" si="2"/>
        <v>1419</v>
      </c>
    </row>
    <row r="15" spans="1:13" ht="26.25" customHeight="1">
      <c r="A15" s="2" t="s">
        <v>2003</v>
      </c>
      <c r="B15" s="149" t="s">
        <v>1821</v>
      </c>
      <c r="C15" s="149" t="s">
        <v>1821</v>
      </c>
      <c r="D15" s="149" t="s">
        <v>1821</v>
      </c>
      <c r="E15" s="149" t="s">
        <v>1821</v>
      </c>
      <c r="F15" s="149" t="s">
        <v>1821</v>
      </c>
      <c r="G15" s="149" t="s">
        <v>1821</v>
      </c>
      <c r="H15" s="149" t="s">
        <v>1821</v>
      </c>
      <c r="I15" s="149" t="s">
        <v>1821</v>
      </c>
      <c r="J15" s="149" t="s">
        <v>2772</v>
      </c>
      <c r="K15" s="149" t="s">
        <v>2758</v>
      </c>
      <c r="L15" s="149" t="s">
        <v>2758</v>
      </c>
      <c r="M15" s="149" t="s">
        <v>2758</v>
      </c>
    </row>
    <row r="16" spans="1:13" ht="26.25" customHeight="1">
      <c r="A16" s="2" t="s">
        <v>2004</v>
      </c>
      <c r="B16" s="149">
        <v>439276</v>
      </c>
      <c r="C16" s="149">
        <v>473815</v>
      </c>
      <c r="D16" s="149">
        <f t="shared" si="3"/>
        <v>34539</v>
      </c>
      <c r="E16" s="149">
        <v>155399</v>
      </c>
      <c r="F16" s="149">
        <v>161348</v>
      </c>
      <c r="G16" s="149">
        <f t="shared" si="0"/>
        <v>5949</v>
      </c>
      <c r="H16" s="149">
        <v>103614</v>
      </c>
      <c r="I16" s="149">
        <v>133418</v>
      </c>
      <c r="J16" s="149">
        <f t="shared" si="1"/>
        <v>29804</v>
      </c>
      <c r="K16" s="149">
        <v>180263</v>
      </c>
      <c r="L16" s="149">
        <v>179049</v>
      </c>
      <c r="M16" s="149">
        <f t="shared" si="2"/>
        <v>-1214</v>
      </c>
    </row>
    <row r="17" spans="1:13" ht="26.25" customHeight="1">
      <c r="A17" s="2" t="s">
        <v>2789</v>
      </c>
      <c r="B17" s="222">
        <v>0</v>
      </c>
      <c r="C17" s="222">
        <v>0</v>
      </c>
      <c r="D17" s="149">
        <f t="shared" si="3"/>
        <v>0</v>
      </c>
      <c r="E17" s="222">
        <v>0</v>
      </c>
      <c r="F17" s="222">
        <v>0</v>
      </c>
      <c r="G17" s="149">
        <f t="shared" si="0"/>
        <v>0</v>
      </c>
      <c r="H17" s="222">
        <v>0</v>
      </c>
      <c r="I17" s="222">
        <v>0</v>
      </c>
      <c r="J17" s="149">
        <f t="shared" si="1"/>
        <v>0</v>
      </c>
      <c r="K17" s="222">
        <v>0</v>
      </c>
      <c r="L17" s="222">
        <v>0</v>
      </c>
      <c r="M17" s="149">
        <f t="shared" si="2"/>
        <v>0</v>
      </c>
    </row>
    <row r="18" spans="1:13" ht="26.25" customHeight="1">
      <c r="A18" s="2" t="s">
        <v>2790</v>
      </c>
      <c r="B18" s="149">
        <v>722019</v>
      </c>
      <c r="C18" s="149">
        <v>621972</v>
      </c>
      <c r="D18" s="149">
        <f t="shared" si="3"/>
        <v>-100047</v>
      </c>
      <c r="E18" s="149">
        <v>274046</v>
      </c>
      <c r="F18" s="149">
        <v>257376</v>
      </c>
      <c r="G18" s="149">
        <f t="shared" si="0"/>
        <v>-16670</v>
      </c>
      <c r="H18" s="149">
        <v>197367</v>
      </c>
      <c r="I18" s="149">
        <v>107459</v>
      </c>
      <c r="J18" s="149">
        <f t="shared" si="1"/>
        <v>-89908</v>
      </c>
      <c r="K18" s="149">
        <v>250606</v>
      </c>
      <c r="L18" s="149">
        <v>257137</v>
      </c>
      <c r="M18" s="149">
        <f t="shared" si="2"/>
        <v>6531</v>
      </c>
    </row>
    <row r="19" spans="1:13" ht="26.25" customHeight="1">
      <c r="A19" s="2" t="s">
        <v>2791</v>
      </c>
      <c r="B19" s="149">
        <v>100367</v>
      </c>
      <c r="C19" s="149">
        <v>110254</v>
      </c>
      <c r="D19" s="149">
        <f t="shared" si="3"/>
        <v>9887</v>
      </c>
      <c r="E19" s="149">
        <v>54104</v>
      </c>
      <c r="F19" s="149">
        <v>63818</v>
      </c>
      <c r="G19" s="149">
        <f t="shared" si="0"/>
        <v>9714</v>
      </c>
      <c r="H19" s="149">
        <v>5899</v>
      </c>
      <c r="I19" s="149">
        <v>5902</v>
      </c>
      <c r="J19" s="149">
        <f t="shared" si="1"/>
        <v>3</v>
      </c>
      <c r="K19" s="149">
        <v>40364</v>
      </c>
      <c r="L19" s="149">
        <v>40534</v>
      </c>
      <c r="M19" s="149">
        <f t="shared" si="2"/>
        <v>170</v>
      </c>
    </row>
    <row r="20" spans="1:13" ht="26.25" customHeight="1">
      <c r="A20" s="2" t="s">
        <v>2005</v>
      </c>
      <c r="B20" s="149" t="s">
        <v>1821</v>
      </c>
      <c r="C20" s="149" t="s">
        <v>1821</v>
      </c>
      <c r="D20" s="149" t="s">
        <v>1821</v>
      </c>
      <c r="E20" s="149" t="s">
        <v>1821</v>
      </c>
      <c r="F20" s="149" t="s">
        <v>1821</v>
      </c>
      <c r="G20" s="149" t="s">
        <v>1821</v>
      </c>
      <c r="H20" s="149" t="s">
        <v>1821</v>
      </c>
      <c r="I20" s="149" t="s">
        <v>1821</v>
      </c>
      <c r="J20" s="149" t="s">
        <v>1821</v>
      </c>
      <c r="K20" s="149" t="s">
        <v>2758</v>
      </c>
      <c r="L20" s="149" t="s">
        <v>2758</v>
      </c>
      <c r="M20" s="149" t="s">
        <v>2758</v>
      </c>
    </row>
    <row r="21" spans="1:13" ht="26.25" customHeight="1">
      <c r="A21" s="2" t="s">
        <v>2006</v>
      </c>
      <c r="B21" s="149">
        <v>421618</v>
      </c>
      <c r="C21" s="149">
        <v>422916</v>
      </c>
      <c r="D21" s="149">
        <f t="shared" si="3"/>
        <v>1298</v>
      </c>
      <c r="E21" s="149">
        <v>58261</v>
      </c>
      <c r="F21" s="149">
        <v>54773</v>
      </c>
      <c r="G21" s="149">
        <f t="shared" si="0"/>
        <v>-3488</v>
      </c>
      <c r="H21" s="149">
        <v>234214</v>
      </c>
      <c r="I21" s="149">
        <v>255587</v>
      </c>
      <c r="J21" s="149">
        <f t="shared" si="1"/>
        <v>21373</v>
      </c>
      <c r="K21" s="149">
        <v>129143</v>
      </c>
      <c r="L21" s="149">
        <v>112556</v>
      </c>
      <c r="M21" s="149">
        <f t="shared" si="2"/>
        <v>-16587</v>
      </c>
    </row>
    <row r="22" spans="1:13" ht="26.25" customHeight="1">
      <c r="A22" s="2" t="s">
        <v>2007</v>
      </c>
      <c r="B22" s="149">
        <v>36490</v>
      </c>
      <c r="C22" s="149">
        <v>40640</v>
      </c>
      <c r="D22" s="149">
        <f t="shared" si="3"/>
        <v>4150</v>
      </c>
      <c r="E22" s="149">
        <v>20832</v>
      </c>
      <c r="F22" s="149">
        <v>24765</v>
      </c>
      <c r="G22" s="149">
        <f t="shared" si="0"/>
        <v>3933</v>
      </c>
      <c r="H22" s="149">
        <v>4900</v>
      </c>
      <c r="I22" s="149">
        <v>3704</v>
      </c>
      <c r="J22" s="149">
        <f t="shared" si="1"/>
        <v>-1196</v>
      </c>
      <c r="K22" s="149">
        <v>10758</v>
      </c>
      <c r="L22" s="149">
        <v>12171</v>
      </c>
      <c r="M22" s="149">
        <f t="shared" si="2"/>
        <v>1413</v>
      </c>
    </row>
    <row r="23" spans="1:13" ht="26.25" customHeight="1">
      <c r="A23" s="2" t="s">
        <v>2792</v>
      </c>
      <c r="B23" s="149">
        <v>567678</v>
      </c>
      <c r="C23" s="149">
        <v>561868</v>
      </c>
      <c r="D23" s="149">
        <f t="shared" si="3"/>
        <v>-5810</v>
      </c>
      <c r="E23" s="149">
        <v>237078</v>
      </c>
      <c r="F23" s="149">
        <v>208778</v>
      </c>
      <c r="G23" s="149">
        <f t="shared" si="0"/>
        <v>-28300</v>
      </c>
      <c r="H23" s="149">
        <v>248880</v>
      </c>
      <c r="I23" s="149">
        <v>283334</v>
      </c>
      <c r="J23" s="149">
        <f t="shared" si="1"/>
        <v>34454</v>
      </c>
      <c r="K23" s="149">
        <v>81720</v>
      </c>
      <c r="L23" s="149">
        <v>69756</v>
      </c>
      <c r="M23" s="149">
        <f t="shared" si="2"/>
        <v>-11964</v>
      </c>
    </row>
    <row r="24" spans="1:13" ht="26.25" customHeight="1">
      <c r="A24" s="2" t="s">
        <v>2793</v>
      </c>
      <c r="B24" s="149">
        <v>805934</v>
      </c>
      <c r="C24" s="149">
        <v>846784</v>
      </c>
      <c r="D24" s="149">
        <f t="shared" si="3"/>
        <v>40850</v>
      </c>
      <c r="E24" s="149">
        <v>322095</v>
      </c>
      <c r="F24" s="149">
        <v>383587</v>
      </c>
      <c r="G24" s="149">
        <f t="shared" si="0"/>
        <v>61492</v>
      </c>
      <c r="H24" s="149">
        <v>220948</v>
      </c>
      <c r="I24" s="149">
        <v>205238</v>
      </c>
      <c r="J24" s="149">
        <f t="shared" si="1"/>
        <v>-15710</v>
      </c>
      <c r="K24" s="149">
        <v>262891</v>
      </c>
      <c r="L24" s="149">
        <v>257959</v>
      </c>
      <c r="M24" s="149">
        <f t="shared" si="2"/>
        <v>-4932</v>
      </c>
    </row>
    <row r="25" spans="1:13" ht="26.25" customHeight="1">
      <c r="A25" s="2" t="s">
        <v>2794</v>
      </c>
      <c r="B25" s="149">
        <v>1454142</v>
      </c>
      <c r="C25" s="149">
        <v>1598032</v>
      </c>
      <c r="D25" s="149">
        <f t="shared" si="3"/>
        <v>143890</v>
      </c>
      <c r="E25" s="149">
        <v>330898</v>
      </c>
      <c r="F25" s="149">
        <v>323049</v>
      </c>
      <c r="G25" s="149">
        <f t="shared" si="0"/>
        <v>-7849</v>
      </c>
      <c r="H25" s="149">
        <v>799063</v>
      </c>
      <c r="I25" s="149">
        <v>946845</v>
      </c>
      <c r="J25" s="149">
        <f t="shared" si="1"/>
        <v>147782</v>
      </c>
      <c r="K25" s="149">
        <v>324181</v>
      </c>
      <c r="L25" s="149">
        <v>328138</v>
      </c>
      <c r="M25" s="149">
        <f t="shared" si="2"/>
        <v>3957</v>
      </c>
    </row>
    <row r="26" spans="1:13" ht="26.25" customHeight="1">
      <c r="A26" s="2" t="s">
        <v>2795</v>
      </c>
      <c r="B26" s="149">
        <v>9400891</v>
      </c>
      <c r="C26" s="149">
        <v>14304851</v>
      </c>
      <c r="D26" s="149">
        <f t="shared" si="3"/>
        <v>4903960</v>
      </c>
      <c r="E26" s="149">
        <v>1679051</v>
      </c>
      <c r="F26" s="149">
        <v>2419001</v>
      </c>
      <c r="G26" s="149">
        <f t="shared" si="0"/>
        <v>739950</v>
      </c>
      <c r="H26" s="149">
        <v>5453960</v>
      </c>
      <c r="I26" s="149">
        <v>8013805</v>
      </c>
      <c r="J26" s="149">
        <f t="shared" si="1"/>
        <v>2559845</v>
      </c>
      <c r="K26" s="149">
        <v>2267880</v>
      </c>
      <c r="L26" s="149">
        <v>3872045</v>
      </c>
      <c r="M26" s="149">
        <f t="shared" si="2"/>
        <v>1604165</v>
      </c>
    </row>
    <row r="27" spans="1:13" ht="26.25" customHeight="1">
      <c r="A27" s="2" t="s">
        <v>2796</v>
      </c>
      <c r="B27" s="149">
        <v>1030381</v>
      </c>
      <c r="C27" s="149">
        <v>894431</v>
      </c>
      <c r="D27" s="149">
        <f t="shared" si="3"/>
        <v>-135950</v>
      </c>
      <c r="E27" s="149">
        <v>340952</v>
      </c>
      <c r="F27" s="149">
        <v>270273</v>
      </c>
      <c r="G27" s="149">
        <f t="shared" si="0"/>
        <v>-70679</v>
      </c>
      <c r="H27" s="149">
        <v>256676</v>
      </c>
      <c r="I27" s="149">
        <v>211750</v>
      </c>
      <c r="J27" s="149">
        <f t="shared" si="1"/>
        <v>-44926</v>
      </c>
      <c r="K27" s="149">
        <v>432753</v>
      </c>
      <c r="L27" s="149">
        <v>412408</v>
      </c>
      <c r="M27" s="149">
        <f t="shared" si="2"/>
        <v>-20345</v>
      </c>
    </row>
    <row r="28" spans="1:13" ht="26.25" customHeight="1">
      <c r="A28" s="2" t="s">
        <v>2797</v>
      </c>
      <c r="B28" s="149">
        <v>2314443</v>
      </c>
      <c r="C28" s="149">
        <v>2742382</v>
      </c>
      <c r="D28" s="149">
        <f t="shared" si="3"/>
        <v>427939</v>
      </c>
      <c r="E28" s="149">
        <v>401061</v>
      </c>
      <c r="F28" s="149">
        <v>346186</v>
      </c>
      <c r="G28" s="149">
        <f t="shared" si="0"/>
        <v>-54875</v>
      </c>
      <c r="H28" s="149">
        <v>1296339</v>
      </c>
      <c r="I28" s="149">
        <v>1700729</v>
      </c>
      <c r="J28" s="149">
        <f t="shared" si="1"/>
        <v>404390</v>
      </c>
      <c r="K28" s="149">
        <v>617043</v>
      </c>
      <c r="L28" s="149">
        <v>695467</v>
      </c>
      <c r="M28" s="149">
        <f t="shared" si="2"/>
        <v>78424</v>
      </c>
    </row>
    <row r="29" spans="1:13" ht="26.25" customHeight="1">
      <c r="A29" s="2" t="s">
        <v>2798</v>
      </c>
      <c r="B29" s="149">
        <v>1692809</v>
      </c>
      <c r="C29" s="149">
        <v>1809576</v>
      </c>
      <c r="D29" s="149">
        <f t="shared" si="3"/>
        <v>116767</v>
      </c>
      <c r="E29" s="149">
        <v>323400</v>
      </c>
      <c r="F29" s="149">
        <v>338887</v>
      </c>
      <c r="G29" s="149">
        <f t="shared" si="0"/>
        <v>15487</v>
      </c>
      <c r="H29" s="149">
        <v>530524</v>
      </c>
      <c r="I29" s="149">
        <v>575894</v>
      </c>
      <c r="J29" s="149">
        <f t="shared" si="1"/>
        <v>45370</v>
      </c>
      <c r="K29" s="149">
        <v>838885</v>
      </c>
      <c r="L29" s="149">
        <v>894795</v>
      </c>
      <c r="M29" s="149">
        <f t="shared" si="2"/>
        <v>55910</v>
      </c>
    </row>
    <row r="30" spans="1:13" ht="26.25" customHeight="1">
      <c r="A30" s="2" t="s">
        <v>2799</v>
      </c>
      <c r="B30" s="149">
        <v>849766</v>
      </c>
      <c r="C30" s="149">
        <v>1143810</v>
      </c>
      <c r="D30" s="149">
        <f t="shared" si="3"/>
        <v>294044</v>
      </c>
      <c r="E30" s="149">
        <v>189079</v>
      </c>
      <c r="F30" s="149">
        <v>285860</v>
      </c>
      <c r="G30" s="149">
        <f t="shared" si="0"/>
        <v>96781</v>
      </c>
      <c r="H30" s="149">
        <v>269842</v>
      </c>
      <c r="I30" s="149">
        <v>319879</v>
      </c>
      <c r="J30" s="149">
        <f t="shared" si="1"/>
        <v>50037</v>
      </c>
      <c r="K30" s="149">
        <v>390845</v>
      </c>
      <c r="L30" s="149">
        <v>538071</v>
      </c>
      <c r="M30" s="149">
        <f t="shared" si="2"/>
        <v>147226</v>
      </c>
    </row>
    <row r="31" spans="1:13" ht="26.25" customHeight="1">
      <c r="A31" s="2" t="s">
        <v>2800</v>
      </c>
      <c r="B31" s="149">
        <v>710194</v>
      </c>
      <c r="C31" s="149">
        <v>693428</v>
      </c>
      <c r="D31" s="149">
        <f t="shared" si="3"/>
        <v>-16766</v>
      </c>
      <c r="E31" s="149">
        <v>283517</v>
      </c>
      <c r="F31" s="149">
        <v>244793</v>
      </c>
      <c r="G31" s="149">
        <f t="shared" si="0"/>
        <v>-38724</v>
      </c>
      <c r="H31" s="149">
        <v>270144</v>
      </c>
      <c r="I31" s="149">
        <v>219899</v>
      </c>
      <c r="J31" s="149">
        <f t="shared" si="1"/>
        <v>-50245</v>
      </c>
      <c r="K31" s="149">
        <v>156533</v>
      </c>
      <c r="L31" s="149">
        <v>228736</v>
      </c>
      <c r="M31" s="149">
        <f t="shared" si="2"/>
        <v>72203</v>
      </c>
    </row>
    <row r="32" spans="1:13" ht="26.25" customHeight="1" thickBot="1">
      <c r="A32" s="3" t="s">
        <v>826</v>
      </c>
      <c r="B32" s="150">
        <v>633555</v>
      </c>
      <c r="C32" s="150">
        <v>596522</v>
      </c>
      <c r="D32" s="150">
        <f t="shared" si="3"/>
        <v>-37033</v>
      </c>
      <c r="E32" s="150">
        <v>208723</v>
      </c>
      <c r="F32" s="150">
        <v>203708</v>
      </c>
      <c r="G32" s="150">
        <f t="shared" si="0"/>
        <v>-5015</v>
      </c>
      <c r="H32" s="150">
        <v>190827</v>
      </c>
      <c r="I32" s="150">
        <v>155822</v>
      </c>
      <c r="J32" s="150">
        <f t="shared" si="1"/>
        <v>-35005</v>
      </c>
      <c r="K32" s="150">
        <v>234005</v>
      </c>
      <c r="L32" s="150">
        <v>236992</v>
      </c>
      <c r="M32" s="150">
        <f t="shared" si="2"/>
        <v>2987</v>
      </c>
    </row>
    <row r="33" ht="12.75">
      <c r="D33" s="149"/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F0"/>
  </sheetPr>
  <dimension ref="A1:AE422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7.625" style="216" customWidth="1"/>
    <col min="2" max="2" width="33.25390625" style="98" customWidth="1"/>
    <col min="3" max="3" width="8.50390625" style="33" customWidth="1"/>
    <col min="4" max="6" width="8.00390625" style="33" bestFit="1" customWidth="1"/>
    <col min="7" max="10" width="5.75390625" style="33" customWidth="1"/>
    <col min="11" max="12" width="6.00390625" style="33" customWidth="1"/>
    <col min="13" max="16" width="5.625" style="33" customWidth="1"/>
    <col min="17" max="20" width="4.75390625" style="33" customWidth="1"/>
    <col min="21" max="21" width="11.625" style="33" bestFit="1" customWidth="1"/>
    <col min="22" max="22" width="11.75390625" style="33" bestFit="1" customWidth="1"/>
    <col min="23" max="25" width="12.25390625" style="33" customWidth="1"/>
    <col min="26" max="26" width="9.25390625" style="33" customWidth="1"/>
    <col min="27" max="28" width="8.75390625" style="33" customWidth="1"/>
    <col min="29" max="29" width="9.875" style="33" customWidth="1"/>
    <col min="30" max="30" width="11.875" style="33" customWidth="1"/>
    <col min="31" max="31" width="8.625" style="33" customWidth="1"/>
    <col min="32" max="16384" width="9.00390625" style="33" customWidth="1"/>
  </cols>
  <sheetData>
    <row r="1" spans="1:30" ht="19.5" thickBot="1">
      <c r="A1" s="211" t="s">
        <v>1186</v>
      </c>
      <c r="B1" s="206"/>
      <c r="C1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AD1" s="43" t="s">
        <v>1333</v>
      </c>
    </row>
    <row r="2" spans="1:30" ht="12.75">
      <c r="A2" s="212"/>
      <c r="B2" s="207"/>
      <c r="C2" s="5"/>
      <c r="D2" s="289" t="s">
        <v>1299</v>
      </c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1"/>
      <c r="U2" s="5"/>
      <c r="V2" s="5"/>
      <c r="W2" s="6" t="s">
        <v>1271</v>
      </c>
      <c r="X2" s="7"/>
      <c r="Y2" s="7"/>
      <c r="Z2" s="7"/>
      <c r="AA2" s="7"/>
      <c r="AB2" s="7"/>
      <c r="AC2" s="8"/>
      <c r="AD2" s="9"/>
    </row>
    <row r="3" spans="1:30" ht="12.75">
      <c r="A3" s="213"/>
      <c r="B3" s="208"/>
      <c r="C3" s="11"/>
      <c r="D3" s="142"/>
      <c r="E3" s="143"/>
      <c r="F3" s="1"/>
      <c r="G3" s="283" t="s">
        <v>1995</v>
      </c>
      <c r="H3" s="284"/>
      <c r="I3" s="284"/>
      <c r="J3" s="284"/>
      <c r="K3" s="284"/>
      <c r="L3" s="284"/>
      <c r="M3" s="284"/>
      <c r="N3" s="284"/>
      <c r="O3" s="284"/>
      <c r="P3" s="285"/>
      <c r="Q3" s="276" t="s">
        <v>1996</v>
      </c>
      <c r="R3" s="276"/>
      <c r="S3" s="277"/>
      <c r="T3" s="279"/>
      <c r="U3" s="11"/>
      <c r="V3" s="11"/>
      <c r="W3" s="12"/>
      <c r="X3" s="12"/>
      <c r="Y3" s="12"/>
      <c r="Z3" s="276" t="s">
        <v>1326</v>
      </c>
      <c r="AA3" s="276"/>
      <c r="AB3" s="276"/>
      <c r="AC3" s="276"/>
      <c r="AD3" s="10" t="s">
        <v>1324</v>
      </c>
    </row>
    <row r="4" spans="1:30" ht="12.75">
      <c r="A4" s="310" t="s">
        <v>1334</v>
      </c>
      <c r="B4" s="311"/>
      <c r="C4" s="11" t="s">
        <v>1270</v>
      </c>
      <c r="D4" s="277" t="s">
        <v>1300</v>
      </c>
      <c r="E4" s="278"/>
      <c r="F4" s="279"/>
      <c r="G4" s="280" t="s">
        <v>1317</v>
      </c>
      <c r="H4" s="281"/>
      <c r="I4" s="280" t="s">
        <v>1882</v>
      </c>
      <c r="J4" s="282"/>
      <c r="K4" s="283" t="s">
        <v>1880</v>
      </c>
      <c r="L4" s="284"/>
      <c r="M4" s="284"/>
      <c r="N4" s="285"/>
      <c r="O4" s="274" t="s">
        <v>1303</v>
      </c>
      <c r="P4" s="275"/>
      <c r="Q4" s="280" t="s">
        <v>1883</v>
      </c>
      <c r="R4" s="281"/>
      <c r="S4" s="286" t="s">
        <v>1301</v>
      </c>
      <c r="T4" s="287"/>
      <c r="U4" s="11" t="s">
        <v>1272</v>
      </c>
      <c r="V4" s="11" t="s">
        <v>1273</v>
      </c>
      <c r="W4" s="11" t="s">
        <v>1279</v>
      </c>
      <c r="X4" s="11" t="s">
        <v>1274</v>
      </c>
      <c r="Y4" s="11" t="s">
        <v>1275</v>
      </c>
      <c r="Z4" s="11"/>
      <c r="AA4" s="11"/>
      <c r="AB4" s="11"/>
      <c r="AC4" s="11"/>
      <c r="AD4" s="10" t="s">
        <v>1282</v>
      </c>
    </row>
    <row r="5" spans="1:30" ht="13.5" customHeight="1">
      <c r="A5" s="213"/>
      <c r="B5" s="208"/>
      <c r="C5" s="11" t="s">
        <v>1278</v>
      </c>
      <c r="D5" s="277" t="s">
        <v>1997</v>
      </c>
      <c r="E5" s="278"/>
      <c r="F5" s="279"/>
      <c r="G5" s="14"/>
      <c r="H5" s="2"/>
      <c r="I5" s="102"/>
      <c r="J5" s="102"/>
      <c r="K5" s="283"/>
      <c r="L5" s="284"/>
      <c r="M5" s="284"/>
      <c r="N5" s="285"/>
      <c r="O5" s="102"/>
      <c r="P5" s="2"/>
      <c r="Q5" s="14"/>
      <c r="R5" s="2"/>
      <c r="S5" s="286" t="s">
        <v>1302</v>
      </c>
      <c r="T5" s="287"/>
      <c r="U5" s="11" t="s">
        <v>1280</v>
      </c>
      <c r="V5" s="11" t="s">
        <v>1281</v>
      </c>
      <c r="W5" s="11"/>
      <c r="X5" s="11" t="s">
        <v>1285</v>
      </c>
      <c r="Y5" s="11" t="s">
        <v>1286</v>
      </c>
      <c r="Z5" s="11" t="s">
        <v>1309</v>
      </c>
      <c r="AA5" s="11" t="s">
        <v>1325</v>
      </c>
      <c r="AB5" s="11" t="s">
        <v>1276</v>
      </c>
      <c r="AC5" s="11" t="s">
        <v>1326</v>
      </c>
      <c r="AD5" s="51" t="s">
        <v>1304</v>
      </c>
    </row>
    <row r="6" spans="1:30" ht="12.75">
      <c r="A6" s="213"/>
      <c r="B6" s="208"/>
      <c r="C6" s="11"/>
      <c r="D6" s="272"/>
      <c r="E6" s="288"/>
      <c r="F6" s="273"/>
      <c r="G6" s="268" t="s">
        <v>1318</v>
      </c>
      <c r="H6" s="269"/>
      <c r="I6" s="145"/>
      <c r="J6" s="145"/>
      <c r="K6" s="270" t="s">
        <v>1305</v>
      </c>
      <c r="L6" s="271"/>
      <c r="M6" s="270" t="s">
        <v>1306</v>
      </c>
      <c r="N6" s="271"/>
      <c r="O6" s="272" t="s">
        <v>1307</v>
      </c>
      <c r="P6" s="273"/>
      <c r="Q6" s="268"/>
      <c r="R6" s="269"/>
      <c r="S6" s="292"/>
      <c r="T6" s="293"/>
      <c r="U6" s="11"/>
      <c r="V6" s="11"/>
      <c r="W6" s="11"/>
      <c r="X6" s="11"/>
      <c r="Y6" s="11"/>
      <c r="Z6" s="11"/>
      <c r="AA6" s="11" t="s">
        <v>1327</v>
      </c>
      <c r="AB6" s="11" t="s">
        <v>1286</v>
      </c>
      <c r="AC6" s="11" t="s">
        <v>2008</v>
      </c>
      <c r="AD6" s="51" t="s">
        <v>1308</v>
      </c>
    </row>
    <row r="7" spans="1:30" ht="12.75">
      <c r="A7" s="214"/>
      <c r="B7" s="209"/>
      <c r="C7" s="22"/>
      <c r="D7" s="18" t="s">
        <v>1309</v>
      </c>
      <c r="E7" s="19" t="s">
        <v>1283</v>
      </c>
      <c r="F7" s="19" t="s">
        <v>1284</v>
      </c>
      <c r="G7" s="21" t="s">
        <v>1310</v>
      </c>
      <c r="H7" s="21" t="s">
        <v>1311</v>
      </c>
      <c r="I7" s="21" t="s">
        <v>1310</v>
      </c>
      <c r="J7" s="21" t="s">
        <v>1311</v>
      </c>
      <c r="K7" s="20" t="s">
        <v>1283</v>
      </c>
      <c r="L7" s="20" t="s">
        <v>1284</v>
      </c>
      <c r="M7" s="20" t="s">
        <v>1283</v>
      </c>
      <c r="N7" s="20" t="s">
        <v>1284</v>
      </c>
      <c r="O7" s="20" t="s">
        <v>1283</v>
      </c>
      <c r="P7" s="20" t="s">
        <v>1284</v>
      </c>
      <c r="Q7" s="21" t="s">
        <v>1310</v>
      </c>
      <c r="R7" s="21" t="s">
        <v>1311</v>
      </c>
      <c r="S7" s="18" t="s">
        <v>1310</v>
      </c>
      <c r="T7" s="18" t="s">
        <v>1311</v>
      </c>
      <c r="U7" s="22"/>
      <c r="V7" s="21"/>
      <c r="W7" s="22"/>
      <c r="X7" s="21"/>
      <c r="Y7" s="21"/>
      <c r="Z7" s="21"/>
      <c r="AA7" s="21"/>
      <c r="AB7" s="21"/>
      <c r="AC7" s="21"/>
      <c r="AD7" s="52" t="s">
        <v>1312</v>
      </c>
    </row>
    <row r="8" spans="1:31" ht="12.75">
      <c r="A8" s="53">
        <v>0</v>
      </c>
      <c r="B8" s="210" t="s">
        <v>1364</v>
      </c>
      <c r="C8" s="217">
        <v>1738</v>
      </c>
      <c r="D8" s="217">
        <v>73146</v>
      </c>
      <c r="E8" s="217">
        <f aca="true" t="shared" si="0" ref="E8:F71">(G8+I8+K8+M8+O8)-Q8</f>
        <v>50586</v>
      </c>
      <c r="F8" s="217">
        <f t="shared" si="0"/>
        <v>22560</v>
      </c>
      <c r="G8" s="217">
        <v>172</v>
      </c>
      <c r="H8" s="217">
        <v>58</v>
      </c>
      <c r="I8" s="217">
        <v>1896</v>
      </c>
      <c r="J8" s="217">
        <v>703</v>
      </c>
      <c r="K8" s="217">
        <v>37762</v>
      </c>
      <c r="L8" s="217">
        <v>8969</v>
      </c>
      <c r="M8" s="217">
        <v>6525</v>
      </c>
      <c r="N8" s="217">
        <v>10646</v>
      </c>
      <c r="O8" s="217">
        <v>5003</v>
      </c>
      <c r="P8" s="217">
        <v>2315</v>
      </c>
      <c r="Q8" s="217">
        <v>772</v>
      </c>
      <c r="R8" s="217">
        <v>131</v>
      </c>
      <c r="S8" s="217">
        <v>184</v>
      </c>
      <c r="T8" s="217">
        <v>128</v>
      </c>
      <c r="U8" s="217">
        <v>32834289</v>
      </c>
      <c r="V8" s="217">
        <v>150310695</v>
      </c>
      <c r="W8" s="217">
        <v>253266494</v>
      </c>
      <c r="X8" s="217">
        <v>237716707</v>
      </c>
      <c r="Y8" s="217">
        <v>8898746</v>
      </c>
      <c r="Z8" s="217">
        <v>6651041</v>
      </c>
      <c r="AA8" s="217">
        <v>46976</v>
      </c>
      <c r="AB8" s="217">
        <v>511157</v>
      </c>
      <c r="AC8" s="149">
        <f>Z8-AA8-AB8</f>
        <v>6092908</v>
      </c>
      <c r="AD8" s="217">
        <v>96416869</v>
      </c>
      <c r="AE8" s="54"/>
    </row>
    <row r="9" spans="1:31" ht="12.75">
      <c r="A9" s="204" t="s">
        <v>2194</v>
      </c>
      <c r="B9" s="210" t="s">
        <v>43</v>
      </c>
      <c r="C9" s="139">
        <v>24</v>
      </c>
      <c r="D9" s="139">
        <v>1777</v>
      </c>
      <c r="E9" s="217">
        <f>(G9+I9+K9+M9+O9)-Q9</f>
        <v>938</v>
      </c>
      <c r="F9" s="217">
        <f t="shared" si="0"/>
        <v>839</v>
      </c>
      <c r="G9" s="139">
        <v>1</v>
      </c>
      <c r="H9" s="149">
        <v>0</v>
      </c>
      <c r="I9" s="139">
        <v>19</v>
      </c>
      <c r="J9" s="139">
        <v>5</v>
      </c>
      <c r="K9" s="139">
        <v>420</v>
      </c>
      <c r="L9" s="139">
        <v>99</v>
      </c>
      <c r="M9" s="139">
        <v>369</v>
      </c>
      <c r="N9" s="139">
        <v>630</v>
      </c>
      <c r="O9" s="139">
        <v>129</v>
      </c>
      <c r="P9" s="139">
        <v>105</v>
      </c>
      <c r="Q9" s="149">
        <v>0</v>
      </c>
      <c r="R9" s="149">
        <v>0</v>
      </c>
      <c r="S9" s="149">
        <v>0</v>
      </c>
      <c r="T9" s="139">
        <v>1</v>
      </c>
      <c r="U9" s="139">
        <v>512606</v>
      </c>
      <c r="V9" s="139">
        <v>3044526</v>
      </c>
      <c r="W9" s="139">
        <v>5169973</v>
      </c>
      <c r="X9" s="139">
        <v>5136614</v>
      </c>
      <c r="Y9" s="139">
        <v>30359</v>
      </c>
      <c r="Z9" s="139">
        <v>3000</v>
      </c>
      <c r="AA9" s="149">
        <v>0</v>
      </c>
      <c r="AB9" s="149">
        <v>0</v>
      </c>
      <c r="AC9" s="149">
        <f aca="true" t="shared" si="1" ref="AC9:AC72">Z9-AA9-AB9</f>
        <v>3000</v>
      </c>
      <c r="AD9" s="139">
        <v>1898881</v>
      </c>
      <c r="AE9" s="54"/>
    </row>
    <row r="10" spans="1:31" ht="12.75">
      <c r="A10" s="204" t="s">
        <v>2310</v>
      </c>
      <c r="B10" s="210" t="s">
        <v>1365</v>
      </c>
      <c r="C10" s="139">
        <v>4</v>
      </c>
      <c r="D10" s="139">
        <v>269</v>
      </c>
      <c r="E10" s="217">
        <f t="shared" si="0"/>
        <v>125</v>
      </c>
      <c r="F10" s="217">
        <f t="shared" si="0"/>
        <v>144</v>
      </c>
      <c r="G10" s="149">
        <v>0</v>
      </c>
      <c r="H10" s="149">
        <v>0</v>
      </c>
      <c r="I10" s="139">
        <v>1</v>
      </c>
      <c r="J10" s="139">
        <v>1</v>
      </c>
      <c r="K10" s="139">
        <v>60</v>
      </c>
      <c r="L10" s="139">
        <v>7</v>
      </c>
      <c r="M10" s="139">
        <v>53</v>
      </c>
      <c r="N10" s="139">
        <v>126</v>
      </c>
      <c r="O10" s="139">
        <v>11</v>
      </c>
      <c r="P10" s="139">
        <v>10</v>
      </c>
      <c r="Q10" s="149">
        <v>0</v>
      </c>
      <c r="R10" s="149">
        <v>0</v>
      </c>
      <c r="S10" s="149">
        <v>0</v>
      </c>
      <c r="T10" s="149">
        <v>0</v>
      </c>
      <c r="U10" s="139">
        <v>64831</v>
      </c>
      <c r="V10" s="139">
        <v>622134</v>
      </c>
      <c r="W10" s="139">
        <v>943074</v>
      </c>
      <c r="X10" s="139">
        <v>942955</v>
      </c>
      <c r="Y10" s="139">
        <v>119</v>
      </c>
      <c r="Z10" s="149">
        <v>0</v>
      </c>
      <c r="AA10" s="149">
        <v>0</v>
      </c>
      <c r="AB10" s="149">
        <v>0</v>
      </c>
      <c r="AC10" s="149">
        <f t="shared" si="1"/>
        <v>0</v>
      </c>
      <c r="AD10" s="139">
        <v>287576</v>
      </c>
      <c r="AE10" s="54"/>
    </row>
    <row r="11" spans="1:31" ht="12.75">
      <c r="A11" s="204" t="s">
        <v>2311</v>
      </c>
      <c r="B11" s="210" t="s">
        <v>1361</v>
      </c>
      <c r="C11" s="139">
        <v>3</v>
      </c>
      <c r="D11" s="139">
        <v>134</v>
      </c>
      <c r="E11" s="217">
        <f t="shared" si="0"/>
        <v>54</v>
      </c>
      <c r="F11" s="217">
        <f t="shared" si="0"/>
        <v>80</v>
      </c>
      <c r="G11" s="149">
        <v>0</v>
      </c>
      <c r="H11" s="149">
        <v>0</v>
      </c>
      <c r="I11" s="139">
        <v>3</v>
      </c>
      <c r="J11" s="139">
        <v>1</v>
      </c>
      <c r="K11" s="139">
        <v>21</v>
      </c>
      <c r="L11" s="139">
        <v>7</v>
      </c>
      <c r="M11" s="139">
        <v>30</v>
      </c>
      <c r="N11" s="139">
        <v>72</v>
      </c>
      <c r="O11" s="149">
        <v>0</v>
      </c>
      <c r="P11" s="149">
        <v>0</v>
      </c>
      <c r="Q11" s="149">
        <v>0</v>
      </c>
      <c r="R11" s="149">
        <v>0</v>
      </c>
      <c r="S11" s="149">
        <v>0</v>
      </c>
      <c r="T11" s="139">
        <v>1</v>
      </c>
      <c r="U11" s="139" t="s">
        <v>1821</v>
      </c>
      <c r="V11" s="139" t="s">
        <v>1821</v>
      </c>
      <c r="W11" s="139" t="s">
        <v>1821</v>
      </c>
      <c r="X11" s="139" t="s">
        <v>1821</v>
      </c>
      <c r="Y11" s="139" t="s">
        <v>1821</v>
      </c>
      <c r="Z11" s="139" t="s">
        <v>1821</v>
      </c>
      <c r="AA11" s="149">
        <v>0</v>
      </c>
      <c r="AB11" s="149">
        <v>0</v>
      </c>
      <c r="AC11" s="149" t="s">
        <v>1821</v>
      </c>
      <c r="AD11" s="139" t="s">
        <v>1821</v>
      </c>
      <c r="AE11" s="54"/>
    </row>
    <row r="12" spans="1:31" ht="12.75">
      <c r="A12" s="204" t="s">
        <v>2312</v>
      </c>
      <c r="B12" s="210" t="s">
        <v>50</v>
      </c>
      <c r="C12" s="139">
        <v>2</v>
      </c>
      <c r="D12" s="139">
        <v>127</v>
      </c>
      <c r="E12" s="217">
        <f t="shared" si="0"/>
        <v>76</v>
      </c>
      <c r="F12" s="217">
        <f t="shared" si="0"/>
        <v>51</v>
      </c>
      <c r="G12" s="149">
        <v>0</v>
      </c>
      <c r="H12" s="149">
        <v>0</v>
      </c>
      <c r="I12" s="149">
        <v>0</v>
      </c>
      <c r="J12" s="149">
        <v>0</v>
      </c>
      <c r="K12" s="139">
        <v>11</v>
      </c>
      <c r="L12" s="139">
        <v>2</v>
      </c>
      <c r="M12" s="139">
        <v>8</v>
      </c>
      <c r="N12" s="139">
        <v>26</v>
      </c>
      <c r="O12" s="139">
        <v>57</v>
      </c>
      <c r="P12" s="139">
        <v>23</v>
      </c>
      <c r="Q12" s="149">
        <v>0</v>
      </c>
      <c r="R12" s="149">
        <v>0</v>
      </c>
      <c r="S12" s="149">
        <v>0</v>
      </c>
      <c r="T12" s="149">
        <v>0</v>
      </c>
      <c r="U12" s="139" t="s">
        <v>1821</v>
      </c>
      <c r="V12" s="139" t="s">
        <v>1821</v>
      </c>
      <c r="W12" s="139" t="s">
        <v>1821</v>
      </c>
      <c r="X12" s="139" t="s">
        <v>1821</v>
      </c>
      <c r="Y12" s="149">
        <v>0</v>
      </c>
      <c r="Z12" s="149">
        <v>0</v>
      </c>
      <c r="AA12" s="149">
        <v>0</v>
      </c>
      <c r="AB12" s="149">
        <v>0</v>
      </c>
      <c r="AC12" s="149">
        <f t="shared" si="1"/>
        <v>0</v>
      </c>
      <c r="AD12" s="139" t="s">
        <v>2760</v>
      </c>
      <c r="AE12" s="54"/>
    </row>
    <row r="13" spans="1:31" ht="12.75">
      <c r="A13" s="204" t="s">
        <v>2313</v>
      </c>
      <c r="B13" s="210" t="s">
        <v>2607</v>
      </c>
      <c r="C13" s="139">
        <v>6</v>
      </c>
      <c r="D13" s="139">
        <v>572</v>
      </c>
      <c r="E13" s="217">
        <f t="shared" si="0"/>
        <v>402</v>
      </c>
      <c r="F13" s="217">
        <f t="shared" si="0"/>
        <v>170</v>
      </c>
      <c r="G13" s="149">
        <v>0</v>
      </c>
      <c r="H13" s="149">
        <v>0</v>
      </c>
      <c r="I13" s="139">
        <v>8</v>
      </c>
      <c r="J13" s="149">
        <v>0</v>
      </c>
      <c r="K13" s="139">
        <v>220</v>
      </c>
      <c r="L13" s="139">
        <v>33</v>
      </c>
      <c r="M13" s="139">
        <v>125</v>
      </c>
      <c r="N13" s="139">
        <v>89</v>
      </c>
      <c r="O13" s="139">
        <v>49</v>
      </c>
      <c r="P13" s="139">
        <v>48</v>
      </c>
      <c r="Q13" s="149">
        <v>0</v>
      </c>
      <c r="R13" s="149">
        <v>0</v>
      </c>
      <c r="S13" s="149">
        <v>0</v>
      </c>
      <c r="T13" s="149">
        <v>0</v>
      </c>
      <c r="U13" s="139">
        <v>217369</v>
      </c>
      <c r="V13" s="139">
        <v>1215593</v>
      </c>
      <c r="W13" s="139">
        <v>2153515</v>
      </c>
      <c r="X13" s="139">
        <v>2126712</v>
      </c>
      <c r="Y13" s="139">
        <v>26803</v>
      </c>
      <c r="Z13" s="149">
        <v>0</v>
      </c>
      <c r="AA13" s="149">
        <v>0</v>
      </c>
      <c r="AB13" s="149">
        <v>0</v>
      </c>
      <c r="AC13" s="149">
        <f t="shared" si="1"/>
        <v>0</v>
      </c>
      <c r="AD13" s="139">
        <v>827322</v>
      </c>
      <c r="AE13" s="54"/>
    </row>
    <row r="14" spans="1:31" ht="12.75">
      <c r="A14" s="204" t="s">
        <v>2314</v>
      </c>
      <c r="B14" s="210" t="s">
        <v>44</v>
      </c>
      <c r="C14" s="139">
        <v>9</v>
      </c>
      <c r="D14" s="139">
        <v>675</v>
      </c>
      <c r="E14" s="217">
        <f t="shared" si="0"/>
        <v>281</v>
      </c>
      <c r="F14" s="217">
        <f t="shared" si="0"/>
        <v>394</v>
      </c>
      <c r="G14" s="139">
        <v>1</v>
      </c>
      <c r="H14" s="149">
        <v>0</v>
      </c>
      <c r="I14" s="139">
        <v>7</v>
      </c>
      <c r="J14" s="139">
        <v>3</v>
      </c>
      <c r="K14" s="139">
        <v>108</v>
      </c>
      <c r="L14" s="139">
        <v>50</v>
      </c>
      <c r="M14" s="139">
        <v>153</v>
      </c>
      <c r="N14" s="139">
        <v>317</v>
      </c>
      <c r="O14" s="139">
        <v>12</v>
      </c>
      <c r="P14" s="139">
        <v>24</v>
      </c>
      <c r="Q14" s="149">
        <v>0</v>
      </c>
      <c r="R14" s="149">
        <v>0</v>
      </c>
      <c r="S14" s="149">
        <v>0</v>
      </c>
      <c r="T14" s="149">
        <v>0</v>
      </c>
      <c r="U14" s="139">
        <v>161362</v>
      </c>
      <c r="V14" s="139">
        <v>772682</v>
      </c>
      <c r="W14" s="139">
        <v>1265694</v>
      </c>
      <c r="X14" s="139">
        <v>1263494</v>
      </c>
      <c r="Y14" s="139">
        <v>2200</v>
      </c>
      <c r="Z14" s="149">
        <v>0</v>
      </c>
      <c r="AA14" s="149">
        <v>0</v>
      </c>
      <c r="AB14" s="149">
        <v>0</v>
      </c>
      <c r="AC14" s="149">
        <f t="shared" si="1"/>
        <v>0</v>
      </c>
      <c r="AD14" s="139">
        <v>443383</v>
      </c>
      <c r="AE14" s="54"/>
    </row>
    <row r="15" spans="1:31" ht="12.75">
      <c r="A15" s="204" t="s">
        <v>2195</v>
      </c>
      <c r="B15" s="210" t="s">
        <v>45</v>
      </c>
      <c r="C15" s="139">
        <v>8</v>
      </c>
      <c r="D15" s="139">
        <v>389</v>
      </c>
      <c r="E15" s="217">
        <f t="shared" si="0"/>
        <v>149</v>
      </c>
      <c r="F15" s="217">
        <f t="shared" si="0"/>
        <v>240</v>
      </c>
      <c r="G15" s="139">
        <v>1</v>
      </c>
      <c r="H15" s="149">
        <v>0</v>
      </c>
      <c r="I15" s="139">
        <v>8</v>
      </c>
      <c r="J15" s="139">
        <v>3</v>
      </c>
      <c r="K15" s="139">
        <v>113</v>
      </c>
      <c r="L15" s="139">
        <v>104</v>
      </c>
      <c r="M15" s="139">
        <v>23</v>
      </c>
      <c r="N15" s="139">
        <v>105</v>
      </c>
      <c r="O15" s="139">
        <v>4</v>
      </c>
      <c r="P15" s="139">
        <v>28</v>
      </c>
      <c r="Q15" s="149">
        <v>0</v>
      </c>
      <c r="R15" s="149">
        <v>0</v>
      </c>
      <c r="S15" s="149">
        <v>0</v>
      </c>
      <c r="T15" s="149">
        <v>0</v>
      </c>
      <c r="U15" s="139">
        <v>121913</v>
      </c>
      <c r="V15" s="139">
        <v>996768</v>
      </c>
      <c r="W15" s="139">
        <v>1271501</v>
      </c>
      <c r="X15" s="139">
        <v>1018486</v>
      </c>
      <c r="Y15" s="139">
        <v>593</v>
      </c>
      <c r="Z15" s="139">
        <v>252422</v>
      </c>
      <c r="AA15" s="149">
        <v>0</v>
      </c>
      <c r="AB15" s="149">
        <v>0</v>
      </c>
      <c r="AC15" s="149">
        <f>Z15-AA15-AB15</f>
        <v>252422</v>
      </c>
      <c r="AD15" s="139">
        <v>251425</v>
      </c>
      <c r="AE15" s="54"/>
    </row>
    <row r="16" spans="1:31" ht="12.75">
      <c r="A16" s="204" t="s">
        <v>2315</v>
      </c>
      <c r="B16" s="210" t="s">
        <v>1823</v>
      </c>
      <c r="C16" s="139">
        <v>1</v>
      </c>
      <c r="D16" s="139">
        <v>71</v>
      </c>
      <c r="E16" s="217">
        <f t="shared" si="0"/>
        <v>28</v>
      </c>
      <c r="F16" s="217">
        <f t="shared" si="0"/>
        <v>43</v>
      </c>
      <c r="G16" s="149">
        <v>0</v>
      </c>
      <c r="H16" s="149">
        <v>0</v>
      </c>
      <c r="I16" s="139">
        <v>1</v>
      </c>
      <c r="J16" s="139">
        <v>2</v>
      </c>
      <c r="K16" s="139">
        <v>20</v>
      </c>
      <c r="L16" s="139">
        <v>10</v>
      </c>
      <c r="M16" s="139">
        <v>7</v>
      </c>
      <c r="N16" s="139">
        <v>31</v>
      </c>
      <c r="O16" s="149">
        <v>0</v>
      </c>
      <c r="P16" s="149">
        <v>0</v>
      </c>
      <c r="Q16" s="149">
        <v>0</v>
      </c>
      <c r="R16" s="149">
        <v>0</v>
      </c>
      <c r="S16" s="149">
        <v>0</v>
      </c>
      <c r="T16" s="149">
        <v>0</v>
      </c>
      <c r="U16" s="139" t="s">
        <v>1821</v>
      </c>
      <c r="V16" s="139" t="s">
        <v>1821</v>
      </c>
      <c r="W16" s="139" t="s">
        <v>1821</v>
      </c>
      <c r="X16" s="139" t="s">
        <v>1821</v>
      </c>
      <c r="Y16" s="149">
        <v>0</v>
      </c>
      <c r="Z16" s="139" t="s">
        <v>1821</v>
      </c>
      <c r="AA16" s="149">
        <v>0</v>
      </c>
      <c r="AB16" s="149">
        <v>0</v>
      </c>
      <c r="AC16" s="149" t="s">
        <v>1821</v>
      </c>
      <c r="AD16" s="139" t="s">
        <v>2760</v>
      </c>
      <c r="AE16" s="54"/>
    </row>
    <row r="17" spans="1:31" ht="12.75">
      <c r="A17" s="204" t="s">
        <v>2316</v>
      </c>
      <c r="B17" s="210" t="s">
        <v>2608</v>
      </c>
      <c r="C17" s="139">
        <v>1</v>
      </c>
      <c r="D17" s="139">
        <v>7</v>
      </c>
      <c r="E17" s="217">
        <f t="shared" si="0"/>
        <v>2</v>
      </c>
      <c r="F17" s="217">
        <f t="shared" si="0"/>
        <v>5</v>
      </c>
      <c r="G17" s="149">
        <v>0</v>
      </c>
      <c r="H17" s="149">
        <v>0</v>
      </c>
      <c r="I17" s="139">
        <v>1</v>
      </c>
      <c r="J17" s="139">
        <v>1</v>
      </c>
      <c r="K17" s="139">
        <v>1</v>
      </c>
      <c r="L17" s="149">
        <v>0</v>
      </c>
      <c r="M17" s="149">
        <v>0</v>
      </c>
      <c r="N17" s="139">
        <v>4</v>
      </c>
      <c r="O17" s="149">
        <v>0</v>
      </c>
      <c r="P17" s="149">
        <v>0</v>
      </c>
      <c r="Q17" s="149">
        <v>0</v>
      </c>
      <c r="R17" s="149">
        <v>0</v>
      </c>
      <c r="S17" s="149">
        <v>0</v>
      </c>
      <c r="T17" s="149">
        <v>0</v>
      </c>
      <c r="U17" s="139" t="s">
        <v>1821</v>
      </c>
      <c r="V17" s="139" t="s">
        <v>1821</v>
      </c>
      <c r="W17" s="139" t="s">
        <v>1821</v>
      </c>
      <c r="X17" s="139" t="s">
        <v>1821</v>
      </c>
      <c r="Y17" s="139" t="s">
        <v>1821</v>
      </c>
      <c r="Z17" s="149">
        <v>0</v>
      </c>
      <c r="AA17" s="149">
        <v>0</v>
      </c>
      <c r="AB17" s="149">
        <v>0</v>
      </c>
      <c r="AC17" s="149">
        <f t="shared" si="1"/>
        <v>0</v>
      </c>
      <c r="AD17" s="139" t="s">
        <v>2760</v>
      </c>
      <c r="AE17" s="54"/>
    </row>
    <row r="18" spans="1:31" ht="12.75">
      <c r="A18" s="204" t="s">
        <v>2317</v>
      </c>
      <c r="B18" s="210" t="s">
        <v>2060</v>
      </c>
      <c r="C18" s="139">
        <v>1</v>
      </c>
      <c r="D18" s="139">
        <v>45</v>
      </c>
      <c r="E18" s="217">
        <f t="shared" si="0"/>
        <v>11</v>
      </c>
      <c r="F18" s="217">
        <f t="shared" si="0"/>
        <v>34</v>
      </c>
      <c r="G18" s="149">
        <v>0</v>
      </c>
      <c r="H18" s="149">
        <v>0</v>
      </c>
      <c r="I18" s="149">
        <v>0</v>
      </c>
      <c r="J18" s="149">
        <v>0</v>
      </c>
      <c r="K18" s="139">
        <v>8</v>
      </c>
      <c r="L18" s="139">
        <v>1</v>
      </c>
      <c r="M18" s="139">
        <v>3</v>
      </c>
      <c r="N18" s="139">
        <v>33</v>
      </c>
      <c r="O18" s="149">
        <v>0</v>
      </c>
      <c r="P18" s="149">
        <v>0</v>
      </c>
      <c r="Q18" s="149">
        <v>0</v>
      </c>
      <c r="R18" s="149">
        <v>0</v>
      </c>
      <c r="S18" s="149">
        <v>0</v>
      </c>
      <c r="T18" s="149">
        <v>0</v>
      </c>
      <c r="U18" s="139" t="s">
        <v>1821</v>
      </c>
      <c r="V18" s="139" t="s">
        <v>1821</v>
      </c>
      <c r="W18" s="139" t="s">
        <v>1821</v>
      </c>
      <c r="X18" s="139" t="s">
        <v>1821</v>
      </c>
      <c r="Y18" s="149">
        <v>0</v>
      </c>
      <c r="Z18" s="139" t="s">
        <v>1821</v>
      </c>
      <c r="AA18" s="149">
        <v>0</v>
      </c>
      <c r="AB18" s="149">
        <v>0</v>
      </c>
      <c r="AC18" s="149" t="s">
        <v>1821</v>
      </c>
      <c r="AD18" s="139" t="s">
        <v>2760</v>
      </c>
      <c r="AE18" s="54"/>
    </row>
    <row r="19" spans="1:31" ht="12.75">
      <c r="A19" s="204" t="s">
        <v>2318</v>
      </c>
      <c r="B19" s="210" t="s">
        <v>1362</v>
      </c>
      <c r="C19" s="139">
        <v>1</v>
      </c>
      <c r="D19" s="139">
        <v>12</v>
      </c>
      <c r="E19" s="217">
        <f t="shared" si="0"/>
        <v>10</v>
      </c>
      <c r="F19" s="217">
        <f t="shared" si="0"/>
        <v>2</v>
      </c>
      <c r="G19" s="139">
        <v>1</v>
      </c>
      <c r="H19" s="149">
        <v>0</v>
      </c>
      <c r="I19" s="149">
        <v>0</v>
      </c>
      <c r="J19" s="149">
        <v>0</v>
      </c>
      <c r="K19" s="139">
        <v>6</v>
      </c>
      <c r="L19" s="149">
        <v>0</v>
      </c>
      <c r="M19" s="139">
        <v>3</v>
      </c>
      <c r="N19" s="139">
        <v>2</v>
      </c>
      <c r="O19" s="149">
        <v>0</v>
      </c>
      <c r="P19" s="149">
        <v>0</v>
      </c>
      <c r="Q19" s="149">
        <v>0</v>
      </c>
      <c r="R19" s="149">
        <v>0</v>
      </c>
      <c r="S19" s="149">
        <v>0</v>
      </c>
      <c r="T19" s="149">
        <v>0</v>
      </c>
      <c r="U19" s="139" t="s">
        <v>1821</v>
      </c>
      <c r="V19" s="139" t="s">
        <v>1821</v>
      </c>
      <c r="W19" s="139" t="s">
        <v>1821</v>
      </c>
      <c r="X19" s="139" t="s">
        <v>1821</v>
      </c>
      <c r="Y19" s="149">
        <v>0</v>
      </c>
      <c r="Z19" s="149">
        <v>0</v>
      </c>
      <c r="AA19" s="149">
        <v>0</v>
      </c>
      <c r="AB19" s="149">
        <v>0</v>
      </c>
      <c r="AC19" s="149">
        <f t="shared" si="1"/>
        <v>0</v>
      </c>
      <c r="AD19" s="139" t="s">
        <v>2760</v>
      </c>
      <c r="AE19" s="54"/>
    </row>
    <row r="20" spans="1:31" ht="12.75">
      <c r="A20" s="204" t="s">
        <v>2319</v>
      </c>
      <c r="B20" s="210" t="s">
        <v>46</v>
      </c>
      <c r="C20" s="139">
        <v>4</v>
      </c>
      <c r="D20" s="139">
        <v>254</v>
      </c>
      <c r="E20" s="217">
        <f t="shared" si="0"/>
        <v>98</v>
      </c>
      <c r="F20" s="217">
        <f t="shared" si="0"/>
        <v>156</v>
      </c>
      <c r="G20" s="149">
        <v>0</v>
      </c>
      <c r="H20" s="149">
        <v>0</v>
      </c>
      <c r="I20" s="139">
        <v>6</v>
      </c>
      <c r="J20" s="149">
        <v>0</v>
      </c>
      <c r="K20" s="139">
        <v>78</v>
      </c>
      <c r="L20" s="139">
        <v>93</v>
      </c>
      <c r="M20" s="139">
        <v>10</v>
      </c>
      <c r="N20" s="139">
        <v>35</v>
      </c>
      <c r="O20" s="139">
        <v>4</v>
      </c>
      <c r="P20" s="139">
        <v>28</v>
      </c>
      <c r="Q20" s="149">
        <v>0</v>
      </c>
      <c r="R20" s="149">
        <v>0</v>
      </c>
      <c r="S20" s="149">
        <v>0</v>
      </c>
      <c r="T20" s="149">
        <v>0</v>
      </c>
      <c r="U20" s="139">
        <v>84585</v>
      </c>
      <c r="V20" s="139">
        <v>680402</v>
      </c>
      <c r="W20" s="139">
        <v>798422</v>
      </c>
      <c r="X20" s="139">
        <v>747794</v>
      </c>
      <c r="Y20" s="139">
        <v>440</v>
      </c>
      <c r="Z20" s="139">
        <v>50188</v>
      </c>
      <c r="AA20" s="149">
        <v>0</v>
      </c>
      <c r="AB20" s="149">
        <v>0</v>
      </c>
      <c r="AC20" s="149">
        <f t="shared" si="1"/>
        <v>50188</v>
      </c>
      <c r="AD20" s="139">
        <v>111315</v>
      </c>
      <c r="AE20" s="54"/>
    </row>
    <row r="21" spans="1:31" ht="12.75">
      <c r="A21" s="204" t="s">
        <v>2196</v>
      </c>
      <c r="B21" s="210" t="s">
        <v>47</v>
      </c>
      <c r="C21" s="139">
        <v>12</v>
      </c>
      <c r="D21" s="139">
        <v>515</v>
      </c>
      <c r="E21" s="217">
        <f t="shared" si="0"/>
        <v>238</v>
      </c>
      <c r="F21" s="217">
        <f t="shared" si="0"/>
        <v>277</v>
      </c>
      <c r="G21" s="139">
        <v>3</v>
      </c>
      <c r="H21" s="149">
        <v>0</v>
      </c>
      <c r="I21" s="139">
        <v>10</v>
      </c>
      <c r="J21" s="139">
        <v>1</v>
      </c>
      <c r="K21" s="139">
        <v>142</v>
      </c>
      <c r="L21" s="139">
        <v>50</v>
      </c>
      <c r="M21" s="139">
        <v>69</v>
      </c>
      <c r="N21" s="139">
        <v>206</v>
      </c>
      <c r="O21" s="139">
        <v>14</v>
      </c>
      <c r="P21" s="139">
        <v>20</v>
      </c>
      <c r="Q21" s="149">
        <v>0</v>
      </c>
      <c r="R21" s="149">
        <v>0</v>
      </c>
      <c r="S21" s="149">
        <v>0</v>
      </c>
      <c r="T21" s="139">
        <v>3</v>
      </c>
      <c r="U21" s="139">
        <v>152246</v>
      </c>
      <c r="V21" s="139">
        <v>810287</v>
      </c>
      <c r="W21" s="139">
        <v>1185471</v>
      </c>
      <c r="X21" s="139">
        <v>1181279</v>
      </c>
      <c r="Y21" s="139">
        <v>1534</v>
      </c>
      <c r="Z21" s="139">
        <v>2658</v>
      </c>
      <c r="AA21" s="149">
        <v>0</v>
      </c>
      <c r="AB21" s="149">
        <v>0</v>
      </c>
      <c r="AC21" s="149">
        <f t="shared" si="1"/>
        <v>2658</v>
      </c>
      <c r="AD21" s="139">
        <v>336588</v>
      </c>
      <c r="AE21" s="54"/>
    </row>
    <row r="22" spans="1:31" ht="12.75">
      <c r="A22" s="204" t="s">
        <v>2320</v>
      </c>
      <c r="B22" s="210" t="s">
        <v>48</v>
      </c>
      <c r="C22" s="139">
        <v>4</v>
      </c>
      <c r="D22" s="139">
        <v>411</v>
      </c>
      <c r="E22" s="217">
        <f t="shared" si="0"/>
        <v>204</v>
      </c>
      <c r="F22" s="217">
        <f t="shared" si="0"/>
        <v>207</v>
      </c>
      <c r="G22" s="149">
        <v>0</v>
      </c>
      <c r="H22" s="149">
        <v>0</v>
      </c>
      <c r="I22" s="139">
        <v>4</v>
      </c>
      <c r="J22" s="149">
        <v>0</v>
      </c>
      <c r="K22" s="139">
        <v>126</v>
      </c>
      <c r="L22" s="139">
        <v>36</v>
      </c>
      <c r="M22" s="139">
        <v>60</v>
      </c>
      <c r="N22" s="139">
        <v>152</v>
      </c>
      <c r="O22" s="139">
        <v>14</v>
      </c>
      <c r="P22" s="139">
        <v>19</v>
      </c>
      <c r="Q22" s="149">
        <v>0</v>
      </c>
      <c r="R22" s="149">
        <v>0</v>
      </c>
      <c r="S22" s="149">
        <v>0</v>
      </c>
      <c r="T22" s="149">
        <v>0</v>
      </c>
      <c r="U22" s="139">
        <v>136400</v>
      </c>
      <c r="V22" s="139">
        <v>769676</v>
      </c>
      <c r="W22" s="139">
        <v>1112604</v>
      </c>
      <c r="X22" s="139">
        <v>1110725</v>
      </c>
      <c r="Y22" s="139">
        <v>1534</v>
      </c>
      <c r="Z22" s="139">
        <v>345</v>
      </c>
      <c r="AA22" s="149">
        <v>0</v>
      </c>
      <c r="AB22" s="149">
        <v>0</v>
      </c>
      <c r="AC22" s="149">
        <f t="shared" si="1"/>
        <v>345</v>
      </c>
      <c r="AD22" s="139">
        <v>306723</v>
      </c>
      <c r="AE22" s="54"/>
    </row>
    <row r="23" spans="1:31" ht="12.75">
      <c r="A23" s="204" t="s">
        <v>2321</v>
      </c>
      <c r="B23" s="210" t="s">
        <v>2609</v>
      </c>
      <c r="C23" s="139">
        <v>8</v>
      </c>
      <c r="D23" s="139">
        <v>104</v>
      </c>
      <c r="E23" s="217">
        <f t="shared" si="0"/>
        <v>34</v>
      </c>
      <c r="F23" s="217">
        <f t="shared" si="0"/>
        <v>70</v>
      </c>
      <c r="G23" s="139">
        <v>3</v>
      </c>
      <c r="H23" s="149">
        <v>0</v>
      </c>
      <c r="I23" s="139">
        <v>6</v>
      </c>
      <c r="J23" s="139">
        <v>1</v>
      </c>
      <c r="K23" s="139">
        <v>16</v>
      </c>
      <c r="L23" s="139">
        <v>14</v>
      </c>
      <c r="M23" s="139">
        <v>9</v>
      </c>
      <c r="N23" s="139">
        <v>54</v>
      </c>
      <c r="O23" s="149">
        <v>0</v>
      </c>
      <c r="P23" s="139">
        <v>1</v>
      </c>
      <c r="Q23" s="149">
        <v>0</v>
      </c>
      <c r="R23" s="149">
        <v>0</v>
      </c>
      <c r="S23" s="149">
        <v>0</v>
      </c>
      <c r="T23" s="139">
        <v>3</v>
      </c>
      <c r="U23" s="139">
        <v>15846</v>
      </c>
      <c r="V23" s="139">
        <v>40611</v>
      </c>
      <c r="W23" s="139">
        <v>72867</v>
      </c>
      <c r="X23" s="139">
        <v>70554</v>
      </c>
      <c r="Y23" s="149">
        <v>0</v>
      </c>
      <c r="Z23" s="139">
        <v>2313</v>
      </c>
      <c r="AA23" s="149">
        <v>0</v>
      </c>
      <c r="AB23" s="149">
        <v>0</v>
      </c>
      <c r="AC23" s="149">
        <f t="shared" si="1"/>
        <v>2313</v>
      </c>
      <c r="AD23" s="139">
        <v>29865</v>
      </c>
      <c r="AE23" s="54"/>
    </row>
    <row r="24" spans="1:31" ht="12.75">
      <c r="A24" s="204" t="s">
        <v>2197</v>
      </c>
      <c r="B24" s="210" t="s">
        <v>2061</v>
      </c>
      <c r="C24" s="139">
        <v>14</v>
      </c>
      <c r="D24" s="139">
        <v>529</v>
      </c>
      <c r="E24" s="217">
        <f t="shared" si="0"/>
        <v>269</v>
      </c>
      <c r="F24" s="217">
        <f t="shared" si="0"/>
        <v>260</v>
      </c>
      <c r="G24" s="149">
        <v>0</v>
      </c>
      <c r="H24" s="149">
        <v>0</v>
      </c>
      <c r="I24" s="139">
        <v>13</v>
      </c>
      <c r="J24" s="139">
        <v>4</v>
      </c>
      <c r="K24" s="139">
        <v>176</v>
      </c>
      <c r="L24" s="139">
        <v>75</v>
      </c>
      <c r="M24" s="139">
        <v>46</v>
      </c>
      <c r="N24" s="139">
        <v>128</v>
      </c>
      <c r="O24" s="139">
        <v>34</v>
      </c>
      <c r="P24" s="139">
        <v>53</v>
      </c>
      <c r="Q24" s="149">
        <v>0</v>
      </c>
      <c r="R24" s="149">
        <v>0</v>
      </c>
      <c r="S24" s="149">
        <v>0</v>
      </c>
      <c r="T24" s="149">
        <v>0</v>
      </c>
      <c r="U24" s="139">
        <v>171682</v>
      </c>
      <c r="V24" s="139">
        <v>707166</v>
      </c>
      <c r="W24" s="139">
        <v>1264623</v>
      </c>
      <c r="X24" s="139">
        <v>1161266</v>
      </c>
      <c r="Y24" s="139">
        <v>76773</v>
      </c>
      <c r="Z24" s="139">
        <v>26584</v>
      </c>
      <c r="AA24" s="149">
        <v>0</v>
      </c>
      <c r="AB24" s="149">
        <v>0</v>
      </c>
      <c r="AC24" s="149">
        <f t="shared" si="1"/>
        <v>26584</v>
      </c>
      <c r="AD24" s="139">
        <v>486890</v>
      </c>
      <c r="AE24" s="54"/>
    </row>
    <row r="25" spans="1:31" ht="12.75">
      <c r="A25" s="204" t="s">
        <v>2322</v>
      </c>
      <c r="B25" s="210" t="s">
        <v>2062</v>
      </c>
      <c r="C25" s="139">
        <v>3</v>
      </c>
      <c r="D25" s="139">
        <v>138</v>
      </c>
      <c r="E25" s="217">
        <f t="shared" si="0"/>
        <v>66</v>
      </c>
      <c r="F25" s="217">
        <f t="shared" si="0"/>
        <v>72</v>
      </c>
      <c r="G25" s="149">
        <v>0</v>
      </c>
      <c r="H25" s="149">
        <v>0</v>
      </c>
      <c r="I25" s="139">
        <v>3</v>
      </c>
      <c r="J25" s="139">
        <v>1</v>
      </c>
      <c r="K25" s="139">
        <v>31</v>
      </c>
      <c r="L25" s="139">
        <v>8</v>
      </c>
      <c r="M25" s="139">
        <v>6</v>
      </c>
      <c r="N25" s="139">
        <v>17</v>
      </c>
      <c r="O25" s="139">
        <v>26</v>
      </c>
      <c r="P25" s="139">
        <v>46</v>
      </c>
      <c r="Q25" s="149">
        <v>0</v>
      </c>
      <c r="R25" s="149">
        <v>0</v>
      </c>
      <c r="S25" s="149">
        <v>0</v>
      </c>
      <c r="T25" s="149">
        <v>0</v>
      </c>
      <c r="U25" s="139">
        <v>32854</v>
      </c>
      <c r="V25" s="139">
        <v>156872</v>
      </c>
      <c r="W25" s="139">
        <v>244899</v>
      </c>
      <c r="X25" s="139">
        <v>243581</v>
      </c>
      <c r="Y25" s="149">
        <v>0</v>
      </c>
      <c r="Z25" s="139">
        <v>1318</v>
      </c>
      <c r="AA25" s="149">
        <v>0</v>
      </c>
      <c r="AB25" s="149">
        <v>0</v>
      </c>
      <c r="AC25" s="149">
        <f t="shared" si="1"/>
        <v>1318</v>
      </c>
      <c r="AD25" s="139">
        <v>78292</v>
      </c>
      <c r="AE25" s="54"/>
    </row>
    <row r="26" spans="1:31" ht="12.75">
      <c r="A26" s="204" t="s">
        <v>2323</v>
      </c>
      <c r="B26" s="210" t="s">
        <v>49</v>
      </c>
      <c r="C26" s="139">
        <v>3</v>
      </c>
      <c r="D26" s="139">
        <v>203</v>
      </c>
      <c r="E26" s="217">
        <f t="shared" si="0"/>
        <v>95</v>
      </c>
      <c r="F26" s="217">
        <f t="shared" si="0"/>
        <v>108</v>
      </c>
      <c r="G26" s="149">
        <v>0</v>
      </c>
      <c r="H26" s="149">
        <v>0</v>
      </c>
      <c r="I26" s="149">
        <v>0</v>
      </c>
      <c r="J26" s="139">
        <v>1</v>
      </c>
      <c r="K26" s="139">
        <v>55</v>
      </c>
      <c r="L26" s="139">
        <v>32</v>
      </c>
      <c r="M26" s="139">
        <v>34</v>
      </c>
      <c r="N26" s="139">
        <v>70</v>
      </c>
      <c r="O26" s="139">
        <v>6</v>
      </c>
      <c r="P26" s="139">
        <v>5</v>
      </c>
      <c r="Q26" s="149">
        <v>0</v>
      </c>
      <c r="R26" s="149">
        <v>0</v>
      </c>
      <c r="S26" s="149">
        <v>0</v>
      </c>
      <c r="T26" s="149">
        <v>0</v>
      </c>
      <c r="U26" s="139" t="s">
        <v>1821</v>
      </c>
      <c r="V26" s="139" t="s">
        <v>1821</v>
      </c>
      <c r="W26" s="139" t="s">
        <v>1821</v>
      </c>
      <c r="X26" s="139" t="s">
        <v>1821</v>
      </c>
      <c r="Y26" s="139" t="s">
        <v>1821</v>
      </c>
      <c r="Z26" s="149">
        <v>0</v>
      </c>
      <c r="AA26" s="149">
        <v>0</v>
      </c>
      <c r="AB26" s="149">
        <v>0</v>
      </c>
      <c r="AC26" s="149">
        <f t="shared" si="1"/>
        <v>0</v>
      </c>
      <c r="AD26" s="139" t="s">
        <v>1821</v>
      </c>
      <c r="AE26" s="54"/>
    </row>
    <row r="27" spans="1:31" ht="12.75">
      <c r="A27" s="204" t="s">
        <v>2324</v>
      </c>
      <c r="B27" s="210" t="s">
        <v>1563</v>
      </c>
      <c r="C27" s="139">
        <v>1</v>
      </c>
      <c r="D27" s="139">
        <v>9</v>
      </c>
      <c r="E27" s="217">
        <f t="shared" si="0"/>
        <v>1</v>
      </c>
      <c r="F27" s="217">
        <f t="shared" si="0"/>
        <v>8</v>
      </c>
      <c r="G27" s="149">
        <v>0</v>
      </c>
      <c r="H27" s="149">
        <v>0</v>
      </c>
      <c r="I27" s="139">
        <v>1</v>
      </c>
      <c r="J27" s="139">
        <v>2</v>
      </c>
      <c r="K27" s="149">
        <v>0</v>
      </c>
      <c r="L27" s="139">
        <v>5</v>
      </c>
      <c r="M27" s="149">
        <v>0</v>
      </c>
      <c r="N27" s="139">
        <v>1</v>
      </c>
      <c r="O27" s="149">
        <v>0</v>
      </c>
      <c r="P27" s="149">
        <v>0</v>
      </c>
      <c r="Q27" s="149">
        <v>0</v>
      </c>
      <c r="R27" s="149">
        <v>0</v>
      </c>
      <c r="S27" s="149">
        <v>0</v>
      </c>
      <c r="T27" s="149">
        <v>0</v>
      </c>
      <c r="U27" s="139" t="s">
        <v>1821</v>
      </c>
      <c r="V27" s="139" t="s">
        <v>1821</v>
      </c>
      <c r="W27" s="139" t="s">
        <v>1821</v>
      </c>
      <c r="X27" s="139" t="s">
        <v>1821</v>
      </c>
      <c r="Y27" s="149">
        <v>0</v>
      </c>
      <c r="Z27" s="139" t="s">
        <v>1821</v>
      </c>
      <c r="AA27" s="149">
        <v>0</v>
      </c>
      <c r="AB27" s="149">
        <v>0</v>
      </c>
      <c r="AC27" s="149" t="s">
        <v>1821</v>
      </c>
      <c r="AD27" s="139" t="s">
        <v>2760</v>
      </c>
      <c r="AE27" s="54"/>
    </row>
    <row r="28" spans="1:31" ht="12.75">
      <c r="A28" s="204" t="s">
        <v>2325</v>
      </c>
      <c r="B28" s="210" t="s">
        <v>2063</v>
      </c>
      <c r="C28" s="139">
        <v>7</v>
      </c>
      <c r="D28" s="139">
        <v>179</v>
      </c>
      <c r="E28" s="217">
        <f t="shared" si="0"/>
        <v>107</v>
      </c>
      <c r="F28" s="217">
        <f t="shared" si="0"/>
        <v>72</v>
      </c>
      <c r="G28" s="149">
        <v>0</v>
      </c>
      <c r="H28" s="149">
        <v>0</v>
      </c>
      <c r="I28" s="139">
        <v>9</v>
      </c>
      <c r="J28" s="149">
        <v>0</v>
      </c>
      <c r="K28" s="139">
        <v>90</v>
      </c>
      <c r="L28" s="139">
        <v>30</v>
      </c>
      <c r="M28" s="139">
        <v>6</v>
      </c>
      <c r="N28" s="139">
        <v>40</v>
      </c>
      <c r="O28" s="139">
        <v>2</v>
      </c>
      <c r="P28" s="139">
        <v>2</v>
      </c>
      <c r="Q28" s="149">
        <v>0</v>
      </c>
      <c r="R28" s="149">
        <v>0</v>
      </c>
      <c r="S28" s="149">
        <v>0</v>
      </c>
      <c r="T28" s="149">
        <v>0</v>
      </c>
      <c r="U28" s="139">
        <v>69140</v>
      </c>
      <c r="V28" s="139">
        <v>212172</v>
      </c>
      <c r="W28" s="139">
        <v>482332</v>
      </c>
      <c r="X28" s="139">
        <v>453349</v>
      </c>
      <c r="Y28" s="139">
        <v>5613</v>
      </c>
      <c r="Z28" s="139">
        <v>23370</v>
      </c>
      <c r="AA28" s="149">
        <v>0</v>
      </c>
      <c r="AB28" s="149">
        <v>0</v>
      </c>
      <c r="AC28" s="149">
        <f t="shared" si="1"/>
        <v>23370</v>
      </c>
      <c r="AD28" s="139">
        <v>236261</v>
      </c>
      <c r="AE28" s="54"/>
    </row>
    <row r="29" spans="1:31" ht="12.75">
      <c r="A29" s="204" t="s">
        <v>2198</v>
      </c>
      <c r="B29" s="210" t="s">
        <v>720</v>
      </c>
      <c r="C29" s="139">
        <v>3</v>
      </c>
      <c r="D29" s="139">
        <v>104</v>
      </c>
      <c r="E29" s="217">
        <f t="shared" si="0"/>
        <v>65</v>
      </c>
      <c r="F29" s="217">
        <f t="shared" si="0"/>
        <v>39</v>
      </c>
      <c r="G29" s="149">
        <v>0</v>
      </c>
      <c r="H29" s="149">
        <v>0</v>
      </c>
      <c r="I29" s="139">
        <v>5</v>
      </c>
      <c r="J29" s="139">
        <v>2</v>
      </c>
      <c r="K29" s="139">
        <v>58</v>
      </c>
      <c r="L29" s="139">
        <v>33</v>
      </c>
      <c r="M29" s="139">
        <v>2</v>
      </c>
      <c r="N29" s="139">
        <v>3</v>
      </c>
      <c r="O29" s="149">
        <v>0</v>
      </c>
      <c r="P29" s="139">
        <v>1</v>
      </c>
      <c r="Q29" s="149">
        <v>0</v>
      </c>
      <c r="R29" s="149">
        <v>0</v>
      </c>
      <c r="S29" s="139">
        <v>12</v>
      </c>
      <c r="T29" s="139">
        <v>1</v>
      </c>
      <c r="U29" s="139">
        <v>49542</v>
      </c>
      <c r="V29" s="139">
        <v>444684</v>
      </c>
      <c r="W29" s="139">
        <v>756601</v>
      </c>
      <c r="X29" s="139">
        <v>749203</v>
      </c>
      <c r="Y29" s="139">
        <v>97</v>
      </c>
      <c r="Z29" s="139">
        <v>7301</v>
      </c>
      <c r="AA29" s="149">
        <v>0</v>
      </c>
      <c r="AB29" s="149">
        <v>0</v>
      </c>
      <c r="AC29" s="149">
        <f t="shared" si="1"/>
        <v>7301</v>
      </c>
      <c r="AD29" s="139">
        <v>225800</v>
      </c>
      <c r="AE29" s="54"/>
    </row>
    <row r="30" spans="1:31" ht="12.75">
      <c r="A30" s="204" t="s">
        <v>2326</v>
      </c>
      <c r="B30" s="210" t="s">
        <v>2064</v>
      </c>
      <c r="C30" s="139">
        <v>1</v>
      </c>
      <c r="D30" s="139">
        <v>62</v>
      </c>
      <c r="E30" s="217">
        <f t="shared" si="0"/>
        <v>38</v>
      </c>
      <c r="F30" s="217">
        <f t="shared" si="0"/>
        <v>24</v>
      </c>
      <c r="G30" s="149">
        <v>0</v>
      </c>
      <c r="H30" s="149">
        <v>0</v>
      </c>
      <c r="I30" s="149">
        <v>0</v>
      </c>
      <c r="J30" s="149">
        <v>0</v>
      </c>
      <c r="K30" s="139">
        <v>38</v>
      </c>
      <c r="L30" s="139">
        <v>24</v>
      </c>
      <c r="M30" s="149">
        <v>0</v>
      </c>
      <c r="N30" s="149">
        <v>0</v>
      </c>
      <c r="O30" s="149">
        <v>0</v>
      </c>
      <c r="P30" s="149">
        <v>0</v>
      </c>
      <c r="Q30" s="149">
        <v>0</v>
      </c>
      <c r="R30" s="149">
        <v>0</v>
      </c>
      <c r="S30" s="149">
        <v>0</v>
      </c>
      <c r="T30" s="149">
        <v>0</v>
      </c>
      <c r="U30" s="139" t="s">
        <v>1821</v>
      </c>
      <c r="V30" s="139" t="s">
        <v>1821</v>
      </c>
      <c r="W30" s="139" t="s">
        <v>1821</v>
      </c>
      <c r="X30" s="139" t="s">
        <v>1821</v>
      </c>
      <c r="Y30" s="149">
        <v>0</v>
      </c>
      <c r="Z30" s="149">
        <v>0</v>
      </c>
      <c r="AA30" s="149">
        <v>0</v>
      </c>
      <c r="AB30" s="149">
        <v>0</v>
      </c>
      <c r="AC30" s="149">
        <f t="shared" si="1"/>
        <v>0</v>
      </c>
      <c r="AD30" s="139" t="s">
        <v>2760</v>
      </c>
      <c r="AE30" s="54"/>
    </row>
    <row r="31" spans="1:31" ht="12.75">
      <c r="A31" s="204" t="s">
        <v>2327</v>
      </c>
      <c r="B31" s="210" t="s">
        <v>721</v>
      </c>
      <c r="C31" s="139">
        <v>2</v>
      </c>
      <c r="D31" s="139">
        <v>42</v>
      </c>
      <c r="E31" s="217">
        <f t="shared" si="0"/>
        <v>27</v>
      </c>
      <c r="F31" s="217">
        <f t="shared" si="0"/>
        <v>15</v>
      </c>
      <c r="G31" s="149">
        <v>0</v>
      </c>
      <c r="H31" s="149">
        <v>0</v>
      </c>
      <c r="I31" s="139">
        <v>5</v>
      </c>
      <c r="J31" s="139">
        <v>2</v>
      </c>
      <c r="K31" s="139">
        <v>20</v>
      </c>
      <c r="L31" s="139">
        <v>9</v>
      </c>
      <c r="M31" s="139">
        <v>2</v>
      </c>
      <c r="N31" s="139">
        <v>3</v>
      </c>
      <c r="O31" s="149">
        <v>0</v>
      </c>
      <c r="P31" s="139">
        <v>1</v>
      </c>
      <c r="Q31" s="149">
        <v>0</v>
      </c>
      <c r="R31" s="149">
        <v>0</v>
      </c>
      <c r="S31" s="139">
        <v>12</v>
      </c>
      <c r="T31" s="139">
        <v>1</v>
      </c>
      <c r="U31" s="139" t="s">
        <v>1821</v>
      </c>
      <c r="V31" s="139" t="s">
        <v>1821</v>
      </c>
      <c r="W31" s="139" t="s">
        <v>1821</v>
      </c>
      <c r="X31" s="139" t="s">
        <v>1821</v>
      </c>
      <c r="Y31" s="139" t="s">
        <v>1821</v>
      </c>
      <c r="Z31" s="139" t="s">
        <v>1821</v>
      </c>
      <c r="AA31" s="149">
        <v>0</v>
      </c>
      <c r="AB31" s="149">
        <v>0</v>
      </c>
      <c r="AC31" s="149" t="s">
        <v>1821</v>
      </c>
      <c r="AD31" s="139" t="s">
        <v>2760</v>
      </c>
      <c r="AE31" s="54"/>
    </row>
    <row r="32" spans="1:31" ht="12.75">
      <c r="A32" s="204" t="s">
        <v>2199</v>
      </c>
      <c r="B32" s="210" t="s">
        <v>722</v>
      </c>
      <c r="C32" s="139">
        <v>41</v>
      </c>
      <c r="D32" s="139">
        <v>4519</v>
      </c>
      <c r="E32" s="217">
        <f t="shared" si="0"/>
        <v>3013</v>
      </c>
      <c r="F32" s="217">
        <f t="shared" si="0"/>
        <v>1506</v>
      </c>
      <c r="G32" s="139">
        <v>9</v>
      </c>
      <c r="H32" s="139">
        <v>1</v>
      </c>
      <c r="I32" s="139">
        <v>40</v>
      </c>
      <c r="J32" s="139">
        <v>14</v>
      </c>
      <c r="K32" s="139">
        <v>1361</v>
      </c>
      <c r="L32" s="139">
        <v>446</v>
      </c>
      <c r="M32" s="139">
        <v>1156</v>
      </c>
      <c r="N32" s="139">
        <v>906</v>
      </c>
      <c r="O32" s="139">
        <v>481</v>
      </c>
      <c r="P32" s="139">
        <v>155</v>
      </c>
      <c r="Q32" s="139">
        <v>34</v>
      </c>
      <c r="R32" s="139">
        <v>16</v>
      </c>
      <c r="S32" s="139">
        <v>34</v>
      </c>
      <c r="T32" s="139">
        <v>5</v>
      </c>
      <c r="U32" s="139">
        <v>1278676</v>
      </c>
      <c r="V32" s="139">
        <v>3422059</v>
      </c>
      <c r="W32" s="139">
        <v>6836210</v>
      </c>
      <c r="X32" s="139">
        <v>6622172</v>
      </c>
      <c r="Y32" s="139">
        <v>12554</v>
      </c>
      <c r="Z32" s="139">
        <v>201484</v>
      </c>
      <c r="AA32" s="149">
        <v>0</v>
      </c>
      <c r="AB32" s="149">
        <v>0</v>
      </c>
      <c r="AC32" s="149">
        <f t="shared" si="1"/>
        <v>201484</v>
      </c>
      <c r="AD32" s="139">
        <v>3019347</v>
      </c>
      <c r="AE32" s="54"/>
    </row>
    <row r="33" spans="1:31" ht="12.75">
      <c r="A33" s="204" t="s">
        <v>2328</v>
      </c>
      <c r="B33" s="210" t="s">
        <v>723</v>
      </c>
      <c r="C33" s="139">
        <v>11</v>
      </c>
      <c r="D33" s="139">
        <v>548</v>
      </c>
      <c r="E33" s="217">
        <f t="shared" si="0"/>
        <v>303</v>
      </c>
      <c r="F33" s="217">
        <f t="shared" si="0"/>
        <v>245</v>
      </c>
      <c r="G33" s="139">
        <v>4</v>
      </c>
      <c r="H33" s="149">
        <v>0</v>
      </c>
      <c r="I33" s="139">
        <v>11</v>
      </c>
      <c r="J33" s="139">
        <v>3</v>
      </c>
      <c r="K33" s="139">
        <v>150</v>
      </c>
      <c r="L33" s="139">
        <v>69</v>
      </c>
      <c r="M33" s="139">
        <v>124</v>
      </c>
      <c r="N33" s="139">
        <v>173</v>
      </c>
      <c r="O33" s="139">
        <v>14</v>
      </c>
      <c r="P33" s="149">
        <v>0</v>
      </c>
      <c r="Q33" s="149">
        <v>0</v>
      </c>
      <c r="R33" s="149">
        <v>0</v>
      </c>
      <c r="S33" s="149">
        <v>0</v>
      </c>
      <c r="T33" s="149">
        <v>0</v>
      </c>
      <c r="U33" s="139">
        <v>143934</v>
      </c>
      <c r="V33" s="139">
        <v>389765</v>
      </c>
      <c r="W33" s="139">
        <v>697296</v>
      </c>
      <c r="X33" s="139">
        <v>684639</v>
      </c>
      <c r="Y33" s="139">
        <v>12554</v>
      </c>
      <c r="Z33" s="139">
        <v>103</v>
      </c>
      <c r="AA33" s="149">
        <v>0</v>
      </c>
      <c r="AB33" s="149">
        <v>0</v>
      </c>
      <c r="AC33" s="149">
        <f t="shared" si="1"/>
        <v>103</v>
      </c>
      <c r="AD33" s="139">
        <v>265965</v>
      </c>
      <c r="AE33" s="54"/>
    </row>
    <row r="34" spans="1:31" ht="12.75">
      <c r="A34" s="204" t="s">
        <v>2329</v>
      </c>
      <c r="B34" s="210" t="s">
        <v>724</v>
      </c>
      <c r="C34" s="139">
        <v>19</v>
      </c>
      <c r="D34" s="139">
        <v>3054</v>
      </c>
      <c r="E34" s="217">
        <f t="shared" si="0"/>
        <v>2315</v>
      </c>
      <c r="F34" s="217">
        <f t="shared" si="0"/>
        <v>739</v>
      </c>
      <c r="G34" s="139">
        <v>3</v>
      </c>
      <c r="H34" s="149">
        <v>0</v>
      </c>
      <c r="I34" s="139">
        <v>19</v>
      </c>
      <c r="J34" s="139">
        <v>4</v>
      </c>
      <c r="K34" s="139">
        <v>986</v>
      </c>
      <c r="L34" s="139">
        <v>175</v>
      </c>
      <c r="M34" s="139">
        <v>933</v>
      </c>
      <c r="N34" s="139">
        <v>493</v>
      </c>
      <c r="O34" s="139">
        <v>408</v>
      </c>
      <c r="P34" s="139">
        <v>83</v>
      </c>
      <c r="Q34" s="139">
        <v>34</v>
      </c>
      <c r="R34" s="139">
        <v>16</v>
      </c>
      <c r="S34" s="139">
        <v>34</v>
      </c>
      <c r="T34" s="139">
        <v>2</v>
      </c>
      <c r="U34" s="139">
        <v>857263</v>
      </c>
      <c r="V34" s="139">
        <v>2222611</v>
      </c>
      <c r="W34" s="139">
        <v>4750899</v>
      </c>
      <c r="X34" s="139">
        <v>4549924</v>
      </c>
      <c r="Y34" s="149">
        <v>0</v>
      </c>
      <c r="Z34" s="139">
        <v>200975</v>
      </c>
      <c r="AA34" s="149">
        <v>0</v>
      </c>
      <c r="AB34" s="149">
        <v>0</v>
      </c>
      <c r="AC34" s="149">
        <f t="shared" si="1"/>
        <v>200975</v>
      </c>
      <c r="AD34" s="139">
        <v>2238969</v>
      </c>
      <c r="AE34" s="54"/>
    </row>
    <row r="35" spans="1:31" ht="12.75">
      <c r="A35" s="204" t="s">
        <v>2330</v>
      </c>
      <c r="B35" s="210" t="s">
        <v>725</v>
      </c>
      <c r="C35" s="139">
        <v>6</v>
      </c>
      <c r="D35" s="139">
        <v>572</v>
      </c>
      <c r="E35" s="217">
        <f t="shared" si="0"/>
        <v>202</v>
      </c>
      <c r="F35" s="217">
        <f t="shared" si="0"/>
        <v>370</v>
      </c>
      <c r="G35" s="139">
        <v>2</v>
      </c>
      <c r="H35" s="139">
        <v>1</v>
      </c>
      <c r="I35" s="139">
        <v>3</v>
      </c>
      <c r="J35" s="139">
        <v>3</v>
      </c>
      <c r="K35" s="139">
        <v>132</v>
      </c>
      <c r="L35" s="139">
        <v>157</v>
      </c>
      <c r="M35" s="139">
        <v>47</v>
      </c>
      <c r="N35" s="139">
        <v>163</v>
      </c>
      <c r="O35" s="139">
        <v>18</v>
      </c>
      <c r="P35" s="139">
        <v>46</v>
      </c>
      <c r="Q35" s="149">
        <v>0</v>
      </c>
      <c r="R35" s="149">
        <v>0</v>
      </c>
      <c r="S35" s="149">
        <v>0</v>
      </c>
      <c r="T35" s="139">
        <v>3</v>
      </c>
      <c r="U35" s="139">
        <v>164063</v>
      </c>
      <c r="V35" s="139">
        <v>413528</v>
      </c>
      <c r="W35" s="139">
        <v>762880</v>
      </c>
      <c r="X35" s="139">
        <v>762880</v>
      </c>
      <c r="Y35" s="149">
        <v>0</v>
      </c>
      <c r="Z35" s="149">
        <v>0</v>
      </c>
      <c r="AA35" s="149">
        <v>0</v>
      </c>
      <c r="AB35" s="149">
        <v>0</v>
      </c>
      <c r="AC35" s="149">
        <f t="shared" si="1"/>
        <v>0</v>
      </c>
      <c r="AD35" s="139">
        <v>314647</v>
      </c>
      <c r="AE35" s="54"/>
    </row>
    <row r="36" spans="1:31" ht="12.75">
      <c r="A36" s="204" t="s">
        <v>2331</v>
      </c>
      <c r="B36" s="210" t="s">
        <v>1575</v>
      </c>
      <c r="C36" s="139">
        <v>1</v>
      </c>
      <c r="D36" s="139">
        <v>19</v>
      </c>
      <c r="E36" s="217">
        <f t="shared" si="0"/>
        <v>11</v>
      </c>
      <c r="F36" s="217">
        <f t="shared" si="0"/>
        <v>8</v>
      </c>
      <c r="G36" s="149">
        <v>0</v>
      </c>
      <c r="H36" s="149">
        <v>0</v>
      </c>
      <c r="I36" s="149">
        <v>0</v>
      </c>
      <c r="J36" s="149">
        <v>0</v>
      </c>
      <c r="K36" s="139">
        <v>5</v>
      </c>
      <c r="L36" s="139">
        <v>1</v>
      </c>
      <c r="M36" s="139">
        <v>6</v>
      </c>
      <c r="N36" s="139">
        <v>7</v>
      </c>
      <c r="O36" s="149">
        <v>0</v>
      </c>
      <c r="P36" s="149">
        <v>0</v>
      </c>
      <c r="Q36" s="149">
        <v>0</v>
      </c>
      <c r="R36" s="149">
        <v>0</v>
      </c>
      <c r="S36" s="149">
        <v>0</v>
      </c>
      <c r="T36" s="149">
        <v>0</v>
      </c>
      <c r="U36" s="139" t="s">
        <v>1821</v>
      </c>
      <c r="V36" s="139" t="s">
        <v>1821</v>
      </c>
      <c r="W36" s="139" t="s">
        <v>1821</v>
      </c>
      <c r="X36" s="139" t="s">
        <v>1821</v>
      </c>
      <c r="Y36" s="149">
        <v>0</v>
      </c>
      <c r="Z36" s="149">
        <v>0</v>
      </c>
      <c r="AA36" s="149">
        <v>0</v>
      </c>
      <c r="AB36" s="149">
        <v>0</v>
      </c>
      <c r="AC36" s="149">
        <f t="shared" si="1"/>
        <v>0</v>
      </c>
      <c r="AD36" s="139" t="s">
        <v>2760</v>
      </c>
      <c r="AE36" s="54"/>
    </row>
    <row r="37" spans="1:31" ht="12.75">
      <c r="A37" s="204" t="s">
        <v>2332</v>
      </c>
      <c r="B37" s="210" t="s">
        <v>726</v>
      </c>
      <c r="C37" s="139">
        <v>4</v>
      </c>
      <c r="D37" s="139">
        <v>326</v>
      </c>
      <c r="E37" s="217">
        <f t="shared" si="0"/>
        <v>182</v>
      </c>
      <c r="F37" s="217">
        <f t="shared" si="0"/>
        <v>144</v>
      </c>
      <c r="G37" s="149">
        <v>0</v>
      </c>
      <c r="H37" s="149">
        <v>0</v>
      </c>
      <c r="I37" s="139">
        <v>7</v>
      </c>
      <c r="J37" s="139">
        <v>4</v>
      </c>
      <c r="K37" s="139">
        <v>88</v>
      </c>
      <c r="L37" s="139">
        <v>44</v>
      </c>
      <c r="M37" s="139">
        <v>46</v>
      </c>
      <c r="N37" s="139">
        <v>70</v>
      </c>
      <c r="O37" s="139">
        <v>41</v>
      </c>
      <c r="P37" s="139">
        <v>26</v>
      </c>
      <c r="Q37" s="149">
        <v>0</v>
      </c>
      <c r="R37" s="149">
        <v>0</v>
      </c>
      <c r="S37" s="149">
        <v>0</v>
      </c>
      <c r="T37" s="149">
        <v>0</v>
      </c>
      <c r="U37" s="139" t="s">
        <v>1821</v>
      </c>
      <c r="V37" s="139" t="s">
        <v>1821</v>
      </c>
      <c r="W37" s="139" t="s">
        <v>1821</v>
      </c>
      <c r="X37" s="139" t="s">
        <v>1821</v>
      </c>
      <c r="Y37" s="149">
        <v>0</v>
      </c>
      <c r="Z37" s="139" t="s">
        <v>1821</v>
      </c>
      <c r="AA37" s="149">
        <v>0</v>
      </c>
      <c r="AB37" s="149">
        <v>0</v>
      </c>
      <c r="AC37" s="149" t="s">
        <v>1821</v>
      </c>
      <c r="AD37" s="139" t="s">
        <v>2777</v>
      </c>
      <c r="AE37" s="54"/>
    </row>
    <row r="38" spans="1:31" ht="12.75">
      <c r="A38" s="204" t="s">
        <v>2200</v>
      </c>
      <c r="B38" s="210" t="s">
        <v>727</v>
      </c>
      <c r="C38" s="139">
        <v>1</v>
      </c>
      <c r="D38" s="139">
        <v>6</v>
      </c>
      <c r="E38" s="217">
        <f t="shared" si="0"/>
        <v>6</v>
      </c>
      <c r="F38" s="152">
        <f t="shared" si="0"/>
        <v>0</v>
      </c>
      <c r="G38" s="149">
        <v>0</v>
      </c>
      <c r="H38" s="149">
        <v>0</v>
      </c>
      <c r="I38" s="139">
        <v>3</v>
      </c>
      <c r="J38" s="149">
        <v>0</v>
      </c>
      <c r="K38" s="139">
        <v>3</v>
      </c>
      <c r="L38" s="149">
        <v>0</v>
      </c>
      <c r="M38" s="149">
        <v>0</v>
      </c>
      <c r="N38" s="149">
        <v>0</v>
      </c>
      <c r="O38" s="149">
        <v>0</v>
      </c>
      <c r="P38" s="149">
        <v>0</v>
      </c>
      <c r="Q38" s="149">
        <v>0</v>
      </c>
      <c r="R38" s="149">
        <v>0</v>
      </c>
      <c r="S38" s="149">
        <v>0</v>
      </c>
      <c r="T38" s="149">
        <v>0</v>
      </c>
      <c r="U38" s="139" t="s">
        <v>1821</v>
      </c>
      <c r="V38" s="139" t="s">
        <v>1821</v>
      </c>
      <c r="W38" s="139" t="s">
        <v>1821</v>
      </c>
      <c r="X38" s="139" t="s">
        <v>1821</v>
      </c>
      <c r="Y38" s="149">
        <v>0</v>
      </c>
      <c r="Z38" s="149">
        <v>0</v>
      </c>
      <c r="AA38" s="149">
        <v>0</v>
      </c>
      <c r="AB38" s="149">
        <v>0</v>
      </c>
      <c r="AC38" s="149">
        <f t="shared" si="1"/>
        <v>0</v>
      </c>
      <c r="AD38" s="139" t="s">
        <v>2760</v>
      </c>
      <c r="AE38" s="54"/>
    </row>
    <row r="39" spans="1:31" ht="12.75">
      <c r="A39" s="204" t="s">
        <v>2333</v>
      </c>
      <c r="B39" s="210" t="s">
        <v>2065</v>
      </c>
      <c r="C39" s="139">
        <v>1</v>
      </c>
      <c r="D39" s="139">
        <v>6</v>
      </c>
      <c r="E39" s="217">
        <f t="shared" si="0"/>
        <v>6</v>
      </c>
      <c r="F39" s="152">
        <f t="shared" si="0"/>
        <v>0</v>
      </c>
      <c r="G39" s="149">
        <v>0</v>
      </c>
      <c r="H39" s="149">
        <v>0</v>
      </c>
      <c r="I39" s="139">
        <v>3</v>
      </c>
      <c r="J39" s="149">
        <v>0</v>
      </c>
      <c r="K39" s="139">
        <v>3</v>
      </c>
      <c r="L39" s="149">
        <v>0</v>
      </c>
      <c r="M39" s="149">
        <v>0</v>
      </c>
      <c r="N39" s="149">
        <v>0</v>
      </c>
      <c r="O39" s="149">
        <v>0</v>
      </c>
      <c r="P39" s="149">
        <v>0</v>
      </c>
      <c r="Q39" s="149">
        <v>0</v>
      </c>
      <c r="R39" s="149">
        <v>0</v>
      </c>
      <c r="S39" s="149">
        <v>0</v>
      </c>
      <c r="T39" s="149">
        <v>0</v>
      </c>
      <c r="U39" s="139" t="s">
        <v>1821</v>
      </c>
      <c r="V39" s="139" t="s">
        <v>1821</v>
      </c>
      <c r="W39" s="139" t="s">
        <v>1821</v>
      </c>
      <c r="X39" s="139" t="s">
        <v>1821</v>
      </c>
      <c r="Y39" s="149">
        <v>0</v>
      </c>
      <c r="Z39" s="149">
        <v>0</v>
      </c>
      <c r="AA39" s="149">
        <v>0</v>
      </c>
      <c r="AB39" s="149">
        <v>0</v>
      </c>
      <c r="AC39" s="149">
        <f t="shared" si="1"/>
        <v>0</v>
      </c>
      <c r="AD39" s="139" t="s">
        <v>2760</v>
      </c>
      <c r="AE39" s="54"/>
    </row>
    <row r="40" spans="1:31" ht="12.75">
      <c r="A40" s="204" t="s">
        <v>2201</v>
      </c>
      <c r="B40" s="210" t="s">
        <v>2066</v>
      </c>
      <c r="C40" s="139">
        <v>73</v>
      </c>
      <c r="D40" s="139">
        <v>2789</v>
      </c>
      <c r="E40" s="217">
        <f t="shared" si="0"/>
        <v>1188</v>
      </c>
      <c r="F40" s="217">
        <f t="shared" si="0"/>
        <v>1601</v>
      </c>
      <c r="G40" s="139">
        <v>12</v>
      </c>
      <c r="H40" s="139">
        <v>7</v>
      </c>
      <c r="I40" s="139">
        <v>62</v>
      </c>
      <c r="J40" s="139">
        <v>35</v>
      </c>
      <c r="K40" s="139">
        <v>567</v>
      </c>
      <c r="L40" s="139">
        <v>302</v>
      </c>
      <c r="M40" s="139">
        <v>457</v>
      </c>
      <c r="N40" s="139">
        <v>1146</v>
      </c>
      <c r="O40" s="139">
        <v>91</v>
      </c>
      <c r="P40" s="139">
        <v>114</v>
      </c>
      <c r="Q40" s="139">
        <v>1</v>
      </c>
      <c r="R40" s="139">
        <v>3</v>
      </c>
      <c r="S40" s="139">
        <v>3</v>
      </c>
      <c r="T40" s="139">
        <v>14</v>
      </c>
      <c r="U40" s="139">
        <v>737040</v>
      </c>
      <c r="V40" s="139">
        <v>2352880</v>
      </c>
      <c r="W40" s="139">
        <v>4357101</v>
      </c>
      <c r="X40" s="139">
        <v>4162357</v>
      </c>
      <c r="Y40" s="139">
        <v>74288</v>
      </c>
      <c r="Z40" s="139">
        <v>120456</v>
      </c>
      <c r="AA40" s="149">
        <v>0</v>
      </c>
      <c r="AB40" s="149">
        <v>0</v>
      </c>
      <c r="AC40" s="149">
        <f t="shared" si="1"/>
        <v>120456</v>
      </c>
      <c r="AD40" s="139">
        <v>1810864</v>
      </c>
      <c r="AE40" s="54"/>
    </row>
    <row r="41" spans="1:31" ht="12.75">
      <c r="A41" s="204" t="s">
        <v>2334</v>
      </c>
      <c r="B41" s="210" t="s">
        <v>728</v>
      </c>
      <c r="C41" s="139">
        <v>18</v>
      </c>
      <c r="D41" s="139">
        <v>398</v>
      </c>
      <c r="E41" s="217">
        <f t="shared" si="0"/>
        <v>204</v>
      </c>
      <c r="F41" s="217">
        <f t="shared" si="0"/>
        <v>194</v>
      </c>
      <c r="G41" s="139">
        <v>4</v>
      </c>
      <c r="H41" s="139">
        <v>2</v>
      </c>
      <c r="I41" s="139">
        <v>15</v>
      </c>
      <c r="J41" s="139">
        <v>7</v>
      </c>
      <c r="K41" s="139">
        <v>113</v>
      </c>
      <c r="L41" s="139">
        <v>35</v>
      </c>
      <c r="M41" s="139">
        <v>72</v>
      </c>
      <c r="N41" s="139">
        <v>150</v>
      </c>
      <c r="O41" s="149">
        <v>0</v>
      </c>
      <c r="P41" s="149">
        <v>0</v>
      </c>
      <c r="Q41" s="149">
        <v>0</v>
      </c>
      <c r="R41" s="149">
        <v>0</v>
      </c>
      <c r="S41" s="139">
        <v>1</v>
      </c>
      <c r="T41" s="139">
        <v>1</v>
      </c>
      <c r="U41" s="139">
        <v>103350</v>
      </c>
      <c r="V41" s="139">
        <v>349653</v>
      </c>
      <c r="W41" s="139">
        <v>838637</v>
      </c>
      <c r="X41" s="139">
        <v>833281</v>
      </c>
      <c r="Y41" s="149">
        <v>0</v>
      </c>
      <c r="Z41" s="139">
        <v>5356</v>
      </c>
      <c r="AA41" s="149">
        <v>0</v>
      </c>
      <c r="AB41" s="149">
        <v>0</v>
      </c>
      <c r="AC41" s="149">
        <f t="shared" si="1"/>
        <v>5356</v>
      </c>
      <c r="AD41" s="139">
        <v>438967</v>
      </c>
      <c r="AE41" s="54"/>
    </row>
    <row r="42" spans="1:31" ht="12.75">
      <c r="A42" s="204" t="s">
        <v>2335</v>
      </c>
      <c r="B42" s="210" t="s">
        <v>729</v>
      </c>
      <c r="C42" s="139">
        <v>8</v>
      </c>
      <c r="D42" s="139">
        <v>129</v>
      </c>
      <c r="E42" s="217">
        <f t="shared" si="0"/>
        <v>54</v>
      </c>
      <c r="F42" s="217">
        <f t="shared" si="0"/>
        <v>75</v>
      </c>
      <c r="G42" s="139">
        <v>2</v>
      </c>
      <c r="H42" s="139">
        <v>2</v>
      </c>
      <c r="I42" s="139">
        <v>5</v>
      </c>
      <c r="J42" s="139">
        <v>5</v>
      </c>
      <c r="K42" s="139">
        <v>28</v>
      </c>
      <c r="L42" s="139">
        <v>15</v>
      </c>
      <c r="M42" s="139">
        <v>16</v>
      </c>
      <c r="N42" s="139">
        <v>35</v>
      </c>
      <c r="O42" s="139">
        <v>3</v>
      </c>
      <c r="P42" s="139">
        <v>18</v>
      </c>
      <c r="Q42" s="149">
        <v>0</v>
      </c>
      <c r="R42" s="149">
        <v>0</v>
      </c>
      <c r="S42" s="149">
        <v>0</v>
      </c>
      <c r="T42" s="149">
        <v>0</v>
      </c>
      <c r="U42" s="139">
        <v>26538</v>
      </c>
      <c r="V42" s="139">
        <v>27296</v>
      </c>
      <c r="W42" s="139">
        <v>82948</v>
      </c>
      <c r="X42" s="139">
        <v>52900</v>
      </c>
      <c r="Y42" s="139">
        <v>27629</v>
      </c>
      <c r="Z42" s="139">
        <v>2419</v>
      </c>
      <c r="AA42" s="149">
        <v>0</v>
      </c>
      <c r="AB42" s="149">
        <v>0</v>
      </c>
      <c r="AC42" s="149">
        <f t="shared" si="1"/>
        <v>2419</v>
      </c>
      <c r="AD42" s="139">
        <v>49164</v>
      </c>
      <c r="AE42" s="54"/>
    </row>
    <row r="43" spans="1:31" ht="12.75">
      <c r="A43" s="204" t="s">
        <v>2336</v>
      </c>
      <c r="B43" s="210" t="s">
        <v>730</v>
      </c>
      <c r="C43" s="139">
        <v>3</v>
      </c>
      <c r="D43" s="139">
        <v>38</v>
      </c>
      <c r="E43" s="217">
        <f t="shared" si="0"/>
        <v>24</v>
      </c>
      <c r="F43" s="217">
        <f t="shared" si="0"/>
        <v>14</v>
      </c>
      <c r="G43" s="139">
        <v>1</v>
      </c>
      <c r="H43" s="149">
        <v>0</v>
      </c>
      <c r="I43" s="139">
        <v>1</v>
      </c>
      <c r="J43" s="139">
        <v>1</v>
      </c>
      <c r="K43" s="139">
        <v>22</v>
      </c>
      <c r="L43" s="139">
        <v>1</v>
      </c>
      <c r="M43" s="149">
        <v>0</v>
      </c>
      <c r="N43" s="139">
        <v>12</v>
      </c>
      <c r="O43" s="149">
        <v>0</v>
      </c>
      <c r="P43" s="149">
        <v>0</v>
      </c>
      <c r="Q43" s="149">
        <v>0</v>
      </c>
      <c r="R43" s="149">
        <v>0</v>
      </c>
      <c r="S43" s="149">
        <v>0</v>
      </c>
      <c r="T43" s="139">
        <v>2</v>
      </c>
      <c r="U43" s="139" t="s">
        <v>1821</v>
      </c>
      <c r="V43" s="139" t="s">
        <v>2773</v>
      </c>
      <c r="W43" s="139" t="s">
        <v>1821</v>
      </c>
      <c r="X43" s="139" t="s">
        <v>1821</v>
      </c>
      <c r="Y43" s="149">
        <v>0</v>
      </c>
      <c r="Z43" s="149">
        <v>0</v>
      </c>
      <c r="AA43" s="149">
        <v>0</v>
      </c>
      <c r="AB43" s="149">
        <v>0</v>
      </c>
      <c r="AC43" s="149">
        <f t="shared" si="1"/>
        <v>0</v>
      </c>
      <c r="AD43" s="139" t="s">
        <v>1821</v>
      </c>
      <c r="AE43" s="54"/>
    </row>
    <row r="44" spans="1:31" ht="12.75">
      <c r="A44" s="204" t="s">
        <v>2337</v>
      </c>
      <c r="B44" s="210" t="s">
        <v>906</v>
      </c>
      <c r="C44" s="139">
        <v>2</v>
      </c>
      <c r="D44" s="139">
        <v>72</v>
      </c>
      <c r="E44" s="217">
        <f t="shared" si="0"/>
        <v>30</v>
      </c>
      <c r="F44" s="217">
        <f t="shared" si="0"/>
        <v>42</v>
      </c>
      <c r="G44" s="149">
        <v>0</v>
      </c>
      <c r="H44" s="149">
        <v>0</v>
      </c>
      <c r="I44" s="149">
        <v>0</v>
      </c>
      <c r="J44" s="149">
        <v>0</v>
      </c>
      <c r="K44" s="139">
        <v>15</v>
      </c>
      <c r="L44" s="139">
        <v>8</v>
      </c>
      <c r="M44" s="139">
        <v>15</v>
      </c>
      <c r="N44" s="139">
        <v>34</v>
      </c>
      <c r="O44" s="149">
        <v>0</v>
      </c>
      <c r="P44" s="149">
        <v>0</v>
      </c>
      <c r="Q44" s="149">
        <v>0</v>
      </c>
      <c r="R44" s="149">
        <v>0</v>
      </c>
      <c r="S44" s="149">
        <v>0</v>
      </c>
      <c r="T44" s="149">
        <v>0</v>
      </c>
      <c r="U44" s="139" t="s">
        <v>1821</v>
      </c>
      <c r="V44" s="139" t="s">
        <v>1821</v>
      </c>
      <c r="W44" s="139" t="s">
        <v>1821</v>
      </c>
      <c r="X44" s="139" t="s">
        <v>1821</v>
      </c>
      <c r="Y44" s="139" t="s">
        <v>1821</v>
      </c>
      <c r="Z44" s="139" t="s">
        <v>1821</v>
      </c>
      <c r="AA44" s="149">
        <v>0</v>
      </c>
      <c r="AB44" s="149">
        <v>0</v>
      </c>
      <c r="AC44" s="149" t="s">
        <v>1821</v>
      </c>
      <c r="AD44" s="139" t="s">
        <v>2760</v>
      </c>
      <c r="AE44" s="54"/>
    </row>
    <row r="45" spans="1:31" ht="12.75">
      <c r="A45" s="204" t="s">
        <v>2338</v>
      </c>
      <c r="B45" s="210" t="s">
        <v>731</v>
      </c>
      <c r="C45" s="139">
        <v>9</v>
      </c>
      <c r="D45" s="139">
        <v>617</v>
      </c>
      <c r="E45" s="217">
        <f t="shared" si="0"/>
        <v>250</v>
      </c>
      <c r="F45" s="217">
        <f t="shared" si="0"/>
        <v>367</v>
      </c>
      <c r="G45" s="149">
        <v>0</v>
      </c>
      <c r="H45" s="149">
        <v>0</v>
      </c>
      <c r="I45" s="139">
        <v>10</v>
      </c>
      <c r="J45" s="139">
        <v>4</v>
      </c>
      <c r="K45" s="139">
        <v>113</v>
      </c>
      <c r="L45" s="139">
        <v>119</v>
      </c>
      <c r="M45" s="139">
        <v>91</v>
      </c>
      <c r="N45" s="139">
        <v>213</v>
      </c>
      <c r="O45" s="139">
        <v>36</v>
      </c>
      <c r="P45" s="139">
        <v>31</v>
      </c>
      <c r="Q45" s="149">
        <v>0</v>
      </c>
      <c r="R45" s="149">
        <v>0</v>
      </c>
      <c r="S45" s="139">
        <v>2</v>
      </c>
      <c r="T45" s="139">
        <v>2</v>
      </c>
      <c r="U45" s="139">
        <v>185648</v>
      </c>
      <c r="V45" s="139">
        <v>551271</v>
      </c>
      <c r="W45" s="139">
        <v>990980</v>
      </c>
      <c r="X45" s="139">
        <v>982513</v>
      </c>
      <c r="Y45" s="149">
        <v>0</v>
      </c>
      <c r="Z45" s="139">
        <v>8467</v>
      </c>
      <c r="AA45" s="149">
        <v>0</v>
      </c>
      <c r="AB45" s="149">
        <v>0</v>
      </c>
      <c r="AC45" s="149">
        <f t="shared" si="1"/>
        <v>8467</v>
      </c>
      <c r="AD45" s="139">
        <v>404045</v>
      </c>
      <c r="AE45" s="54"/>
    </row>
    <row r="46" spans="1:31" ht="12.75">
      <c r="A46" s="204" t="s">
        <v>2339</v>
      </c>
      <c r="B46" s="210" t="s">
        <v>2067</v>
      </c>
      <c r="C46" s="139">
        <v>12</v>
      </c>
      <c r="D46" s="139">
        <v>935</v>
      </c>
      <c r="E46" s="217">
        <f t="shared" si="0"/>
        <v>307</v>
      </c>
      <c r="F46" s="217">
        <f t="shared" si="0"/>
        <v>628</v>
      </c>
      <c r="G46" s="139">
        <v>2</v>
      </c>
      <c r="H46" s="139">
        <v>2</v>
      </c>
      <c r="I46" s="139">
        <v>10</v>
      </c>
      <c r="J46" s="139">
        <v>8</v>
      </c>
      <c r="K46" s="139">
        <v>74</v>
      </c>
      <c r="L46" s="139">
        <v>26</v>
      </c>
      <c r="M46" s="139">
        <v>191</v>
      </c>
      <c r="N46" s="139">
        <v>546</v>
      </c>
      <c r="O46" s="139">
        <v>31</v>
      </c>
      <c r="P46" s="139">
        <v>49</v>
      </c>
      <c r="Q46" s="139">
        <v>1</v>
      </c>
      <c r="R46" s="139">
        <v>3</v>
      </c>
      <c r="S46" s="149">
        <v>0</v>
      </c>
      <c r="T46" s="139">
        <v>6</v>
      </c>
      <c r="U46" s="139">
        <v>192225</v>
      </c>
      <c r="V46" s="139">
        <v>411748</v>
      </c>
      <c r="W46" s="139">
        <v>776192</v>
      </c>
      <c r="X46" s="139">
        <v>764572</v>
      </c>
      <c r="Y46" s="139">
        <v>5620</v>
      </c>
      <c r="Z46" s="139">
        <v>6000</v>
      </c>
      <c r="AA46" s="149">
        <v>0</v>
      </c>
      <c r="AB46" s="149">
        <v>0</v>
      </c>
      <c r="AC46" s="149">
        <f t="shared" si="1"/>
        <v>6000</v>
      </c>
      <c r="AD46" s="139">
        <v>330361</v>
      </c>
      <c r="AE46" s="54"/>
    </row>
    <row r="47" spans="1:31" ht="12.75">
      <c r="A47" s="204" t="s">
        <v>2340</v>
      </c>
      <c r="B47" s="210" t="s">
        <v>2068</v>
      </c>
      <c r="C47" s="139">
        <v>21</v>
      </c>
      <c r="D47" s="139">
        <v>600</v>
      </c>
      <c r="E47" s="217">
        <f t="shared" si="0"/>
        <v>319</v>
      </c>
      <c r="F47" s="217">
        <f t="shared" si="0"/>
        <v>281</v>
      </c>
      <c r="G47" s="139">
        <v>3</v>
      </c>
      <c r="H47" s="139">
        <v>1</v>
      </c>
      <c r="I47" s="139">
        <v>21</v>
      </c>
      <c r="J47" s="139">
        <v>10</v>
      </c>
      <c r="K47" s="139">
        <v>202</v>
      </c>
      <c r="L47" s="139">
        <v>98</v>
      </c>
      <c r="M47" s="139">
        <v>72</v>
      </c>
      <c r="N47" s="139">
        <v>156</v>
      </c>
      <c r="O47" s="139">
        <v>21</v>
      </c>
      <c r="P47" s="139">
        <v>16</v>
      </c>
      <c r="Q47" s="149">
        <v>0</v>
      </c>
      <c r="R47" s="149">
        <v>0</v>
      </c>
      <c r="S47" s="149">
        <v>0</v>
      </c>
      <c r="T47" s="139">
        <v>3</v>
      </c>
      <c r="U47" s="139">
        <v>200641</v>
      </c>
      <c r="V47" s="139">
        <v>803490</v>
      </c>
      <c r="W47" s="139">
        <v>1373902</v>
      </c>
      <c r="X47" s="139">
        <v>1234930</v>
      </c>
      <c r="Y47" s="139">
        <v>40823</v>
      </c>
      <c r="Z47" s="139">
        <v>98149</v>
      </c>
      <c r="AA47" s="149">
        <v>0</v>
      </c>
      <c r="AB47" s="149">
        <v>0</v>
      </c>
      <c r="AC47" s="149">
        <f t="shared" si="1"/>
        <v>98149</v>
      </c>
      <c r="AD47" s="139">
        <v>508072</v>
      </c>
      <c r="AE47" s="54"/>
    </row>
    <row r="48" spans="1:31" ht="12.75">
      <c r="A48" s="204" t="s">
        <v>2202</v>
      </c>
      <c r="B48" s="210" t="s">
        <v>732</v>
      </c>
      <c r="C48" s="139">
        <v>29</v>
      </c>
      <c r="D48" s="139">
        <v>1334</v>
      </c>
      <c r="E48" s="217">
        <f t="shared" si="0"/>
        <v>1012</v>
      </c>
      <c r="F48" s="217">
        <f t="shared" si="0"/>
        <v>322</v>
      </c>
      <c r="G48" s="149">
        <v>0</v>
      </c>
      <c r="H48" s="149">
        <v>0</v>
      </c>
      <c r="I48" s="139">
        <v>31</v>
      </c>
      <c r="J48" s="139">
        <v>6</v>
      </c>
      <c r="K48" s="139">
        <v>851</v>
      </c>
      <c r="L48" s="139">
        <v>221</v>
      </c>
      <c r="M48" s="139">
        <v>46</v>
      </c>
      <c r="N48" s="139">
        <v>61</v>
      </c>
      <c r="O48" s="139">
        <v>86</v>
      </c>
      <c r="P48" s="139">
        <v>35</v>
      </c>
      <c r="Q48" s="139">
        <v>2</v>
      </c>
      <c r="R48" s="139">
        <v>1</v>
      </c>
      <c r="S48" s="139">
        <v>5</v>
      </c>
      <c r="T48" s="149">
        <v>0</v>
      </c>
      <c r="U48" s="139">
        <v>629614</v>
      </c>
      <c r="V48" s="139">
        <v>5865000</v>
      </c>
      <c r="W48" s="139">
        <v>12521072</v>
      </c>
      <c r="X48" s="139">
        <v>12249122</v>
      </c>
      <c r="Y48" s="139">
        <v>57979</v>
      </c>
      <c r="Z48" s="139">
        <v>213971</v>
      </c>
      <c r="AA48" s="149">
        <v>0</v>
      </c>
      <c r="AB48" s="149">
        <v>0</v>
      </c>
      <c r="AC48" s="149">
        <f t="shared" si="1"/>
        <v>213971</v>
      </c>
      <c r="AD48" s="139">
        <v>5599095</v>
      </c>
      <c r="AE48" s="54"/>
    </row>
    <row r="49" spans="1:31" ht="12.75">
      <c r="A49" s="204" t="s">
        <v>2341</v>
      </c>
      <c r="B49" s="210" t="s">
        <v>732</v>
      </c>
      <c r="C49" s="139">
        <v>29</v>
      </c>
      <c r="D49" s="139">
        <v>1334</v>
      </c>
      <c r="E49" s="217">
        <f t="shared" si="0"/>
        <v>1012</v>
      </c>
      <c r="F49" s="217">
        <f t="shared" si="0"/>
        <v>322</v>
      </c>
      <c r="G49" s="149">
        <v>0</v>
      </c>
      <c r="H49" s="149">
        <v>0</v>
      </c>
      <c r="I49" s="139">
        <v>31</v>
      </c>
      <c r="J49" s="139">
        <v>6</v>
      </c>
      <c r="K49" s="139">
        <v>851</v>
      </c>
      <c r="L49" s="139">
        <v>221</v>
      </c>
      <c r="M49" s="139">
        <v>46</v>
      </c>
      <c r="N49" s="139">
        <v>61</v>
      </c>
      <c r="O49" s="139">
        <v>86</v>
      </c>
      <c r="P49" s="139">
        <v>35</v>
      </c>
      <c r="Q49" s="139">
        <v>2</v>
      </c>
      <c r="R49" s="139">
        <v>1</v>
      </c>
      <c r="S49" s="139">
        <v>5</v>
      </c>
      <c r="T49" s="149">
        <v>0</v>
      </c>
      <c r="U49" s="139">
        <v>629614</v>
      </c>
      <c r="V49" s="139">
        <v>5865000</v>
      </c>
      <c r="W49" s="139">
        <v>12521072</v>
      </c>
      <c r="X49" s="139">
        <v>12249122</v>
      </c>
      <c r="Y49" s="139">
        <v>57979</v>
      </c>
      <c r="Z49" s="139">
        <v>213971</v>
      </c>
      <c r="AA49" s="149">
        <v>0</v>
      </c>
      <c r="AB49" s="149">
        <v>0</v>
      </c>
      <c r="AC49" s="149">
        <f t="shared" si="1"/>
        <v>213971</v>
      </c>
      <c r="AD49" s="139">
        <v>5599095</v>
      </c>
      <c r="AE49" s="54"/>
    </row>
    <row r="50" spans="1:31" ht="12.75">
      <c r="A50" s="204" t="s">
        <v>2203</v>
      </c>
      <c r="B50" s="210" t="s">
        <v>733</v>
      </c>
      <c r="C50" s="139">
        <v>47</v>
      </c>
      <c r="D50" s="139">
        <v>1125</v>
      </c>
      <c r="E50" s="217">
        <f t="shared" si="0"/>
        <v>732</v>
      </c>
      <c r="F50" s="217">
        <f t="shared" si="0"/>
        <v>393</v>
      </c>
      <c r="G50" s="139">
        <v>1</v>
      </c>
      <c r="H50" s="149">
        <v>0</v>
      </c>
      <c r="I50" s="139">
        <v>52</v>
      </c>
      <c r="J50" s="139">
        <v>19</v>
      </c>
      <c r="K50" s="139">
        <v>543</v>
      </c>
      <c r="L50" s="139">
        <v>160</v>
      </c>
      <c r="M50" s="139">
        <v>112</v>
      </c>
      <c r="N50" s="139">
        <v>205</v>
      </c>
      <c r="O50" s="139">
        <v>29</v>
      </c>
      <c r="P50" s="139">
        <v>13</v>
      </c>
      <c r="Q50" s="139">
        <v>5</v>
      </c>
      <c r="R50" s="139">
        <v>4</v>
      </c>
      <c r="S50" s="139">
        <v>8</v>
      </c>
      <c r="T50" s="139">
        <v>3</v>
      </c>
      <c r="U50" s="139">
        <v>443458</v>
      </c>
      <c r="V50" s="139">
        <v>1249408</v>
      </c>
      <c r="W50" s="139">
        <v>3498889</v>
      </c>
      <c r="X50" s="139">
        <v>3435391</v>
      </c>
      <c r="Y50" s="139">
        <v>10125</v>
      </c>
      <c r="Z50" s="139">
        <v>53373</v>
      </c>
      <c r="AA50" s="149">
        <v>0</v>
      </c>
      <c r="AB50" s="149">
        <v>0</v>
      </c>
      <c r="AC50" s="149">
        <f t="shared" si="1"/>
        <v>53373</v>
      </c>
      <c r="AD50" s="139">
        <v>1400522</v>
      </c>
      <c r="AE50" s="54"/>
    </row>
    <row r="51" spans="1:31" ht="12.75">
      <c r="A51" s="204" t="s">
        <v>2342</v>
      </c>
      <c r="B51" s="210" t="s">
        <v>734</v>
      </c>
      <c r="C51" s="139">
        <v>35</v>
      </c>
      <c r="D51" s="139">
        <v>815</v>
      </c>
      <c r="E51" s="217">
        <f t="shared" si="0"/>
        <v>524</v>
      </c>
      <c r="F51" s="217">
        <f t="shared" si="0"/>
        <v>291</v>
      </c>
      <c r="G51" s="149">
        <v>0</v>
      </c>
      <c r="H51" s="149">
        <v>0</v>
      </c>
      <c r="I51" s="139">
        <v>39</v>
      </c>
      <c r="J51" s="139">
        <v>15</v>
      </c>
      <c r="K51" s="139">
        <v>378</v>
      </c>
      <c r="L51" s="139">
        <v>103</v>
      </c>
      <c r="M51" s="139">
        <v>89</v>
      </c>
      <c r="N51" s="139">
        <v>167</v>
      </c>
      <c r="O51" s="139">
        <v>19</v>
      </c>
      <c r="P51" s="139">
        <v>7</v>
      </c>
      <c r="Q51" s="139">
        <v>1</v>
      </c>
      <c r="R51" s="139">
        <v>1</v>
      </c>
      <c r="S51" s="139">
        <v>4</v>
      </c>
      <c r="T51" s="139">
        <v>3</v>
      </c>
      <c r="U51" s="139">
        <v>305826</v>
      </c>
      <c r="V51" s="139">
        <v>663273</v>
      </c>
      <c r="W51" s="139">
        <v>1584588</v>
      </c>
      <c r="X51" s="139">
        <v>1551880</v>
      </c>
      <c r="Y51" s="139">
        <v>10062</v>
      </c>
      <c r="Z51" s="139">
        <v>22646</v>
      </c>
      <c r="AA51" s="149">
        <v>0</v>
      </c>
      <c r="AB51" s="149">
        <v>0</v>
      </c>
      <c r="AC51" s="149">
        <f t="shared" si="1"/>
        <v>22646</v>
      </c>
      <c r="AD51" s="139">
        <v>635431</v>
      </c>
      <c r="AE51" s="54"/>
    </row>
    <row r="52" spans="1:31" ht="12.75">
      <c r="A52" s="204" t="s">
        <v>2343</v>
      </c>
      <c r="B52" s="210" t="s">
        <v>1576</v>
      </c>
      <c r="C52" s="139">
        <v>1</v>
      </c>
      <c r="D52" s="139">
        <v>28</v>
      </c>
      <c r="E52" s="217">
        <f t="shared" si="0"/>
        <v>15</v>
      </c>
      <c r="F52" s="217">
        <f t="shared" si="0"/>
        <v>13</v>
      </c>
      <c r="G52" s="149">
        <v>0</v>
      </c>
      <c r="H52" s="149">
        <v>0</v>
      </c>
      <c r="I52" s="139">
        <v>1</v>
      </c>
      <c r="J52" s="149">
        <v>0</v>
      </c>
      <c r="K52" s="139">
        <v>4</v>
      </c>
      <c r="L52" s="139">
        <v>2</v>
      </c>
      <c r="M52" s="139">
        <v>9</v>
      </c>
      <c r="N52" s="139">
        <v>11</v>
      </c>
      <c r="O52" s="139">
        <v>1</v>
      </c>
      <c r="P52" s="149">
        <v>0</v>
      </c>
      <c r="Q52" s="149">
        <v>0</v>
      </c>
      <c r="R52" s="149">
        <v>0</v>
      </c>
      <c r="S52" s="149">
        <v>0</v>
      </c>
      <c r="T52" s="149">
        <v>0</v>
      </c>
      <c r="U52" s="139" t="s">
        <v>1821</v>
      </c>
      <c r="V52" s="139" t="s">
        <v>1821</v>
      </c>
      <c r="W52" s="139" t="s">
        <v>1821</v>
      </c>
      <c r="X52" s="139" t="s">
        <v>1821</v>
      </c>
      <c r="Y52" s="149">
        <v>0</v>
      </c>
      <c r="Z52" s="139" t="s">
        <v>1821</v>
      </c>
      <c r="AA52" s="149">
        <v>0</v>
      </c>
      <c r="AB52" s="149">
        <v>0</v>
      </c>
      <c r="AC52" s="149" t="s">
        <v>1821</v>
      </c>
      <c r="AD52" s="139" t="s">
        <v>2760</v>
      </c>
      <c r="AE52" s="54"/>
    </row>
    <row r="53" spans="1:31" ht="12.75">
      <c r="A53" s="204" t="s">
        <v>2344</v>
      </c>
      <c r="B53" s="210" t="s">
        <v>735</v>
      </c>
      <c r="C53" s="139">
        <v>8</v>
      </c>
      <c r="D53" s="139">
        <v>163</v>
      </c>
      <c r="E53" s="217">
        <f t="shared" si="0"/>
        <v>109</v>
      </c>
      <c r="F53" s="217">
        <f t="shared" si="0"/>
        <v>54</v>
      </c>
      <c r="G53" s="139">
        <v>1</v>
      </c>
      <c r="H53" s="149">
        <v>0</v>
      </c>
      <c r="I53" s="139">
        <v>11</v>
      </c>
      <c r="J53" s="139">
        <v>4</v>
      </c>
      <c r="K53" s="139">
        <v>79</v>
      </c>
      <c r="L53" s="139">
        <v>25</v>
      </c>
      <c r="M53" s="139">
        <v>13</v>
      </c>
      <c r="N53" s="139">
        <v>25</v>
      </c>
      <c r="O53" s="139">
        <v>5</v>
      </c>
      <c r="P53" s="149">
        <v>0</v>
      </c>
      <c r="Q53" s="149">
        <v>0</v>
      </c>
      <c r="R53" s="149">
        <v>0</v>
      </c>
      <c r="S53" s="139">
        <v>4</v>
      </c>
      <c r="T53" s="149">
        <v>0</v>
      </c>
      <c r="U53" s="139">
        <v>57613</v>
      </c>
      <c r="V53" s="139">
        <v>153986</v>
      </c>
      <c r="W53" s="139">
        <v>414850</v>
      </c>
      <c r="X53" s="139">
        <v>395652</v>
      </c>
      <c r="Y53" s="139">
        <v>63</v>
      </c>
      <c r="Z53" s="139">
        <v>19135</v>
      </c>
      <c r="AA53" s="149">
        <v>0</v>
      </c>
      <c r="AB53" s="149">
        <v>0</v>
      </c>
      <c r="AC53" s="149">
        <f t="shared" si="1"/>
        <v>19135</v>
      </c>
      <c r="AD53" s="139">
        <v>167235</v>
      </c>
      <c r="AE53" s="54"/>
    </row>
    <row r="54" spans="1:31" ht="12.75">
      <c r="A54" s="204" t="s">
        <v>2345</v>
      </c>
      <c r="B54" s="210" t="s">
        <v>736</v>
      </c>
      <c r="C54" s="139">
        <v>3</v>
      </c>
      <c r="D54" s="139">
        <v>119</v>
      </c>
      <c r="E54" s="217">
        <f t="shared" si="0"/>
        <v>84</v>
      </c>
      <c r="F54" s="217">
        <f t="shared" si="0"/>
        <v>35</v>
      </c>
      <c r="G54" s="149">
        <v>0</v>
      </c>
      <c r="H54" s="149">
        <v>0</v>
      </c>
      <c r="I54" s="139">
        <v>1</v>
      </c>
      <c r="J54" s="149">
        <v>0</v>
      </c>
      <c r="K54" s="139">
        <v>82</v>
      </c>
      <c r="L54" s="139">
        <v>30</v>
      </c>
      <c r="M54" s="139">
        <v>1</v>
      </c>
      <c r="N54" s="139">
        <v>2</v>
      </c>
      <c r="O54" s="139">
        <v>4</v>
      </c>
      <c r="P54" s="139">
        <v>6</v>
      </c>
      <c r="Q54" s="139">
        <v>4</v>
      </c>
      <c r="R54" s="139">
        <v>3</v>
      </c>
      <c r="S54" s="149">
        <v>0</v>
      </c>
      <c r="T54" s="149">
        <v>0</v>
      </c>
      <c r="U54" s="139" t="s">
        <v>2780</v>
      </c>
      <c r="V54" s="139" t="s">
        <v>2777</v>
      </c>
      <c r="W54" s="139" t="s">
        <v>1821</v>
      </c>
      <c r="X54" s="139" t="s">
        <v>1821</v>
      </c>
      <c r="Y54" s="149">
        <v>0</v>
      </c>
      <c r="Z54" s="149">
        <v>0</v>
      </c>
      <c r="AA54" s="149">
        <v>0</v>
      </c>
      <c r="AB54" s="149">
        <v>0</v>
      </c>
      <c r="AC54" s="149">
        <f t="shared" si="1"/>
        <v>0</v>
      </c>
      <c r="AD54" s="139" t="s">
        <v>1821</v>
      </c>
      <c r="AE54" s="54"/>
    </row>
    <row r="55" spans="1:31" ht="12.75">
      <c r="A55" s="204" t="s">
        <v>2204</v>
      </c>
      <c r="B55" s="210" t="s">
        <v>1363</v>
      </c>
      <c r="C55" s="139">
        <v>6</v>
      </c>
      <c r="D55" s="139">
        <v>191</v>
      </c>
      <c r="E55" s="217">
        <f t="shared" si="0"/>
        <v>108</v>
      </c>
      <c r="F55" s="217">
        <f t="shared" si="0"/>
        <v>83</v>
      </c>
      <c r="G55" s="139">
        <v>1</v>
      </c>
      <c r="H55" s="139">
        <v>1</v>
      </c>
      <c r="I55" s="139">
        <v>3</v>
      </c>
      <c r="J55" s="139">
        <v>2</v>
      </c>
      <c r="K55" s="139">
        <v>49</v>
      </c>
      <c r="L55" s="139">
        <v>15</v>
      </c>
      <c r="M55" s="139">
        <v>24</v>
      </c>
      <c r="N55" s="139">
        <v>51</v>
      </c>
      <c r="O55" s="139">
        <v>31</v>
      </c>
      <c r="P55" s="139">
        <v>14</v>
      </c>
      <c r="Q55" s="149">
        <v>0</v>
      </c>
      <c r="R55" s="149">
        <v>0</v>
      </c>
      <c r="S55" s="139">
        <v>1</v>
      </c>
      <c r="T55" s="139">
        <v>1</v>
      </c>
      <c r="U55" s="139">
        <v>61900</v>
      </c>
      <c r="V55" s="139">
        <v>681726</v>
      </c>
      <c r="W55" s="139">
        <v>826378</v>
      </c>
      <c r="X55" s="139">
        <v>825044</v>
      </c>
      <c r="Y55" s="139">
        <v>1334</v>
      </c>
      <c r="Z55" s="149">
        <v>0</v>
      </c>
      <c r="AA55" s="149">
        <v>0</v>
      </c>
      <c r="AB55" s="149">
        <v>0</v>
      </c>
      <c r="AC55" s="149">
        <f t="shared" si="1"/>
        <v>0</v>
      </c>
      <c r="AD55" s="139">
        <v>101584</v>
      </c>
      <c r="AE55" s="54"/>
    </row>
    <row r="56" spans="1:31" ht="12.75">
      <c r="A56" s="204" t="s">
        <v>2346</v>
      </c>
      <c r="B56" s="210" t="s">
        <v>737</v>
      </c>
      <c r="C56" s="139">
        <v>4</v>
      </c>
      <c r="D56" s="139">
        <v>55</v>
      </c>
      <c r="E56" s="217">
        <f t="shared" si="0"/>
        <v>23</v>
      </c>
      <c r="F56" s="217">
        <f t="shared" si="0"/>
        <v>32</v>
      </c>
      <c r="G56" s="139">
        <v>1</v>
      </c>
      <c r="H56" s="139">
        <v>1</v>
      </c>
      <c r="I56" s="139">
        <v>3</v>
      </c>
      <c r="J56" s="139">
        <v>2</v>
      </c>
      <c r="K56" s="139">
        <v>12</v>
      </c>
      <c r="L56" s="139">
        <v>10</v>
      </c>
      <c r="M56" s="139">
        <v>6</v>
      </c>
      <c r="N56" s="139">
        <v>19</v>
      </c>
      <c r="O56" s="139">
        <v>1</v>
      </c>
      <c r="P56" s="149">
        <v>0</v>
      </c>
      <c r="Q56" s="149">
        <v>0</v>
      </c>
      <c r="R56" s="149">
        <v>0</v>
      </c>
      <c r="S56" s="139">
        <v>1</v>
      </c>
      <c r="T56" s="139">
        <v>1</v>
      </c>
      <c r="U56" s="139" t="s">
        <v>1821</v>
      </c>
      <c r="V56" s="139" t="s">
        <v>1821</v>
      </c>
      <c r="W56" s="139" t="s">
        <v>2781</v>
      </c>
      <c r="X56" s="139" t="s">
        <v>1821</v>
      </c>
      <c r="Y56" s="139" t="s">
        <v>2780</v>
      </c>
      <c r="Z56" s="149">
        <v>0</v>
      </c>
      <c r="AA56" s="149">
        <v>0</v>
      </c>
      <c r="AB56" s="149">
        <v>0</v>
      </c>
      <c r="AC56" s="149">
        <f t="shared" si="1"/>
        <v>0</v>
      </c>
      <c r="AD56" s="139" t="s">
        <v>1821</v>
      </c>
      <c r="AE56" s="54"/>
    </row>
    <row r="57" spans="1:31" ht="12.75">
      <c r="A57" s="204" t="s">
        <v>2347</v>
      </c>
      <c r="B57" s="210" t="s">
        <v>738</v>
      </c>
      <c r="C57" s="139">
        <v>2</v>
      </c>
      <c r="D57" s="139">
        <v>136</v>
      </c>
      <c r="E57" s="217">
        <f t="shared" si="0"/>
        <v>85</v>
      </c>
      <c r="F57" s="217">
        <f t="shared" si="0"/>
        <v>51</v>
      </c>
      <c r="G57" s="149">
        <v>0</v>
      </c>
      <c r="H57" s="149">
        <v>0</v>
      </c>
      <c r="I57" s="149">
        <v>0</v>
      </c>
      <c r="J57" s="149">
        <v>0</v>
      </c>
      <c r="K57" s="139">
        <v>37</v>
      </c>
      <c r="L57" s="139">
        <v>5</v>
      </c>
      <c r="M57" s="139">
        <v>18</v>
      </c>
      <c r="N57" s="139">
        <v>32</v>
      </c>
      <c r="O57" s="139">
        <v>30</v>
      </c>
      <c r="P57" s="139">
        <v>14</v>
      </c>
      <c r="Q57" s="149">
        <v>0</v>
      </c>
      <c r="R57" s="149">
        <v>0</v>
      </c>
      <c r="S57" s="149">
        <v>0</v>
      </c>
      <c r="T57" s="149">
        <v>0</v>
      </c>
      <c r="U57" s="139" t="s">
        <v>1821</v>
      </c>
      <c r="V57" s="139" t="s">
        <v>1821</v>
      </c>
      <c r="W57" s="139" t="s">
        <v>1821</v>
      </c>
      <c r="X57" s="139" t="s">
        <v>1821</v>
      </c>
      <c r="Y57" s="149">
        <v>0</v>
      </c>
      <c r="Z57" s="149">
        <v>0</v>
      </c>
      <c r="AA57" s="149">
        <v>0</v>
      </c>
      <c r="AB57" s="149">
        <v>0</v>
      </c>
      <c r="AC57" s="149">
        <f t="shared" si="1"/>
        <v>0</v>
      </c>
      <c r="AD57" s="139" t="s">
        <v>2760</v>
      </c>
      <c r="AE57" s="54"/>
    </row>
    <row r="58" spans="1:31" ht="12.75">
      <c r="A58" s="204" t="s">
        <v>2205</v>
      </c>
      <c r="B58" s="210" t="s">
        <v>2069</v>
      </c>
      <c r="C58" s="139">
        <v>1</v>
      </c>
      <c r="D58" s="139">
        <v>24</v>
      </c>
      <c r="E58" s="217">
        <f t="shared" si="0"/>
        <v>15</v>
      </c>
      <c r="F58" s="217">
        <f t="shared" si="0"/>
        <v>9</v>
      </c>
      <c r="G58" s="149">
        <v>0</v>
      </c>
      <c r="H58" s="149">
        <v>0</v>
      </c>
      <c r="I58" s="149">
        <v>0</v>
      </c>
      <c r="J58" s="149">
        <v>0</v>
      </c>
      <c r="K58" s="139">
        <v>3</v>
      </c>
      <c r="L58" s="139">
        <v>2</v>
      </c>
      <c r="M58" s="139">
        <v>4</v>
      </c>
      <c r="N58" s="139">
        <v>6</v>
      </c>
      <c r="O58" s="139">
        <v>8</v>
      </c>
      <c r="P58" s="139">
        <v>1</v>
      </c>
      <c r="Q58" s="149">
        <v>0</v>
      </c>
      <c r="R58" s="149">
        <v>0</v>
      </c>
      <c r="S58" s="149">
        <v>0</v>
      </c>
      <c r="T58" s="149">
        <v>0</v>
      </c>
      <c r="U58" s="139" t="s">
        <v>1821</v>
      </c>
      <c r="V58" s="139" t="s">
        <v>1821</v>
      </c>
      <c r="W58" s="139" t="s">
        <v>1821</v>
      </c>
      <c r="X58" s="139" t="s">
        <v>1821</v>
      </c>
      <c r="Y58" s="149">
        <v>0</v>
      </c>
      <c r="Z58" s="149">
        <v>0</v>
      </c>
      <c r="AA58" s="149">
        <v>0</v>
      </c>
      <c r="AB58" s="149">
        <v>0</v>
      </c>
      <c r="AC58" s="149">
        <f t="shared" si="1"/>
        <v>0</v>
      </c>
      <c r="AD58" s="139" t="s">
        <v>2760</v>
      </c>
      <c r="AE58" s="54"/>
    </row>
    <row r="59" spans="1:31" ht="12.75">
      <c r="A59" s="204" t="s">
        <v>2348</v>
      </c>
      <c r="B59" s="210" t="s">
        <v>2069</v>
      </c>
      <c r="C59" s="139">
        <v>1</v>
      </c>
      <c r="D59" s="139">
        <v>24</v>
      </c>
      <c r="E59" s="217">
        <f t="shared" si="0"/>
        <v>15</v>
      </c>
      <c r="F59" s="217">
        <f t="shared" si="0"/>
        <v>9</v>
      </c>
      <c r="G59" s="149">
        <v>0</v>
      </c>
      <c r="H59" s="149">
        <v>0</v>
      </c>
      <c r="I59" s="149">
        <v>0</v>
      </c>
      <c r="J59" s="149">
        <v>0</v>
      </c>
      <c r="K59" s="139">
        <v>3</v>
      </c>
      <c r="L59" s="139">
        <v>2</v>
      </c>
      <c r="M59" s="139">
        <v>4</v>
      </c>
      <c r="N59" s="139">
        <v>6</v>
      </c>
      <c r="O59" s="139">
        <v>8</v>
      </c>
      <c r="P59" s="139">
        <v>1</v>
      </c>
      <c r="Q59" s="149">
        <v>0</v>
      </c>
      <c r="R59" s="149">
        <v>0</v>
      </c>
      <c r="S59" s="149">
        <v>0</v>
      </c>
      <c r="T59" s="149">
        <v>0</v>
      </c>
      <c r="U59" s="139" t="s">
        <v>1821</v>
      </c>
      <c r="V59" s="139" t="s">
        <v>1821</v>
      </c>
      <c r="W59" s="139" t="s">
        <v>1821</v>
      </c>
      <c r="X59" s="139" t="s">
        <v>1821</v>
      </c>
      <c r="Y59" s="149">
        <v>0</v>
      </c>
      <c r="Z59" s="149">
        <v>0</v>
      </c>
      <c r="AA59" s="149">
        <v>0</v>
      </c>
      <c r="AB59" s="149">
        <v>0</v>
      </c>
      <c r="AC59" s="149">
        <f t="shared" si="1"/>
        <v>0</v>
      </c>
      <c r="AD59" s="139" t="s">
        <v>2760</v>
      </c>
      <c r="AE59" s="54"/>
    </row>
    <row r="60" spans="1:31" ht="12.75">
      <c r="A60" s="204" t="s">
        <v>2206</v>
      </c>
      <c r="B60" s="210" t="s">
        <v>2070</v>
      </c>
      <c r="C60" s="139">
        <v>6</v>
      </c>
      <c r="D60" s="139">
        <v>53</v>
      </c>
      <c r="E60" s="217">
        <f t="shared" si="0"/>
        <v>46</v>
      </c>
      <c r="F60" s="217">
        <f t="shared" si="0"/>
        <v>7</v>
      </c>
      <c r="G60" s="149">
        <v>0</v>
      </c>
      <c r="H60" s="149">
        <v>0</v>
      </c>
      <c r="I60" s="139">
        <v>4</v>
      </c>
      <c r="J60" s="139">
        <v>1</v>
      </c>
      <c r="K60" s="139">
        <v>29</v>
      </c>
      <c r="L60" s="139">
        <v>4</v>
      </c>
      <c r="M60" s="139">
        <v>13</v>
      </c>
      <c r="N60" s="139">
        <v>2</v>
      </c>
      <c r="O60" s="149">
        <v>0</v>
      </c>
      <c r="P60" s="149">
        <v>0</v>
      </c>
      <c r="Q60" s="149">
        <v>0</v>
      </c>
      <c r="R60" s="149">
        <v>0</v>
      </c>
      <c r="S60" s="149">
        <v>0</v>
      </c>
      <c r="T60" s="149">
        <v>0</v>
      </c>
      <c r="U60" s="139">
        <v>17931</v>
      </c>
      <c r="V60" s="139">
        <v>41259</v>
      </c>
      <c r="W60" s="139">
        <v>105166</v>
      </c>
      <c r="X60" s="139">
        <v>60331</v>
      </c>
      <c r="Y60" s="139">
        <v>13011</v>
      </c>
      <c r="Z60" s="139">
        <v>31824</v>
      </c>
      <c r="AA60" s="149">
        <v>0</v>
      </c>
      <c r="AB60" s="149">
        <v>0</v>
      </c>
      <c r="AC60" s="149">
        <f t="shared" si="1"/>
        <v>31824</v>
      </c>
      <c r="AD60" s="139">
        <v>59207</v>
      </c>
      <c r="AE60" s="54"/>
    </row>
    <row r="61" spans="1:31" ht="12.75">
      <c r="A61" s="204" t="s">
        <v>2349</v>
      </c>
      <c r="B61" s="210" t="s">
        <v>2071</v>
      </c>
      <c r="C61" s="139">
        <v>1</v>
      </c>
      <c r="D61" s="139">
        <v>10</v>
      </c>
      <c r="E61" s="217">
        <f t="shared" si="0"/>
        <v>8</v>
      </c>
      <c r="F61" s="217">
        <f t="shared" si="0"/>
        <v>2</v>
      </c>
      <c r="G61" s="149">
        <v>0</v>
      </c>
      <c r="H61" s="149">
        <v>0</v>
      </c>
      <c r="I61" s="149">
        <v>0</v>
      </c>
      <c r="J61" s="149">
        <v>0</v>
      </c>
      <c r="K61" s="139">
        <v>7</v>
      </c>
      <c r="L61" s="139">
        <v>1</v>
      </c>
      <c r="M61" s="139">
        <v>1</v>
      </c>
      <c r="N61" s="139">
        <v>1</v>
      </c>
      <c r="O61" s="149">
        <v>0</v>
      </c>
      <c r="P61" s="149">
        <v>0</v>
      </c>
      <c r="Q61" s="149">
        <v>0</v>
      </c>
      <c r="R61" s="149">
        <v>0</v>
      </c>
      <c r="S61" s="149">
        <v>0</v>
      </c>
      <c r="T61" s="149">
        <v>0</v>
      </c>
      <c r="U61" s="139" t="s">
        <v>1821</v>
      </c>
      <c r="V61" s="139" t="s">
        <v>1821</v>
      </c>
      <c r="W61" s="139" t="s">
        <v>1821</v>
      </c>
      <c r="X61" s="139" t="s">
        <v>1821</v>
      </c>
      <c r="Y61" s="139" t="s">
        <v>1821</v>
      </c>
      <c r="Z61" s="139" t="s">
        <v>1821</v>
      </c>
      <c r="AA61" s="149">
        <v>0</v>
      </c>
      <c r="AB61" s="149">
        <v>0</v>
      </c>
      <c r="AC61" s="149" t="s">
        <v>1821</v>
      </c>
      <c r="AD61" s="139" t="s">
        <v>2760</v>
      </c>
      <c r="AE61" s="54"/>
    </row>
    <row r="62" spans="1:31" ht="12.75">
      <c r="A62" s="204" t="s">
        <v>2350</v>
      </c>
      <c r="B62" s="210" t="s">
        <v>2072</v>
      </c>
      <c r="C62" s="139">
        <v>5</v>
      </c>
      <c r="D62" s="139">
        <v>43</v>
      </c>
      <c r="E62" s="217">
        <f t="shared" si="0"/>
        <v>38</v>
      </c>
      <c r="F62" s="217">
        <f t="shared" si="0"/>
        <v>5</v>
      </c>
      <c r="G62" s="149">
        <v>0</v>
      </c>
      <c r="H62" s="149">
        <v>0</v>
      </c>
      <c r="I62" s="139">
        <v>4</v>
      </c>
      <c r="J62" s="139">
        <v>1</v>
      </c>
      <c r="K62" s="139">
        <v>22</v>
      </c>
      <c r="L62" s="139">
        <v>3</v>
      </c>
      <c r="M62" s="139">
        <v>12</v>
      </c>
      <c r="N62" s="139">
        <v>1</v>
      </c>
      <c r="O62" s="149">
        <v>0</v>
      </c>
      <c r="P62" s="149">
        <v>0</v>
      </c>
      <c r="Q62" s="149">
        <v>0</v>
      </c>
      <c r="R62" s="149">
        <v>0</v>
      </c>
      <c r="S62" s="149">
        <v>0</v>
      </c>
      <c r="T62" s="149">
        <v>0</v>
      </c>
      <c r="U62" s="139" t="s">
        <v>1821</v>
      </c>
      <c r="V62" s="139" t="s">
        <v>1821</v>
      </c>
      <c r="W62" s="139" t="s">
        <v>2782</v>
      </c>
      <c r="X62" s="139" t="s">
        <v>1821</v>
      </c>
      <c r="Y62" s="139" t="s">
        <v>1821</v>
      </c>
      <c r="Z62" s="139" t="s">
        <v>1821</v>
      </c>
      <c r="AA62" s="149">
        <v>0</v>
      </c>
      <c r="AB62" s="149">
        <v>0</v>
      </c>
      <c r="AC62" s="149" t="s">
        <v>1821</v>
      </c>
      <c r="AD62" s="139" t="s">
        <v>1821</v>
      </c>
      <c r="AE62" s="54"/>
    </row>
    <row r="63" spans="1:31" ht="12.75">
      <c r="A63" s="204" t="s">
        <v>2207</v>
      </c>
      <c r="B63" s="210" t="s">
        <v>2610</v>
      </c>
      <c r="C63" s="139">
        <v>1</v>
      </c>
      <c r="D63" s="139">
        <v>6</v>
      </c>
      <c r="E63" s="217">
        <f t="shared" si="0"/>
        <v>3</v>
      </c>
      <c r="F63" s="217">
        <f t="shared" si="0"/>
        <v>3</v>
      </c>
      <c r="G63" s="149">
        <v>0</v>
      </c>
      <c r="H63" s="149">
        <v>0</v>
      </c>
      <c r="I63" s="139">
        <v>3</v>
      </c>
      <c r="J63" s="139">
        <v>2</v>
      </c>
      <c r="K63" s="149">
        <v>0</v>
      </c>
      <c r="L63" s="149">
        <v>0</v>
      </c>
      <c r="M63" s="149">
        <v>0</v>
      </c>
      <c r="N63" s="139">
        <v>1</v>
      </c>
      <c r="O63" s="149">
        <v>0</v>
      </c>
      <c r="P63" s="149">
        <v>0</v>
      </c>
      <c r="Q63" s="149">
        <v>0</v>
      </c>
      <c r="R63" s="149">
        <v>0</v>
      </c>
      <c r="S63" s="149">
        <v>0</v>
      </c>
      <c r="T63" s="149">
        <v>0</v>
      </c>
      <c r="U63" s="139" t="s">
        <v>1821</v>
      </c>
      <c r="V63" s="139" t="s">
        <v>1821</v>
      </c>
      <c r="W63" s="139" t="s">
        <v>1821</v>
      </c>
      <c r="X63" s="149">
        <v>0</v>
      </c>
      <c r="Y63" s="139" t="s">
        <v>1821</v>
      </c>
      <c r="Z63" s="149">
        <v>0</v>
      </c>
      <c r="AA63" s="149">
        <v>0</v>
      </c>
      <c r="AB63" s="149">
        <v>0</v>
      </c>
      <c r="AC63" s="149">
        <f t="shared" si="1"/>
        <v>0</v>
      </c>
      <c r="AD63" s="139" t="s">
        <v>2760</v>
      </c>
      <c r="AE63" s="54"/>
    </row>
    <row r="64" spans="1:31" ht="12.75">
      <c r="A64" s="204" t="s">
        <v>2351</v>
      </c>
      <c r="B64" s="210" t="s">
        <v>2073</v>
      </c>
      <c r="C64" s="139">
        <v>1</v>
      </c>
      <c r="D64" s="139">
        <v>6</v>
      </c>
      <c r="E64" s="217">
        <f t="shared" si="0"/>
        <v>3</v>
      </c>
      <c r="F64" s="217">
        <f t="shared" si="0"/>
        <v>3</v>
      </c>
      <c r="G64" s="149">
        <v>0</v>
      </c>
      <c r="H64" s="149">
        <v>0</v>
      </c>
      <c r="I64" s="139">
        <v>3</v>
      </c>
      <c r="J64" s="139">
        <v>2</v>
      </c>
      <c r="K64" s="149">
        <v>0</v>
      </c>
      <c r="L64" s="149">
        <v>0</v>
      </c>
      <c r="M64" s="149">
        <v>0</v>
      </c>
      <c r="N64" s="139">
        <v>1</v>
      </c>
      <c r="O64" s="149">
        <v>0</v>
      </c>
      <c r="P64" s="149">
        <v>0</v>
      </c>
      <c r="Q64" s="149">
        <v>0</v>
      </c>
      <c r="R64" s="149">
        <v>0</v>
      </c>
      <c r="S64" s="149">
        <v>0</v>
      </c>
      <c r="T64" s="149">
        <v>0</v>
      </c>
      <c r="U64" s="139" t="s">
        <v>1821</v>
      </c>
      <c r="V64" s="139" t="s">
        <v>1821</v>
      </c>
      <c r="W64" s="139" t="s">
        <v>1821</v>
      </c>
      <c r="X64" s="149">
        <v>0</v>
      </c>
      <c r="Y64" s="139" t="s">
        <v>1821</v>
      </c>
      <c r="Z64" s="149">
        <v>0</v>
      </c>
      <c r="AA64" s="149">
        <v>0</v>
      </c>
      <c r="AB64" s="149">
        <v>0</v>
      </c>
      <c r="AC64" s="149">
        <f t="shared" si="1"/>
        <v>0</v>
      </c>
      <c r="AD64" s="139" t="s">
        <v>2760</v>
      </c>
      <c r="AE64" s="54"/>
    </row>
    <row r="65" spans="1:30" ht="12.75">
      <c r="A65" s="204" t="s">
        <v>2208</v>
      </c>
      <c r="B65" s="210" t="s">
        <v>2074</v>
      </c>
      <c r="C65" s="139">
        <v>25</v>
      </c>
      <c r="D65" s="139">
        <v>573</v>
      </c>
      <c r="E65" s="217">
        <f t="shared" si="0"/>
        <v>372</v>
      </c>
      <c r="F65" s="217">
        <f t="shared" si="0"/>
        <v>201</v>
      </c>
      <c r="G65" s="139">
        <v>2</v>
      </c>
      <c r="H65" s="149">
        <v>0</v>
      </c>
      <c r="I65" s="139">
        <v>29</v>
      </c>
      <c r="J65" s="139">
        <v>18</v>
      </c>
      <c r="K65" s="139">
        <v>326</v>
      </c>
      <c r="L65" s="139">
        <v>128</v>
      </c>
      <c r="M65" s="139">
        <v>15</v>
      </c>
      <c r="N65" s="139">
        <v>55</v>
      </c>
      <c r="O65" s="149">
        <v>0</v>
      </c>
      <c r="P65" s="149">
        <v>0</v>
      </c>
      <c r="Q65" s="149">
        <v>0</v>
      </c>
      <c r="R65" s="149">
        <v>0</v>
      </c>
      <c r="S65" s="139">
        <v>1</v>
      </c>
      <c r="T65" s="149">
        <v>0</v>
      </c>
      <c r="U65" s="139">
        <v>256631</v>
      </c>
      <c r="V65" s="139">
        <v>404287</v>
      </c>
      <c r="W65" s="139">
        <v>1568078</v>
      </c>
      <c r="X65" s="139">
        <v>1510909</v>
      </c>
      <c r="Y65" s="139">
        <v>2493</v>
      </c>
      <c r="Z65" s="139">
        <v>54676</v>
      </c>
      <c r="AA65" s="149">
        <v>0</v>
      </c>
      <c r="AB65" s="149">
        <v>0</v>
      </c>
      <c r="AC65" s="149">
        <f t="shared" si="1"/>
        <v>54676</v>
      </c>
      <c r="AD65" s="139">
        <v>1029804</v>
      </c>
    </row>
    <row r="66" spans="1:30" ht="12.75">
      <c r="A66" s="204" t="s">
        <v>2352</v>
      </c>
      <c r="B66" s="210" t="s">
        <v>739</v>
      </c>
      <c r="C66" s="139">
        <v>6</v>
      </c>
      <c r="D66" s="139">
        <v>410</v>
      </c>
      <c r="E66" s="217">
        <f t="shared" si="0"/>
        <v>294</v>
      </c>
      <c r="F66" s="217">
        <f t="shared" si="0"/>
        <v>116</v>
      </c>
      <c r="G66" s="149">
        <v>0</v>
      </c>
      <c r="H66" s="149">
        <v>0</v>
      </c>
      <c r="I66" s="139">
        <v>7</v>
      </c>
      <c r="J66" s="139">
        <v>2</v>
      </c>
      <c r="K66" s="139">
        <v>275</v>
      </c>
      <c r="L66" s="139">
        <v>98</v>
      </c>
      <c r="M66" s="139">
        <v>12</v>
      </c>
      <c r="N66" s="139">
        <v>16</v>
      </c>
      <c r="O66" s="149">
        <v>0</v>
      </c>
      <c r="P66" s="149">
        <v>0</v>
      </c>
      <c r="Q66" s="149">
        <v>0</v>
      </c>
      <c r="R66" s="149">
        <v>0</v>
      </c>
      <c r="S66" s="149">
        <v>0</v>
      </c>
      <c r="T66" s="149">
        <v>0</v>
      </c>
      <c r="U66" s="139" t="s">
        <v>1821</v>
      </c>
      <c r="V66" s="139" t="s">
        <v>1821</v>
      </c>
      <c r="W66" s="139" t="s">
        <v>1821</v>
      </c>
      <c r="X66" s="139" t="s">
        <v>1821</v>
      </c>
      <c r="Y66" s="149">
        <v>0</v>
      </c>
      <c r="Z66" s="139" t="s">
        <v>1821</v>
      </c>
      <c r="AA66" s="149">
        <v>0</v>
      </c>
      <c r="AB66" s="149">
        <v>0</v>
      </c>
      <c r="AC66" s="149" t="s">
        <v>2773</v>
      </c>
      <c r="AD66" s="139" t="s">
        <v>1821</v>
      </c>
    </row>
    <row r="67" spans="1:31" ht="12.75">
      <c r="A67" s="204" t="s">
        <v>2353</v>
      </c>
      <c r="B67" s="210" t="s">
        <v>740</v>
      </c>
      <c r="C67" s="139">
        <v>17</v>
      </c>
      <c r="D67" s="139">
        <v>150</v>
      </c>
      <c r="E67" s="217">
        <f t="shared" si="0"/>
        <v>74</v>
      </c>
      <c r="F67" s="217">
        <f t="shared" si="0"/>
        <v>76</v>
      </c>
      <c r="G67" s="139">
        <v>2</v>
      </c>
      <c r="H67" s="149">
        <v>0</v>
      </c>
      <c r="I67" s="139">
        <v>19</v>
      </c>
      <c r="J67" s="139">
        <v>14</v>
      </c>
      <c r="K67" s="139">
        <v>50</v>
      </c>
      <c r="L67" s="139">
        <v>27</v>
      </c>
      <c r="M67" s="139">
        <v>3</v>
      </c>
      <c r="N67" s="139">
        <v>35</v>
      </c>
      <c r="O67" s="149">
        <v>0</v>
      </c>
      <c r="P67" s="149">
        <v>0</v>
      </c>
      <c r="Q67" s="149">
        <v>0</v>
      </c>
      <c r="R67" s="149">
        <v>0</v>
      </c>
      <c r="S67" s="149">
        <v>0</v>
      </c>
      <c r="T67" s="149">
        <v>0</v>
      </c>
      <c r="U67" s="139">
        <v>42095</v>
      </c>
      <c r="V67" s="139">
        <v>140880</v>
      </c>
      <c r="W67" s="139">
        <v>280483</v>
      </c>
      <c r="X67" s="139">
        <v>271035</v>
      </c>
      <c r="Y67" s="139">
        <v>2153</v>
      </c>
      <c r="Z67" s="139">
        <v>7295</v>
      </c>
      <c r="AA67" s="149">
        <v>0</v>
      </c>
      <c r="AB67" s="149">
        <v>0</v>
      </c>
      <c r="AC67" s="149">
        <f t="shared" si="1"/>
        <v>7295</v>
      </c>
      <c r="AD67" s="139">
        <v>129276</v>
      </c>
      <c r="AE67" s="54"/>
    </row>
    <row r="68" spans="1:31" ht="12.75">
      <c r="A68" s="204" t="s">
        <v>2354</v>
      </c>
      <c r="B68" s="210" t="s">
        <v>1564</v>
      </c>
      <c r="C68" s="139">
        <v>1</v>
      </c>
      <c r="D68" s="139">
        <v>7</v>
      </c>
      <c r="E68" s="217">
        <f t="shared" si="0"/>
        <v>2</v>
      </c>
      <c r="F68" s="217">
        <f t="shared" si="0"/>
        <v>5</v>
      </c>
      <c r="G68" s="149">
        <v>0</v>
      </c>
      <c r="H68" s="149">
        <v>0</v>
      </c>
      <c r="I68" s="139">
        <v>2</v>
      </c>
      <c r="J68" s="139">
        <v>1</v>
      </c>
      <c r="K68" s="149">
        <v>0</v>
      </c>
      <c r="L68" s="139">
        <v>3</v>
      </c>
      <c r="M68" s="149">
        <v>0</v>
      </c>
      <c r="N68" s="139">
        <v>1</v>
      </c>
      <c r="O68" s="149">
        <v>0</v>
      </c>
      <c r="P68" s="149">
        <v>0</v>
      </c>
      <c r="Q68" s="149">
        <v>0</v>
      </c>
      <c r="R68" s="149">
        <v>0</v>
      </c>
      <c r="S68" s="149">
        <v>0</v>
      </c>
      <c r="T68" s="149">
        <v>0</v>
      </c>
      <c r="U68" s="139" t="s">
        <v>1821</v>
      </c>
      <c r="V68" s="139" t="s">
        <v>1821</v>
      </c>
      <c r="W68" s="139" t="s">
        <v>1821</v>
      </c>
      <c r="X68" s="139" t="s">
        <v>1821</v>
      </c>
      <c r="Y68" s="139" t="s">
        <v>1821</v>
      </c>
      <c r="Z68" s="139" t="s">
        <v>1821</v>
      </c>
      <c r="AA68" s="149">
        <v>0</v>
      </c>
      <c r="AB68" s="149">
        <v>0</v>
      </c>
      <c r="AC68" s="149" t="s">
        <v>1821</v>
      </c>
      <c r="AD68" s="139" t="s">
        <v>2760</v>
      </c>
      <c r="AE68" s="54"/>
    </row>
    <row r="69" spans="1:31" ht="12.75">
      <c r="A69" s="204" t="s">
        <v>2355</v>
      </c>
      <c r="B69" s="210" t="s">
        <v>2075</v>
      </c>
      <c r="C69" s="139">
        <v>1</v>
      </c>
      <c r="D69" s="139">
        <v>6</v>
      </c>
      <c r="E69" s="217">
        <f t="shared" si="0"/>
        <v>2</v>
      </c>
      <c r="F69" s="217">
        <f t="shared" si="0"/>
        <v>4</v>
      </c>
      <c r="G69" s="149">
        <v>0</v>
      </c>
      <c r="H69" s="149">
        <v>0</v>
      </c>
      <c r="I69" s="139">
        <v>1</v>
      </c>
      <c r="J69" s="139">
        <v>1</v>
      </c>
      <c r="K69" s="139">
        <v>1</v>
      </c>
      <c r="L69" s="149">
        <v>0</v>
      </c>
      <c r="M69" s="149">
        <v>0</v>
      </c>
      <c r="N69" s="139">
        <v>3</v>
      </c>
      <c r="O69" s="149">
        <v>0</v>
      </c>
      <c r="P69" s="149">
        <v>0</v>
      </c>
      <c r="Q69" s="149">
        <v>0</v>
      </c>
      <c r="R69" s="149">
        <v>0</v>
      </c>
      <c r="S69" s="139">
        <v>1</v>
      </c>
      <c r="T69" s="149">
        <v>0</v>
      </c>
      <c r="U69" s="139" t="s">
        <v>1821</v>
      </c>
      <c r="V69" s="139" t="s">
        <v>1821</v>
      </c>
      <c r="W69" s="139" t="s">
        <v>1821</v>
      </c>
      <c r="X69" s="139" t="s">
        <v>1821</v>
      </c>
      <c r="Y69" s="149">
        <v>0</v>
      </c>
      <c r="Z69" s="149">
        <v>0</v>
      </c>
      <c r="AA69" s="149">
        <v>0</v>
      </c>
      <c r="AB69" s="149">
        <v>0</v>
      </c>
      <c r="AC69" s="149">
        <f t="shared" si="1"/>
        <v>0</v>
      </c>
      <c r="AD69" s="139" t="s">
        <v>2760</v>
      </c>
      <c r="AE69" s="54"/>
    </row>
    <row r="70" spans="1:31" ht="12.75">
      <c r="A70" s="204" t="s">
        <v>2209</v>
      </c>
      <c r="B70" s="210" t="s">
        <v>741</v>
      </c>
      <c r="C70" s="139">
        <v>9</v>
      </c>
      <c r="D70" s="139">
        <v>119</v>
      </c>
      <c r="E70" s="217">
        <f t="shared" si="0"/>
        <v>76</v>
      </c>
      <c r="F70" s="217">
        <f t="shared" si="0"/>
        <v>43</v>
      </c>
      <c r="G70" s="139">
        <v>3</v>
      </c>
      <c r="H70" s="149">
        <v>0</v>
      </c>
      <c r="I70" s="139">
        <v>7</v>
      </c>
      <c r="J70" s="139">
        <v>3</v>
      </c>
      <c r="K70" s="139">
        <v>50</v>
      </c>
      <c r="L70" s="139">
        <v>29</v>
      </c>
      <c r="M70" s="139">
        <v>15</v>
      </c>
      <c r="N70" s="139">
        <v>11</v>
      </c>
      <c r="O70" s="139">
        <v>1</v>
      </c>
      <c r="P70" s="149">
        <v>0</v>
      </c>
      <c r="Q70" s="149">
        <v>0</v>
      </c>
      <c r="R70" s="149">
        <v>0</v>
      </c>
      <c r="S70" s="149">
        <v>0</v>
      </c>
      <c r="T70" s="149">
        <v>0</v>
      </c>
      <c r="U70" s="139">
        <v>37854</v>
      </c>
      <c r="V70" s="139">
        <v>39435</v>
      </c>
      <c r="W70" s="139">
        <v>112829</v>
      </c>
      <c r="X70" s="149">
        <v>0</v>
      </c>
      <c r="Y70" s="139">
        <v>112829</v>
      </c>
      <c r="Z70" s="149">
        <v>0</v>
      </c>
      <c r="AA70" s="149">
        <v>0</v>
      </c>
      <c r="AB70" s="149">
        <v>0</v>
      </c>
      <c r="AC70" s="149">
        <f t="shared" si="1"/>
        <v>0</v>
      </c>
      <c r="AD70" s="139">
        <v>68162</v>
      </c>
      <c r="AE70" s="54"/>
    </row>
    <row r="71" spans="1:31" ht="12.75">
      <c r="A71" s="204" t="s">
        <v>2356</v>
      </c>
      <c r="B71" s="210" t="s">
        <v>2076</v>
      </c>
      <c r="C71" s="139">
        <v>1</v>
      </c>
      <c r="D71" s="139">
        <v>4</v>
      </c>
      <c r="E71" s="217">
        <f t="shared" si="0"/>
        <v>2</v>
      </c>
      <c r="F71" s="217">
        <f t="shared" si="0"/>
        <v>2</v>
      </c>
      <c r="G71" s="149">
        <v>0</v>
      </c>
      <c r="H71" s="149">
        <v>0</v>
      </c>
      <c r="I71" s="139">
        <v>2</v>
      </c>
      <c r="J71" s="149">
        <v>0</v>
      </c>
      <c r="K71" s="149">
        <v>0</v>
      </c>
      <c r="L71" s="139">
        <v>2</v>
      </c>
      <c r="M71" s="149">
        <v>0</v>
      </c>
      <c r="N71" s="149">
        <v>0</v>
      </c>
      <c r="O71" s="149">
        <v>0</v>
      </c>
      <c r="P71" s="149">
        <v>0</v>
      </c>
      <c r="Q71" s="149">
        <v>0</v>
      </c>
      <c r="R71" s="149">
        <v>0</v>
      </c>
      <c r="S71" s="149">
        <v>0</v>
      </c>
      <c r="T71" s="149">
        <v>0</v>
      </c>
      <c r="U71" s="139" t="s">
        <v>1821</v>
      </c>
      <c r="V71" s="139" t="s">
        <v>1821</v>
      </c>
      <c r="W71" s="139" t="s">
        <v>1821</v>
      </c>
      <c r="X71" s="149">
        <v>0</v>
      </c>
      <c r="Y71" s="139" t="s">
        <v>1821</v>
      </c>
      <c r="Z71" s="149">
        <v>0</v>
      </c>
      <c r="AA71" s="149">
        <v>0</v>
      </c>
      <c r="AB71" s="149">
        <v>0</v>
      </c>
      <c r="AC71" s="149">
        <f t="shared" si="1"/>
        <v>0</v>
      </c>
      <c r="AD71" s="139" t="s">
        <v>2760</v>
      </c>
      <c r="AE71" s="54"/>
    </row>
    <row r="72" spans="1:31" ht="12.75">
      <c r="A72" s="204" t="s">
        <v>2357</v>
      </c>
      <c r="B72" s="210" t="s">
        <v>742</v>
      </c>
      <c r="C72" s="139">
        <v>4</v>
      </c>
      <c r="D72" s="139">
        <v>90</v>
      </c>
      <c r="E72" s="217">
        <f aca="true" t="shared" si="2" ref="E72:F135">(G72+I72+K72+M72+O72)-Q72</f>
        <v>58</v>
      </c>
      <c r="F72" s="217">
        <f t="shared" si="2"/>
        <v>32</v>
      </c>
      <c r="G72" s="139">
        <v>1</v>
      </c>
      <c r="H72" s="149">
        <v>0</v>
      </c>
      <c r="I72" s="139">
        <v>3</v>
      </c>
      <c r="J72" s="139">
        <v>2</v>
      </c>
      <c r="K72" s="139">
        <v>41</v>
      </c>
      <c r="L72" s="139">
        <v>23</v>
      </c>
      <c r="M72" s="139">
        <v>12</v>
      </c>
      <c r="N72" s="139">
        <v>7</v>
      </c>
      <c r="O72" s="139">
        <v>1</v>
      </c>
      <c r="P72" s="149">
        <v>0</v>
      </c>
      <c r="Q72" s="149">
        <v>0</v>
      </c>
      <c r="R72" s="149">
        <v>0</v>
      </c>
      <c r="S72" s="149">
        <v>0</v>
      </c>
      <c r="T72" s="149">
        <v>0</v>
      </c>
      <c r="U72" s="139">
        <v>29579</v>
      </c>
      <c r="V72" s="139">
        <v>29884</v>
      </c>
      <c r="W72" s="139">
        <v>84542</v>
      </c>
      <c r="X72" s="149">
        <v>0</v>
      </c>
      <c r="Y72" s="139">
        <v>84542</v>
      </c>
      <c r="Z72" s="149">
        <v>0</v>
      </c>
      <c r="AA72" s="149">
        <v>0</v>
      </c>
      <c r="AB72" s="149">
        <v>0</v>
      </c>
      <c r="AC72" s="149">
        <f t="shared" si="1"/>
        <v>0</v>
      </c>
      <c r="AD72" s="139">
        <v>50815</v>
      </c>
      <c r="AE72" s="54"/>
    </row>
    <row r="73" spans="1:31" ht="12.75">
      <c r="A73" s="204" t="s">
        <v>2358</v>
      </c>
      <c r="B73" s="210" t="s">
        <v>1990</v>
      </c>
      <c r="C73" s="139">
        <v>1</v>
      </c>
      <c r="D73" s="139">
        <v>10</v>
      </c>
      <c r="E73" s="217">
        <f t="shared" si="2"/>
        <v>7</v>
      </c>
      <c r="F73" s="217">
        <f t="shared" si="2"/>
        <v>3</v>
      </c>
      <c r="G73" s="149">
        <v>0</v>
      </c>
      <c r="H73" s="149">
        <v>0</v>
      </c>
      <c r="I73" s="139">
        <v>1</v>
      </c>
      <c r="J73" s="139">
        <v>1</v>
      </c>
      <c r="K73" s="139">
        <v>6</v>
      </c>
      <c r="L73" s="139">
        <v>2</v>
      </c>
      <c r="M73" s="149">
        <v>0</v>
      </c>
      <c r="N73" s="149">
        <v>0</v>
      </c>
      <c r="O73" s="149">
        <v>0</v>
      </c>
      <c r="P73" s="149">
        <v>0</v>
      </c>
      <c r="Q73" s="149">
        <v>0</v>
      </c>
      <c r="R73" s="149">
        <v>0</v>
      </c>
      <c r="S73" s="149">
        <v>0</v>
      </c>
      <c r="T73" s="149">
        <v>0</v>
      </c>
      <c r="U73" s="139" t="s">
        <v>1821</v>
      </c>
      <c r="V73" s="139" t="s">
        <v>1821</v>
      </c>
      <c r="W73" s="139" t="s">
        <v>1821</v>
      </c>
      <c r="X73" s="149">
        <v>0</v>
      </c>
      <c r="Y73" s="139" t="s">
        <v>1821</v>
      </c>
      <c r="Z73" s="149">
        <v>0</v>
      </c>
      <c r="AA73" s="149">
        <v>0</v>
      </c>
      <c r="AB73" s="149">
        <v>0</v>
      </c>
      <c r="AC73" s="149">
        <f aca="true" t="shared" si="3" ref="AC73:AC136">Z73-AA73-AB73</f>
        <v>0</v>
      </c>
      <c r="AD73" s="139" t="s">
        <v>2760</v>
      </c>
      <c r="AE73" s="54"/>
    </row>
    <row r="74" spans="1:31" ht="12.75">
      <c r="A74" s="204" t="s">
        <v>2359</v>
      </c>
      <c r="B74" s="210" t="s">
        <v>743</v>
      </c>
      <c r="C74" s="139">
        <v>2</v>
      </c>
      <c r="D74" s="139">
        <v>11</v>
      </c>
      <c r="E74" s="217">
        <f t="shared" si="2"/>
        <v>6</v>
      </c>
      <c r="F74" s="217">
        <f t="shared" si="2"/>
        <v>5</v>
      </c>
      <c r="G74" s="139">
        <v>2</v>
      </c>
      <c r="H74" s="149">
        <v>0</v>
      </c>
      <c r="I74" s="149">
        <v>0</v>
      </c>
      <c r="J74" s="149">
        <v>0</v>
      </c>
      <c r="K74" s="139">
        <v>2</v>
      </c>
      <c r="L74" s="139">
        <v>1</v>
      </c>
      <c r="M74" s="139">
        <v>2</v>
      </c>
      <c r="N74" s="139">
        <v>4</v>
      </c>
      <c r="O74" s="149">
        <v>0</v>
      </c>
      <c r="P74" s="149">
        <v>0</v>
      </c>
      <c r="Q74" s="149">
        <v>0</v>
      </c>
      <c r="R74" s="149">
        <v>0</v>
      </c>
      <c r="S74" s="149">
        <v>0</v>
      </c>
      <c r="T74" s="149">
        <v>0</v>
      </c>
      <c r="U74" s="139" t="s">
        <v>1821</v>
      </c>
      <c r="V74" s="139" t="s">
        <v>1821</v>
      </c>
      <c r="W74" s="139" t="s">
        <v>1821</v>
      </c>
      <c r="X74" s="149">
        <v>0</v>
      </c>
      <c r="Y74" s="139" t="s">
        <v>1821</v>
      </c>
      <c r="Z74" s="149">
        <v>0</v>
      </c>
      <c r="AA74" s="149">
        <v>0</v>
      </c>
      <c r="AB74" s="149">
        <v>0</v>
      </c>
      <c r="AC74" s="149">
        <f t="shared" si="3"/>
        <v>0</v>
      </c>
      <c r="AD74" s="139" t="s">
        <v>2760</v>
      </c>
      <c r="AE74" s="54"/>
    </row>
    <row r="75" spans="1:31" ht="12.75">
      <c r="A75" s="204" t="s">
        <v>2360</v>
      </c>
      <c r="B75" s="210" t="s">
        <v>2077</v>
      </c>
      <c r="C75" s="139">
        <v>1</v>
      </c>
      <c r="D75" s="139">
        <v>4</v>
      </c>
      <c r="E75" s="217">
        <f t="shared" si="2"/>
        <v>3</v>
      </c>
      <c r="F75" s="217">
        <f t="shared" si="2"/>
        <v>1</v>
      </c>
      <c r="G75" s="149">
        <v>0</v>
      </c>
      <c r="H75" s="149">
        <v>0</v>
      </c>
      <c r="I75" s="139">
        <v>1</v>
      </c>
      <c r="J75" s="149">
        <v>0</v>
      </c>
      <c r="K75" s="139">
        <v>1</v>
      </c>
      <c r="L75" s="139">
        <v>1</v>
      </c>
      <c r="M75" s="139">
        <v>1</v>
      </c>
      <c r="N75" s="149">
        <v>0</v>
      </c>
      <c r="O75" s="149">
        <v>0</v>
      </c>
      <c r="P75" s="149">
        <v>0</v>
      </c>
      <c r="Q75" s="149">
        <v>0</v>
      </c>
      <c r="R75" s="149">
        <v>0</v>
      </c>
      <c r="S75" s="149">
        <v>0</v>
      </c>
      <c r="T75" s="149">
        <v>0</v>
      </c>
      <c r="U75" s="139" t="s">
        <v>1821</v>
      </c>
      <c r="V75" s="139" t="s">
        <v>1821</v>
      </c>
      <c r="W75" s="139" t="s">
        <v>1821</v>
      </c>
      <c r="X75" s="149">
        <v>0</v>
      </c>
      <c r="Y75" s="139" t="s">
        <v>1821</v>
      </c>
      <c r="Z75" s="149">
        <v>0</v>
      </c>
      <c r="AA75" s="149">
        <v>0</v>
      </c>
      <c r="AB75" s="149">
        <v>0</v>
      </c>
      <c r="AC75" s="149">
        <f t="shared" si="3"/>
        <v>0</v>
      </c>
      <c r="AD75" s="139" t="s">
        <v>2760</v>
      </c>
      <c r="AE75" s="54"/>
    </row>
    <row r="76" spans="1:31" ht="12.75">
      <c r="A76" s="204" t="s">
        <v>2210</v>
      </c>
      <c r="B76" s="210" t="s">
        <v>1335</v>
      </c>
      <c r="C76" s="139">
        <v>4</v>
      </c>
      <c r="D76" s="139">
        <v>185</v>
      </c>
      <c r="E76" s="217">
        <f t="shared" si="2"/>
        <v>158</v>
      </c>
      <c r="F76" s="217">
        <f t="shared" si="2"/>
        <v>27</v>
      </c>
      <c r="G76" s="139">
        <v>2</v>
      </c>
      <c r="H76" s="149">
        <v>0</v>
      </c>
      <c r="I76" s="139">
        <v>4</v>
      </c>
      <c r="J76" s="149">
        <v>0</v>
      </c>
      <c r="K76" s="139">
        <v>144</v>
      </c>
      <c r="L76" s="139">
        <v>13</v>
      </c>
      <c r="M76" s="139">
        <v>8</v>
      </c>
      <c r="N76" s="139">
        <v>14</v>
      </c>
      <c r="O76" s="149">
        <v>0</v>
      </c>
      <c r="P76" s="149">
        <v>0</v>
      </c>
      <c r="Q76" s="149">
        <v>0</v>
      </c>
      <c r="R76" s="149">
        <v>0</v>
      </c>
      <c r="S76" s="149">
        <v>0</v>
      </c>
      <c r="T76" s="149">
        <v>0</v>
      </c>
      <c r="U76" s="139">
        <v>94952</v>
      </c>
      <c r="V76" s="139">
        <v>559533</v>
      </c>
      <c r="W76" s="139">
        <v>942703</v>
      </c>
      <c r="X76" s="139">
        <v>912507</v>
      </c>
      <c r="Y76" s="139">
        <v>30196</v>
      </c>
      <c r="Z76" s="149">
        <v>0</v>
      </c>
      <c r="AA76" s="149">
        <v>0</v>
      </c>
      <c r="AB76" s="149">
        <v>0</v>
      </c>
      <c r="AC76" s="149">
        <f t="shared" si="3"/>
        <v>0</v>
      </c>
      <c r="AD76" s="139">
        <v>342923</v>
      </c>
      <c r="AE76" s="54"/>
    </row>
    <row r="77" spans="1:31" ht="12.75">
      <c r="A77" s="204" t="s">
        <v>2361</v>
      </c>
      <c r="B77" s="210" t="s">
        <v>2078</v>
      </c>
      <c r="C77" s="139">
        <v>1</v>
      </c>
      <c r="D77" s="139">
        <v>28</v>
      </c>
      <c r="E77" s="217">
        <f t="shared" si="2"/>
        <v>21</v>
      </c>
      <c r="F77" s="217">
        <f t="shared" si="2"/>
        <v>7</v>
      </c>
      <c r="G77" s="149">
        <v>0</v>
      </c>
      <c r="H77" s="149">
        <v>0</v>
      </c>
      <c r="I77" s="139">
        <v>4</v>
      </c>
      <c r="J77" s="149">
        <v>0</v>
      </c>
      <c r="K77" s="139">
        <v>11</v>
      </c>
      <c r="L77" s="149">
        <v>0</v>
      </c>
      <c r="M77" s="139">
        <v>6</v>
      </c>
      <c r="N77" s="139">
        <v>7</v>
      </c>
      <c r="O77" s="149">
        <v>0</v>
      </c>
      <c r="P77" s="149">
        <v>0</v>
      </c>
      <c r="Q77" s="149">
        <v>0</v>
      </c>
      <c r="R77" s="149">
        <v>0</v>
      </c>
      <c r="S77" s="149">
        <v>0</v>
      </c>
      <c r="T77" s="149">
        <v>0</v>
      </c>
      <c r="U77" s="139" t="s">
        <v>1821</v>
      </c>
      <c r="V77" s="139" t="s">
        <v>1821</v>
      </c>
      <c r="W77" s="139" t="s">
        <v>1821</v>
      </c>
      <c r="X77" s="149">
        <v>0</v>
      </c>
      <c r="Y77" s="139" t="s">
        <v>1821</v>
      </c>
      <c r="Z77" s="149">
        <v>0</v>
      </c>
      <c r="AA77" s="149">
        <v>0</v>
      </c>
      <c r="AB77" s="149">
        <v>0</v>
      </c>
      <c r="AC77" s="149">
        <f t="shared" si="3"/>
        <v>0</v>
      </c>
      <c r="AD77" s="139" t="s">
        <v>2760</v>
      </c>
      <c r="AE77" s="54"/>
    </row>
    <row r="78" spans="1:31" ht="12.75">
      <c r="A78" s="204" t="s">
        <v>2362</v>
      </c>
      <c r="B78" s="210" t="s">
        <v>744</v>
      </c>
      <c r="C78" s="139">
        <v>1</v>
      </c>
      <c r="D78" s="139">
        <v>145</v>
      </c>
      <c r="E78" s="217">
        <f t="shared" si="2"/>
        <v>131</v>
      </c>
      <c r="F78" s="217">
        <f t="shared" si="2"/>
        <v>14</v>
      </c>
      <c r="G78" s="149">
        <v>0</v>
      </c>
      <c r="H78" s="149">
        <v>0</v>
      </c>
      <c r="I78" s="149">
        <v>0</v>
      </c>
      <c r="J78" s="149">
        <v>0</v>
      </c>
      <c r="K78" s="139">
        <v>129</v>
      </c>
      <c r="L78" s="139">
        <v>9</v>
      </c>
      <c r="M78" s="139">
        <v>2</v>
      </c>
      <c r="N78" s="139">
        <v>5</v>
      </c>
      <c r="O78" s="149">
        <v>0</v>
      </c>
      <c r="P78" s="149">
        <v>0</v>
      </c>
      <c r="Q78" s="149">
        <v>0</v>
      </c>
      <c r="R78" s="149">
        <v>0</v>
      </c>
      <c r="S78" s="149">
        <v>0</v>
      </c>
      <c r="T78" s="149">
        <v>0</v>
      </c>
      <c r="U78" s="139" t="s">
        <v>1821</v>
      </c>
      <c r="V78" s="139" t="s">
        <v>1821</v>
      </c>
      <c r="W78" s="139" t="s">
        <v>1821</v>
      </c>
      <c r="X78" s="139" t="s">
        <v>1821</v>
      </c>
      <c r="Y78" s="149">
        <v>0</v>
      </c>
      <c r="Z78" s="149">
        <v>0</v>
      </c>
      <c r="AA78" s="149">
        <v>0</v>
      </c>
      <c r="AB78" s="149">
        <v>0</v>
      </c>
      <c r="AC78" s="149">
        <f t="shared" si="3"/>
        <v>0</v>
      </c>
      <c r="AD78" s="139" t="s">
        <v>2760</v>
      </c>
      <c r="AE78" s="54"/>
    </row>
    <row r="79" spans="1:31" ht="12.75">
      <c r="A79" s="204" t="s">
        <v>2363</v>
      </c>
      <c r="B79" s="210" t="s">
        <v>1336</v>
      </c>
      <c r="C79" s="139">
        <v>2</v>
      </c>
      <c r="D79" s="139">
        <v>12</v>
      </c>
      <c r="E79" s="217">
        <f t="shared" si="2"/>
        <v>6</v>
      </c>
      <c r="F79" s="217">
        <f t="shared" si="2"/>
        <v>6</v>
      </c>
      <c r="G79" s="139">
        <v>2</v>
      </c>
      <c r="H79" s="149">
        <v>0</v>
      </c>
      <c r="I79" s="149">
        <v>0</v>
      </c>
      <c r="J79" s="149">
        <v>0</v>
      </c>
      <c r="K79" s="139">
        <v>4</v>
      </c>
      <c r="L79" s="139">
        <v>4</v>
      </c>
      <c r="M79" s="149">
        <v>0</v>
      </c>
      <c r="N79" s="139">
        <v>2</v>
      </c>
      <c r="O79" s="149">
        <v>0</v>
      </c>
      <c r="P79" s="149">
        <v>0</v>
      </c>
      <c r="Q79" s="149">
        <v>0</v>
      </c>
      <c r="R79" s="149">
        <v>0</v>
      </c>
      <c r="S79" s="149">
        <v>0</v>
      </c>
      <c r="T79" s="149">
        <v>0</v>
      </c>
      <c r="U79" s="139" t="s">
        <v>1821</v>
      </c>
      <c r="V79" s="139" t="s">
        <v>1821</v>
      </c>
      <c r="W79" s="139" t="s">
        <v>1821</v>
      </c>
      <c r="X79" s="149">
        <v>0</v>
      </c>
      <c r="Y79" s="139" t="s">
        <v>1821</v>
      </c>
      <c r="Z79" s="149">
        <v>0</v>
      </c>
      <c r="AA79" s="149">
        <v>0</v>
      </c>
      <c r="AB79" s="149">
        <v>0</v>
      </c>
      <c r="AC79" s="149">
        <f t="shared" si="3"/>
        <v>0</v>
      </c>
      <c r="AD79" s="139" t="s">
        <v>2760</v>
      </c>
      <c r="AE79" s="54"/>
    </row>
    <row r="80" spans="1:31" ht="12.75">
      <c r="A80" s="204" t="s">
        <v>2211</v>
      </c>
      <c r="B80" s="210" t="s">
        <v>1337</v>
      </c>
      <c r="C80" s="139">
        <v>31</v>
      </c>
      <c r="D80" s="139">
        <v>536</v>
      </c>
      <c r="E80" s="217">
        <f t="shared" si="2"/>
        <v>120</v>
      </c>
      <c r="F80" s="217">
        <f t="shared" si="2"/>
        <v>416</v>
      </c>
      <c r="G80" s="139">
        <v>9</v>
      </c>
      <c r="H80" s="139">
        <v>1</v>
      </c>
      <c r="I80" s="139">
        <v>28</v>
      </c>
      <c r="J80" s="139">
        <v>21</v>
      </c>
      <c r="K80" s="139">
        <v>70</v>
      </c>
      <c r="L80" s="139">
        <v>206</v>
      </c>
      <c r="M80" s="139">
        <v>13</v>
      </c>
      <c r="N80" s="139">
        <v>188</v>
      </c>
      <c r="O80" s="149">
        <v>0</v>
      </c>
      <c r="P80" s="149">
        <v>0</v>
      </c>
      <c r="Q80" s="149">
        <v>0</v>
      </c>
      <c r="R80" s="149">
        <v>0</v>
      </c>
      <c r="S80" s="149">
        <v>0</v>
      </c>
      <c r="T80" s="149">
        <v>0</v>
      </c>
      <c r="U80" s="139">
        <v>148768</v>
      </c>
      <c r="V80" s="139">
        <v>187752</v>
      </c>
      <c r="W80" s="139">
        <v>459514</v>
      </c>
      <c r="X80" s="139">
        <v>377021</v>
      </c>
      <c r="Y80" s="139">
        <v>66669</v>
      </c>
      <c r="Z80" s="139">
        <v>15824</v>
      </c>
      <c r="AA80" s="149">
        <v>0</v>
      </c>
      <c r="AB80" s="149">
        <v>0</v>
      </c>
      <c r="AC80" s="149">
        <f t="shared" si="3"/>
        <v>15824</v>
      </c>
      <c r="AD80" s="139">
        <v>244691</v>
      </c>
      <c r="AE80" s="54"/>
    </row>
    <row r="81" spans="1:31" ht="12.75">
      <c r="A81" s="204" t="s">
        <v>2364</v>
      </c>
      <c r="B81" s="210" t="s">
        <v>1991</v>
      </c>
      <c r="C81" s="139">
        <v>1</v>
      </c>
      <c r="D81" s="139">
        <v>8</v>
      </c>
      <c r="E81" s="217">
        <f t="shared" si="2"/>
        <v>1</v>
      </c>
      <c r="F81" s="217">
        <f t="shared" si="2"/>
        <v>7</v>
      </c>
      <c r="G81" s="139">
        <v>1</v>
      </c>
      <c r="H81" s="149">
        <v>0</v>
      </c>
      <c r="I81" s="149">
        <v>0</v>
      </c>
      <c r="J81" s="149">
        <v>0</v>
      </c>
      <c r="K81" s="149">
        <v>0</v>
      </c>
      <c r="L81" s="139">
        <v>5</v>
      </c>
      <c r="M81" s="149">
        <v>0</v>
      </c>
      <c r="N81" s="139">
        <v>2</v>
      </c>
      <c r="O81" s="149">
        <v>0</v>
      </c>
      <c r="P81" s="149">
        <v>0</v>
      </c>
      <c r="Q81" s="149">
        <v>0</v>
      </c>
      <c r="R81" s="149">
        <v>0</v>
      </c>
      <c r="S81" s="149">
        <v>0</v>
      </c>
      <c r="T81" s="149">
        <v>0</v>
      </c>
      <c r="U81" s="139" t="s">
        <v>1821</v>
      </c>
      <c r="V81" s="139" t="s">
        <v>1821</v>
      </c>
      <c r="W81" s="139" t="s">
        <v>1821</v>
      </c>
      <c r="X81" s="139" t="s">
        <v>1821</v>
      </c>
      <c r="Y81" s="149">
        <v>0</v>
      </c>
      <c r="Z81" s="149">
        <v>0</v>
      </c>
      <c r="AA81" s="149">
        <v>0</v>
      </c>
      <c r="AB81" s="149">
        <v>0</v>
      </c>
      <c r="AC81" s="149">
        <f t="shared" si="3"/>
        <v>0</v>
      </c>
      <c r="AD81" s="139" t="s">
        <v>2760</v>
      </c>
      <c r="AE81" s="54"/>
    </row>
    <row r="82" spans="1:31" ht="12.75">
      <c r="A82" s="204" t="s">
        <v>2365</v>
      </c>
      <c r="B82" s="210" t="s">
        <v>1338</v>
      </c>
      <c r="C82" s="139">
        <v>12</v>
      </c>
      <c r="D82" s="139">
        <v>183</v>
      </c>
      <c r="E82" s="217">
        <f t="shared" si="2"/>
        <v>28</v>
      </c>
      <c r="F82" s="217">
        <f t="shared" si="2"/>
        <v>155</v>
      </c>
      <c r="G82" s="139">
        <v>3</v>
      </c>
      <c r="H82" s="139">
        <v>1</v>
      </c>
      <c r="I82" s="139">
        <v>9</v>
      </c>
      <c r="J82" s="139">
        <v>8</v>
      </c>
      <c r="K82" s="139">
        <v>11</v>
      </c>
      <c r="L82" s="139">
        <v>61</v>
      </c>
      <c r="M82" s="139">
        <v>5</v>
      </c>
      <c r="N82" s="139">
        <v>85</v>
      </c>
      <c r="O82" s="149">
        <v>0</v>
      </c>
      <c r="P82" s="149">
        <v>0</v>
      </c>
      <c r="Q82" s="149">
        <v>0</v>
      </c>
      <c r="R82" s="149">
        <v>0</v>
      </c>
      <c r="S82" s="149">
        <v>0</v>
      </c>
      <c r="T82" s="149">
        <v>0</v>
      </c>
      <c r="U82" s="139">
        <v>34579</v>
      </c>
      <c r="V82" s="139">
        <v>39751</v>
      </c>
      <c r="W82" s="139">
        <v>102806</v>
      </c>
      <c r="X82" s="139">
        <v>60812</v>
      </c>
      <c r="Y82" s="139">
        <v>41994</v>
      </c>
      <c r="Z82" s="149">
        <v>0</v>
      </c>
      <c r="AA82" s="149">
        <v>0</v>
      </c>
      <c r="AB82" s="149">
        <v>0</v>
      </c>
      <c r="AC82" s="149">
        <f t="shared" si="3"/>
        <v>0</v>
      </c>
      <c r="AD82" s="139">
        <v>56018</v>
      </c>
      <c r="AE82" s="54"/>
    </row>
    <row r="83" spans="1:31" ht="12.75">
      <c r="A83" s="204" t="s">
        <v>2366</v>
      </c>
      <c r="B83" s="210" t="s">
        <v>2079</v>
      </c>
      <c r="C83" s="139">
        <v>1</v>
      </c>
      <c r="D83" s="139">
        <v>18</v>
      </c>
      <c r="E83" s="217">
        <f t="shared" si="2"/>
        <v>6</v>
      </c>
      <c r="F83" s="217">
        <f t="shared" si="2"/>
        <v>12</v>
      </c>
      <c r="G83" s="149">
        <v>0</v>
      </c>
      <c r="H83" s="149">
        <v>0</v>
      </c>
      <c r="I83" s="139">
        <v>3</v>
      </c>
      <c r="J83" s="149">
        <v>0</v>
      </c>
      <c r="K83" s="139">
        <v>3</v>
      </c>
      <c r="L83" s="139">
        <v>9</v>
      </c>
      <c r="M83" s="149">
        <v>0</v>
      </c>
      <c r="N83" s="139">
        <v>3</v>
      </c>
      <c r="O83" s="149">
        <v>0</v>
      </c>
      <c r="P83" s="149">
        <v>0</v>
      </c>
      <c r="Q83" s="149">
        <v>0</v>
      </c>
      <c r="R83" s="149">
        <v>0</v>
      </c>
      <c r="S83" s="149">
        <v>0</v>
      </c>
      <c r="T83" s="149">
        <v>0</v>
      </c>
      <c r="U83" s="139" t="s">
        <v>1821</v>
      </c>
      <c r="V83" s="139" t="s">
        <v>1821</v>
      </c>
      <c r="W83" s="139" t="s">
        <v>1821</v>
      </c>
      <c r="X83" s="139" t="s">
        <v>1821</v>
      </c>
      <c r="Y83" s="149">
        <v>0</v>
      </c>
      <c r="Z83" s="149">
        <v>0</v>
      </c>
      <c r="AA83" s="149">
        <v>0</v>
      </c>
      <c r="AB83" s="149">
        <v>0</v>
      </c>
      <c r="AC83" s="149">
        <f t="shared" si="3"/>
        <v>0</v>
      </c>
      <c r="AD83" s="139" t="s">
        <v>2760</v>
      </c>
      <c r="AE83" s="54"/>
    </row>
    <row r="84" spans="1:31" ht="12.75">
      <c r="A84" s="204" t="s">
        <v>2367</v>
      </c>
      <c r="B84" s="210" t="s">
        <v>2846</v>
      </c>
      <c r="C84" s="139">
        <v>4</v>
      </c>
      <c r="D84" s="139">
        <v>45</v>
      </c>
      <c r="E84" s="217">
        <f t="shared" si="2"/>
        <v>7</v>
      </c>
      <c r="F84" s="217">
        <f t="shared" si="2"/>
        <v>38</v>
      </c>
      <c r="G84" s="139">
        <v>2</v>
      </c>
      <c r="H84" s="149">
        <v>0</v>
      </c>
      <c r="I84" s="139">
        <v>1</v>
      </c>
      <c r="J84" s="149">
        <v>0</v>
      </c>
      <c r="K84" s="139">
        <v>3</v>
      </c>
      <c r="L84" s="139">
        <v>7</v>
      </c>
      <c r="M84" s="139">
        <v>1</v>
      </c>
      <c r="N84" s="139">
        <v>31</v>
      </c>
      <c r="O84" s="149">
        <v>0</v>
      </c>
      <c r="P84" s="149">
        <v>0</v>
      </c>
      <c r="Q84" s="149">
        <v>0</v>
      </c>
      <c r="R84" s="149">
        <v>0</v>
      </c>
      <c r="S84" s="149">
        <v>0</v>
      </c>
      <c r="T84" s="149">
        <v>0</v>
      </c>
      <c r="U84" s="139">
        <v>5170</v>
      </c>
      <c r="V84" s="139">
        <v>17941</v>
      </c>
      <c r="W84" s="139">
        <v>22951</v>
      </c>
      <c r="X84" s="139">
        <v>2310</v>
      </c>
      <c r="Y84" s="139">
        <v>5100</v>
      </c>
      <c r="Z84" s="139">
        <v>15541</v>
      </c>
      <c r="AA84" s="149">
        <v>0</v>
      </c>
      <c r="AB84" s="149">
        <v>0</v>
      </c>
      <c r="AC84" s="149">
        <f t="shared" si="3"/>
        <v>15541</v>
      </c>
      <c r="AD84" s="139">
        <v>4638</v>
      </c>
      <c r="AE84" s="54"/>
    </row>
    <row r="85" spans="1:31" ht="12.75">
      <c r="A85" s="204" t="s">
        <v>2368</v>
      </c>
      <c r="B85" s="210" t="s">
        <v>2611</v>
      </c>
      <c r="C85" s="139">
        <v>1</v>
      </c>
      <c r="D85" s="139">
        <v>35</v>
      </c>
      <c r="E85" s="217">
        <f t="shared" si="2"/>
        <v>8</v>
      </c>
      <c r="F85" s="217">
        <f t="shared" si="2"/>
        <v>27</v>
      </c>
      <c r="G85" s="149">
        <v>0</v>
      </c>
      <c r="H85" s="149">
        <v>0</v>
      </c>
      <c r="I85" s="139">
        <v>1</v>
      </c>
      <c r="J85" s="139">
        <v>1</v>
      </c>
      <c r="K85" s="139">
        <v>7</v>
      </c>
      <c r="L85" s="139">
        <v>5</v>
      </c>
      <c r="M85" s="149">
        <v>0</v>
      </c>
      <c r="N85" s="139">
        <v>21</v>
      </c>
      <c r="O85" s="149">
        <v>0</v>
      </c>
      <c r="P85" s="149">
        <v>0</v>
      </c>
      <c r="Q85" s="149">
        <v>0</v>
      </c>
      <c r="R85" s="149">
        <v>0</v>
      </c>
      <c r="S85" s="149">
        <v>0</v>
      </c>
      <c r="T85" s="149">
        <v>0</v>
      </c>
      <c r="U85" s="139" t="s">
        <v>1821</v>
      </c>
      <c r="V85" s="139" t="s">
        <v>1821</v>
      </c>
      <c r="W85" s="139" t="s">
        <v>1821</v>
      </c>
      <c r="X85" s="139" t="s">
        <v>1821</v>
      </c>
      <c r="Y85" s="149">
        <v>0</v>
      </c>
      <c r="Z85" s="149">
        <v>0</v>
      </c>
      <c r="AA85" s="149">
        <v>0</v>
      </c>
      <c r="AB85" s="149">
        <v>0</v>
      </c>
      <c r="AC85" s="149">
        <f t="shared" si="3"/>
        <v>0</v>
      </c>
      <c r="AD85" s="139" t="s">
        <v>2760</v>
      </c>
      <c r="AE85" s="54"/>
    </row>
    <row r="86" spans="1:31" ht="12.75">
      <c r="A86" s="204" t="s">
        <v>2369</v>
      </c>
      <c r="B86" s="210" t="s">
        <v>745</v>
      </c>
      <c r="C86" s="139">
        <v>2</v>
      </c>
      <c r="D86" s="139">
        <v>25</v>
      </c>
      <c r="E86" s="217">
        <f t="shared" si="2"/>
        <v>2</v>
      </c>
      <c r="F86" s="217">
        <f t="shared" si="2"/>
        <v>23</v>
      </c>
      <c r="G86" s="149">
        <v>0</v>
      </c>
      <c r="H86" s="149">
        <v>0</v>
      </c>
      <c r="I86" s="139">
        <v>2</v>
      </c>
      <c r="J86" s="139">
        <v>2</v>
      </c>
      <c r="K86" s="149">
        <v>0</v>
      </c>
      <c r="L86" s="139">
        <v>15</v>
      </c>
      <c r="M86" s="149">
        <v>0</v>
      </c>
      <c r="N86" s="139">
        <v>6</v>
      </c>
      <c r="O86" s="149">
        <v>0</v>
      </c>
      <c r="P86" s="149">
        <v>0</v>
      </c>
      <c r="Q86" s="149">
        <v>0</v>
      </c>
      <c r="R86" s="149">
        <v>0</v>
      </c>
      <c r="S86" s="149">
        <v>0</v>
      </c>
      <c r="T86" s="149">
        <v>0</v>
      </c>
      <c r="U86" s="139" t="s">
        <v>1821</v>
      </c>
      <c r="V86" s="139" t="s">
        <v>1821</v>
      </c>
      <c r="W86" s="139" t="s">
        <v>1821</v>
      </c>
      <c r="X86" s="149">
        <v>0</v>
      </c>
      <c r="Y86" s="139" t="s">
        <v>1821</v>
      </c>
      <c r="Z86" s="149">
        <v>0</v>
      </c>
      <c r="AA86" s="149">
        <v>0</v>
      </c>
      <c r="AB86" s="149">
        <v>0</v>
      </c>
      <c r="AC86" s="149">
        <f t="shared" si="3"/>
        <v>0</v>
      </c>
      <c r="AD86" s="139" t="s">
        <v>2760</v>
      </c>
      <c r="AE86" s="54"/>
    </row>
    <row r="87" spans="1:31" ht="12.75">
      <c r="A87" s="204" t="s">
        <v>2370</v>
      </c>
      <c r="B87" s="210" t="s">
        <v>2080</v>
      </c>
      <c r="C87" s="139">
        <v>10</v>
      </c>
      <c r="D87" s="139">
        <v>222</v>
      </c>
      <c r="E87" s="217">
        <f t="shared" si="2"/>
        <v>68</v>
      </c>
      <c r="F87" s="217">
        <f t="shared" si="2"/>
        <v>154</v>
      </c>
      <c r="G87" s="139">
        <v>3</v>
      </c>
      <c r="H87" s="149">
        <v>0</v>
      </c>
      <c r="I87" s="139">
        <v>12</v>
      </c>
      <c r="J87" s="139">
        <v>10</v>
      </c>
      <c r="K87" s="139">
        <v>46</v>
      </c>
      <c r="L87" s="139">
        <v>104</v>
      </c>
      <c r="M87" s="139">
        <v>7</v>
      </c>
      <c r="N87" s="139">
        <v>40</v>
      </c>
      <c r="O87" s="149">
        <v>0</v>
      </c>
      <c r="P87" s="149">
        <v>0</v>
      </c>
      <c r="Q87" s="149">
        <v>0</v>
      </c>
      <c r="R87" s="149">
        <v>0</v>
      </c>
      <c r="S87" s="149">
        <v>0</v>
      </c>
      <c r="T87" s="149">
        <v>0</v>
      </c>
      <c r="U87" s="139">
        <v>88277</v>
      </c>
      <c r="V87" s="139">
        <v>100456</v>
      </c>
      <c r="W87" s="139">
        <v>266688</v>
      </c>
      <c r="X87" s="139">
        <v>264575</v>
      </c>
      <c r="Y87" s="139">
        <v>1830</v>
      </c>
      <c r="Z87" s="139">
        <v>283</v>
      </c>
      <c r="AA87" s="149">
        <v>0</v>
      </c>
      <c r="AB87" s="149">
        <v>0</v>
      </c>
      <c r="AC87" s="149">
        <f t="shared" si="3"/>
        <v>283</v>
      </c>
      <c r="AD87" s="139">
        <v>150214</v>
      </c>
      <c r="AE87" s="54"/>
    </row>
    <row r="88" spans="1:31" ht="12.75">
      <c r="A88" s="204" t="s">
        <v>2212</v>
      </c>
      <c r="B88" s="210" t="s">
        <v>746</v>
      </c>
      <c r="C88" s="139">
        <v>1</v>
      </c>
      <c r="D88" s="139">
        <v>15</v>
      </c>
      <c r="E88" s="217">
        <f t="shared" si="2"/>
        <v>2</v>
      </c>
      <c r="F88" s="217">
        <f t="shared" si="2"/>
        <v>13</v>
      </c>
      <c r="G88" s="149">
        <v>0</v>
      </c>
      <c r="H88" s="149">
        <v>0</v>
      </c>
      <c r="I88" s="139">
        <v>2</v>
      </c>
      <c r="J88" s="149">
        <v>0</v>
      </c>
      <c r="K88" s="149">
        <v>0</v>
      </c>
      <c r="L88" s="139">
        <v>9</v>
      </c>
      <c r="M88" s="149">
        <v>0</v>
      </c>
      <c r="N88" s="139">
        <v>4</v>
      </c>
      <c r="O88" s="149">
        <v>0</v>
      </c>
      <c r="P88" s="149">
        <v>0</v>
      </c>
      <c r="Q88" s="149">
        <v>0</v>
      </c>
      <c r="R88" s="149">
        <v>0</v>
      </c>
      <c r="S88" s="149">
        <v>0</v>
      </c>
      <c r="T88" s="149">
        <v>0</v>
      </c>
      <c r="U88" s="139" t="s">
        <v>1821</v>
      </c>
      <c r="V88" s="139" t="s">
        <v>1821</v>
      </c>
      <c r="W88" s="139" t="s">
        <v>1821</v>
      </c>
      <c r="X88" s="139" t="s">
        <v>1821</v>
      </c>
      <c r="Y88" s="149">
        <v>0</v>
      </c>
      <c r="Z88" s="149">
        <v>0</v>
      </c>
      <c r="AA88" s="149">
        <v>0</v>
      </c>
      <c r="AB88" s="149">
        <v>0</v>
      </c>
      <c r="AC88" s="149">
        <f t="shared" si="3"/>
        <v>0</v>
      </c>
      <c r="AD88" s="139" t="s">
        <v>2760</v>
      </c>
      <c r="AE88" s="54"/>
    </row>
    <row r="89" spans="1:31" ht="12.75">
      <c r="A89" s="204" t="s">
        <v>2371</v>
      </c>
      <c r="B89" s="210" t="s">
        <v>2081</v>
      </c>
      <c r="C89" s="139">
        <v>1</v>
      </c>
      <c r="D89" s="139">
        <v>15</v>
      </c>
      <c r="E89" s="217">
        <f t="shared" si="2"/>
        <v>2</v>
      </c>
      <c r="F89" s="217">
        <f t="shared" si="2"/>
        <v>13</v>
      </c>
      <c r="G89" s="149">
        <v>0</v>
      </c>
      <c r="H89" s="149">
        <v>0</v>
      </c>
      <c r="I89" s="139">
        <v>2</v>
      </c>
      <c r="J89" s="149">
        <v>0</v>
      </c>
      <c r="K89" s="149">
        <v>0</v>
      </c>
      <c r="L89" s="139">
        <v>9</v>
      </c>
      <c r="M89" s="149">
        <v>0</v>
      </c>
      <c r="N89" s="139">
        <v>4</v>
      </c>
      <c r="O89" s="149">
        <v>0</v>
      </c>
      <c r="P89" s="149">
        <v>0</v>
      </c>
      <c r="Q89" s="149">
        <v>0</v>
      </c>
      <c r="R89" s="149">
        <v>0</v>
      </c>
      <c r="S89" s="149">
        <v>0</v>
      </c>
      <c r="T89" s="149">
        <v>0</v>
      </c>
      <c r="U89" s="139" t="s">
        <v>1821</v>
      </c>
      <c r="V89" s="139" t="s">
        <v>1821</v>
      </c>
      <c r="W89" s="139" t="s">
        <v>1821</v>
      </c>
      <c r="X89" s="139" t="s">
        <v>1821</v>
      </c>
      <c r="Y89" s="149">
        <v>0</v>
      </c>
      <c r="Z89" s="149">
        <v>0</v>
      </c>
      <c r="AA89" s="149">
        <v>0</v>
      </c>
      <c r="AB89" s="149">
        <v>0</v>
      </c>
      <c r="AC89" s="149">
        <f t="shared" si="3"/>
        <v>0</v>
      </c>
      <c r="AD89" s="139" t="s">
        <v>2760</v>
      </c>
      <c r="AE89" s="54"/>
    </row>
    <row r="90" spans="1:31" ht="12.75">
      <c r="A90" s="204" t="s">
        <v>2213</v>
      </c>
      <c r="B90" s="210" t="s">
        <v>1339</v>
      </c>
      <c r="C90" s="139">
        <v>6</v>
      </c>
      <c r="D90" s="139">
        <v>59</v>
      </c>
      <c r="E90" s="217">
        <f t="shared" si="2"/>
        <v>40</v>
      </c>
      <c r="F90" s="217">
        <f t="shared" si="2"/>
        <v>19</v>
      </c>
      <c r="G90" s="139">
        <v>2</v>
      </c>
      <c r="H90" s="139">
        <v>1</v>
      </c>
      <c r="I90" s="139">
        <v>4</v>
      </c>
      <c r="J90" s="139">
        <v>3</v>
      </c>
      <c r="K90" s="139">
        <v>6</v>
      </c>
      <c r="L90" s="139">
        <v>4</v>
      </c>
      <c r="M90" s="139">
        <v>28</v>
      </c>
      <c r="N90" s="139">
        <v>11</v>
      </c>
      <c r="O90" s="149">
        <v>0</v>
      </c>
      <c r="P90" s="149">
        <v>0</v>
      </c>
      <c r="Q90" s="149">
        <v>0</v>
      </c>
      <c r="R90" s="149">
        <v>0</v>
      </c>
      <c r="S90" s="149">
        <v>0</v>
      </c>
      <c r="T90" s="149">
        <v>0</v>
      </c>
      <c r="U90" s="139">
        <v>10684</v>
      </c>
      <c r="V90" s="139">
        <v>14437</v>
      </c>
      <c r="W90" s="139">
        <v>37879</v>
      </c>
      <c r="X90" s="139">
        <v>29742</v>
      </c>
      <c r="Y90" s="139">
        <v>5700</v>
      </c>
      <c r="Z90" s="139">
        <v>2437</v>
      </c>
      <c r="AA90" s="149">
        <v>0</v>
      </c>
      <c r="AB90" s="149">
        <v>0</v>
      </c>
      <c r="AC90" s="149">
        <f t="shared" si="3"/>
        <v>2437</v>
      </c>
      <c r="AD90" s="139">
        <v>21706</v>
      </c>
      <c r="AE90" s="54"/>
    </row>
    <row r="91" spans="1:31" ht="12.75">
      <c r="A91" s="204" t="s">
        <v>2372</v>
      </c>
      <c r="B91" s="210" t="s">
        <v>1340</v>
      </c>
      <c r="C91" s="139">
        <v>2</v>
      </c>
      <c r="D91" s="139">
        <v>36</v>
      </c>
      <c r="E91" s="217">
        <f t="shared" si="2"/>
        <v>31</v>
      </c>
      <c r="F91" s="217">
        <f t="shared" si="2"/>
        <v>5</v>
      </c>
      <c r="G91" s="149">
        <v>0</v>
      </c>
      <c r="H91" s="149">
        <v>0</v>
      </c>
      <c r="I91" s="139">
        <v>3</v>
      </c>
      <c r="J91" s="139">
        <v>1</v>
      </c>
      <c r="K91" s="139">
        <v>2</v>
      </c>
      <c r="L91" s="139">
        <v>1</v>
      </c>
      <c r="M91" s="139">
        <v>26</v>
      </c>
      <c r="N91" s="139">
        <v>3</v>
      </c>
      <c r="O91" s="149">
        <v>0</v>
      </c>
      <c r="P91" s="149">
        <v>0</v>
      </c>
      <c r="Q91" s="149">
        <v>0</v>
      </c>
      <c r="R91" s="149">
        <v>0</v>
      </c>
      <c r="S91" s="149">
        <v>0</v>
      </c>
      <c r="T91" s="149">
        <v>0</v>
      </c>
      <c r="U91" s="139" t="s">
        <v>1821</v>
      </c>
      <c r="V91" s="139" t="s">
        <v>1821</v>
      </c>
      <c r="W91" s="139" t="s">
        <v>1821</v>
      </c>
      <c r="X91" s="139" t="s">
        <v>1821</v>
      </c>
      <c r="Y91" s="139" t="s">
        <v>1821</v>
      </c>
      <c r="Z91" s="139" t="s">
        <v>1821</v>
      </c>
      <c r="AA91" s="149">
        <v>0</v>
      </c>
      <c r="AB91" s="149">
        <v>0</v>
      </c>
      <c r="AC91" s="149" t="s">
        <v>1821</v>
      </c>
      <c r="AD91" s="139" t="s">
        <v>2760</v>
      </c>
      <c r="AE91" s="54"/>
    </row>
    <row r="92" spans="1:31" ht="12.75">
      <c r="A92" s="204" t="s">
        <v>2373</v>
      </c>
      <c r="B92" s="210" t="s">
        <v>747</v>
      </c>
      <c r="C92" s="139">
        <v>2</v>
      </c>
      <c r="D92" s="139">
        <v>10</v>
      </c>
      <c r="E92" s="217">
        <f t="shared" si="2"/>
        <v>3</v>
      </c>
      <c r="F92" s="217">
        <f t="shared" si="2"/>
        <v>7</v>
      </c>
      <c r="G92" s="139">
        <v>2</v>
      </c>
      <c r="H92" s="139">
        <v>1</v>
      </c>
      <c r="I92" s="149">
        <v>0</v>
      </c>
      <c r="J92" s="149">
        <v>0</v>
      </c>
      <c r="K92" s="139">
        <v>1</v>
      </c>
      <c r="L92" s="139">
        <v>1</v>
      </c>
      <c r="M92" s="149">
        <v>0</v>
      </c>
      <c r="N92" s="139">
        <v>5</v>
      </c>
      <c r="O92" s="149">
        <v>0</v>
      </c>
      <c r="P92" s="149">
        <v>0</v>
      </c>
      <c r="Q92" s="149">
        <v>0</v>
      </c>
      <c r="R92" s="149">
        <v>0</v>
      </c>
      <c r="S92" s="149">
        <v>0</v>
      </c>
      <c r="T92" s="149">
        <v>0</v>
      </c>
      <c r="U92" s="139" t="s">
        <v>1821</v>
      </c>
      <c r="V92" s="139" t="s">
        <v>1821</v>
      </c>
      <c r="W92" s="139" t="s">
        <v>1821</v>
      </c>
      <c r="X92" s="139" t="s">
        <v>1821</v>
      </c>
      <c r="Y92" s="139" t="s">
        <v>1821</v>
      </c>
      <c r="Z92" s="149">
        <v>0</v>
      </c>
      <c r="AA92" s="149">
        <v>0</v>
      </c>
      <c r="AB92" s="149">
        <v>0</v>
      </c>
      <c r="AC92" s="149">
        <f t="shared" si="3"/>
        <v>0</v>
      </c>
      <c r="AD92" s="139" t="s">
        <v>2760</v>
      </c>
      <c r="AE92" s="54"/>
    </row>
    <row r="93" spans="1:31" ht="12.75">
      <c r="A93" s="204" t="s">
        <v>2374</v>
      </c>
      <c r="B93" s="210" t="s">
        <v>2082</v>
      </c>
      <c r="C93" s="139">
        <v>2</v>
      </c>
      <c r="D93" s="139">
        <v>13</v>
      </c>
      <c r="E93" s="217">
        <f t="shared" si="2"/>
        <v>6</v>
      </c>
      <c r="F93" s="217">
        <f t="shared" si="2"/>
        <v>7</v>
      </c>
      <c r="G93" s="149">
        <v>0</v>
      </c>
      <c r="H93" s="149">
        <v>0</v>
      </c>
      <c r="I93" s="139">
        <v>1</v>
      </c>
      <c r="J93" s="139">
        <v>2</v>
      </c>
      <c r="K93" s="139">
        <v>3</v>
      </c>
      <c r="L93" s="139">
        <v>2</v>
      </c>
      <c r="M93" s="139">
        <v>2</v>
      </c>
      <c r="N93" s="139">
        <v>3</v>
      </c>
      <c r="O93" s="149">
        <v>0</v>
      </c>
      <c r="P93" s="149">
        <v>0</v>
      </c>
      <c r="Q93" s="149">
        <v>0</v>
      </c>
      <c r="R93" s="149">
        <v>0</v>
      </c>
      <c r="S93" s="149">
        <v>0</v>
      </c>
      <c r="T93" s="149">
        <v>0</v>
      </c>
      <c r="U93" s="139" t="s">
        <v>1821</v>
      </c>
      <c r="V93" s="139" t="s">
        <v>1821</v>
      </c>
      <c r="W93" s="139" t="s">
        <v>1821</v>
      </c>
      <c r="X93" s="139" t="s">
        <v>1821</v>
      </c>
      <c r="Y93" s="149">
        <v>0</v>
      </c>
      <c r="Z93" s="149">
        <v>0</v>
      </c>
      <c r="AA93" s="149">
        <v>0</v>
      </c>
      <c r="AB93" s="149">
        <v>0</v>
      </c>
      <c r="AC93" s="149">
        <f t="shared" si="3"/>
        <v>0</v>
      </c>
      <c r="AD93" s="139" t="s">
        <v>2760</v>
      </c>
      <c r="AE93" s="54"/>
    </row>
    <row r="94" spans="1:31" ht="12.75">
      <c r="A94" s="204" t="s">
        <v>2214</v>
      </c>
      <c r="B94" s="210" t="s">
        <v>2083</v>
      </c>
      <c r="C94" s="139">
        <v>24</v>
      </c>
      <c r="D94" s="139">
        <v>417</v>
      </c>
      <c r="E94" s="217">
        <f t="shared" si="2"/>
        <v>138</v>
      </c>
      <c r="F94" s="217">
        <f t="shared" si="2"/>
        <v>279</v>
      </c>
      <c r="G94" s="139">
        <v>6</v>
      </c>
      <c r="H94" s="139">
        <v>3</v>
      </c>
      <c r="I94" s="139">
        <v>18</v>
      </c>
      <c r="J94" s="139">
        <v>11</v>
      </c>
      <c r="K94" s="139">
        <v>75</v>
      </c>
      <c r="L94" s="139">
        <v>111</v>
      </c>
      <c r="M94" s="139">
        <v>37</v>
      </c>
      <c r="N94" s="139">
        <v>149</v>
      </c>
      <c r="O94" s="139">
        <v>2</v>
      </c>
      <c r="P94" s="139">
        <v>5</v>
      </c>
      <c r="Q94" s="149">
        <v>0</v>
      </c>
      <c r="R94" s="149">
        <v>0</v>
      </c>
      <c r="S94" s="139">
        <v>2</v>
      </c>
      <c r="T94" s="139">
        <v>4</v>
      </c>
      <c r="U94" s="139">
        <v>84704</v>
      </c>
      <c r="V94" s="139">
        <v>444980</v>
      </c>
      <c r="W94" s="139">
        <v>528286</v>
      </c>
      <c r="X94" s="139">
        <v>428701</v>
      </c>
      <c r="Y94" s="139">
        <v>74278</v>
      </c>
      <c r="Z94" s="139">
        <v>25307</v>
      </c>
      <c r="AA94" s="149">
        <v>0</v>
      </c>
      <c r="AB94" s="149">
        <v>0</v>
      </c>
      <c r="AC94" s="149">
        <f t="shared" si="3"/>
        <v>25307</v>
      </c>
      <c r="AD94" s="139">
        <v>73983</v>
      </c>
      <c r="AE94" s="54"/>
    </row>
    <row r="95" spans="1:31" ht="12.75">
      <c r="A95" s="204" t="s">
        <v>2375</v>
      </c>
      <c r="B95" s="210" t="s">
        <v>2084</v>
      </c>
      <c r="C95" s="139">
        <v>12</v>
      </c>
      <c r="D95" s="139">
        <v>213</v>
      </c>
      <c r="E95" s="217">
        <f t="shared" si="2"/>
        <v>77</v>
      </c>
      <c r="F95" s="217">
        <f t="shared" si="2"/>
        <v>136</v>
      </c>
      <c r="G95" s="139">
        <v>2</v>
      </c>
      <c r="H95" s="139">
        <v>1</v>
      </c>
      <c r="I95" s="139">
        <v>12</v>
      </c>
      <c r="J95" s="139">
        <v>5</v>
      </c>
      <c r="K95" s="139">
        <v>42</v>
      </c>
      <c r="L95" s="139">
        <v>35</v>
      </c>
      <c r="M95" s="139">
        <v>21</v>
      </c>
      <c r="N95" s="139">
        <v>95</v>
      </c>
      <c r="O95" s="149">
        <v>0</v>
      </c>
      <c r="P95" s="149">
        <v>0</v>
      </c>
      <c r="Q95" s="149">
        <v>0</v>
      </c>
      <c r="R95" s="149">
        <v>0</v>
      </c>
      <c r="S95" s="149">
        <v>0</v>
      </c>
      <c r="T95" s="149">
        <v>0</v>
      </c>
      <c r="U95" s="139">
        <v>43860</v>
      </c>
      <c r="V95" s="139">
        <v>294358</v>
      </c>
      <c r="W95" s="139">
        <v>318924</v>
      </c>
      <c r="X95" s="139">
        <v>260504</v>
      </c>
      <c r="Y95" s="139">
        <v>47282</v>
      </c>
      <c r="Z95" s="139">
        <v>11138</v>
      </c>
      <c r="AA95" s="149">
        <v>0</v>
      </c>
      <c r="AB95" s="149">
        <v>0</v>
      </c>
      <c r="AC95" s="149">
        <f t="shared" si="3"/>
        <v>11138</v>
      </c>
      <c r="AD95" s="139">
        <v>22522</v>
      </c>
      <c r="AE95" s="54"/>
    </row>
    <row r="96" spans="1:31" ht="12.75">
      <c r="A96" s="204" t="s">
        <v>2376</v>
      </c>
      <c r="B96" s="210" t="s">
        <v>2085</v>
      </c>
      <c r="C96" s="139">
        <v>1</v>
      </c>
      <c r="D96" s="139">
        <v>5</v>
      </c>
      <c r="E96" s="217">
        <f t="shared" si="2"/>
        <v>4</v>
      </c>
      <c r="F96" s="217">
        <f t="shared" si="2"/>
        <v>1</v>
      </c>
      <c r="G96" s="139">
        <v>1</v>
      </c>
      <c r="H96" s="139">
        <v>1</v>
      </c>
      <c r="I96" s="149">
        <v>0</v>
      </c>
      <c r="J96" s="149">
        <v>0</v>
      </c>
      <c r="K96" s="139">
        <v>3</v>
      </c>
      <c r="L96" s="149">
        <v>0</v>
      </c>
      <c r="M96" s="149">
        <v>0</v>
      </c>
      <c r="N96" s="149">
        <v>0</v>
      </c>
      <c r="O96" s="149">
        <v>0</v>
      </c>
      <c r="P96" s="149">
        <v>0</v>
      </c>
      <c r="Q96" s="149">
        <v>0</v>
      </c>
      <c r="R96" s="149">
        <v>0</v>
      </c>
      <c r="S96" s="149">
        <v>0</v>
      </c>
      <c r="T96" s="149">
        <v>0</v>
      </c>
      <c r="U96" s="139" t="s">
        <v>1821</v>
      </c>
      <c r="V96" s="139" t="s">
        <v>1821</v>
      </c>
      <c r="W96" s="139" t="s">
        <v>1821</v>
      </c>
      <c r="X96" s="139" t="s">
        <v>1821</v>
      </c>
      <c r="Y96" s="149">
        <v>0</v>
      </c>
      <c r="Z96" s="149">
        <v>0</v>
      </c>
      <c r="AA96" s="149">
        <v>0</v>
      </c>
      <c r="AB96" s="149">
        <v>0</v>
      </c>
      <c r="AC96" s="149">
        <f t="shared" si="3"/>
        <v>0</v>
      </c>
      <c r="AD96" s="139" t="s">
        <v>2760</v>
      </c>
      <c r="AE96" s="54"/>
    </row>
    <row r="97" spans="1:31" ht="12.75">
      <c r="A97" s="204" t="s">
        <v>2377</v>
      </c>
      <c r="B97" s="210" t="s">
        <v>748</v>
      </c>
      <c r="C97" s="139">
        <v>2</v>
      </c>
      <c r="D97" s="139">
        <v>14</v>
      </c>
      <c r="E97" s="217">
        <f t="shared" si="2"/>
        <v>5</v>
      </c>
      <c r="F97" s="217">
        <f t="shared" si="2"/>
        <v>9</v>
      </c>
      <c r="G97" s="139">
        <v>1</v>
      </c>
      <c r="H97" s="149">
        <v>0</v>
      </c>
      <c r="I97" s="149">
        <v>0</v>
      </c>
      <c r="J97" s="149">
        <v>0</v>
      </c>
      <c r="K97" s="139">
        <v>3</v>
      </c>
      <c r="L97" s="139">
        <v>1</v>
      </c>
      <c r="M97" s="149">
        <v>0</v>
      </c>
      <c r="N97" s="139">
        <v>6</v>
      </c>
      <c r="O97" s="139">
        <v>1</v>
      </c>
      <c r="P97" s="139">
        <v>2</v>
      </c>
      <c r="Q97" s="149">
        <v>0</v>
      </c>
      <c r="R97" s="149">
        <v>0</v>
      </c>
      <c r="S97" s="139">
        <v>2</v>
      </c>
      <c r="T97" s="139">
        <v>2</v>
      </c>
      <c r="U97" s="139" t="s">
        <v>1821</v>
      </c>
      <c r="V97" s="139" t="s">
        <v>1821</v>
      </c>
      <c r="W97" s="139" t="s">
        <v>1821</v>
      </c>
      <c r="X97" s="139" t="s">
        <v>1821</v>
      </c>
      <c r="Y97" s="139" t="s">
        <v>1821</v>
      </c>
      <c r="Z97" s="149">
        <v>0</v>
      </c>
      <c r="AA97" s="149">
        <v>0</v>
      </c>
      <c r="AB97" s="149">
        <v>0</v>
      </c>
      <c r="AC97" s="149">
        <f t="shared" si="3"/>
        <v>0</v>
      </c>
      <c r="AD97" s="139" t="s">
        <v>2760</v>
      </c>
      <c r="AE97" s="54"/>
    </row>
    <row r="98" spans="1:31" ht="12.75">
      <c r="A98" s="204" t="s">
        <v>2378</v>
      </c>
      <c r="B98" s="210" t="s">
        <v>2086</v>
      </c>
      <c r="C98" s="139">
        <v>1</v>
      </c>
      <c r="D98" s="139">
        <v>5</v>
      </c>
      <c r="E98" s="217">
        <f t="shared" si="2"/>
        <v>2</v>
      </c>
      <c r="F98" s="217">
        <f t="shared" si="2"/>
        <v>3</v>
      </c>
      <c r="G98" s="149">
        <v>0</v>
      </c>
      <c r="H98" s="139">
        <v>1</v>
      </c>
      <c r="I98" s="149">
        <v>0</v>
      </c>
      <c r="J98" s="149">
        <v>0</v>
      </c>
      <c r="K98" s="149">
        <v>0</v>
      </c>
      <c r="L98" s="139">
        <v>1</v>
      </c>
      <c r="M98" s="139">
        <v>2</v>
      </c>
      <c r="N98" s="139">
        <v>1</v>
      </c>
      <c r="O98" s="149">
        <v>0</v>
      </c>
      <c r="P98" s="149">
        <v>0</v>
      </c>
      <c r="Q98" s="149">
        <v>0</v>
      </c>
      <c r="R98" s="149">
        <v>0</v>
      </c>
      <c r="S98" s="149">
        <v>0</v>
      </c>
      <c r="T98" s="149">
        <v>0</v>
      </c>
      <c r="U98" s="139" t="s">
        <v>1821</v>
      </c>
      <c r="V98" s="139" t="s">
        <v>1821</v>
      </c>
      <c r="W98" s="139" t="s">
        <v>1821</v>
      </c>
      <c r="X98" s="149">
        <v>0</v>
      </c>
      <c r="Y98" s="139" t="s">
        <v>1821</v>
      </c>
      <c r="Z98" s="149">
        <v>0</v>
      </c>
      <c r="AA98" s="149">
        <v>0</v>
      </c>
      <c r="AB98" s="149">
        <v>0</v>
      </c>
      <c r="AC98" s="149">
        <f t="shared" si="3"/>
        <v>0</v>
      </c>
      <c r="AD98" s="139" t="s">
        <v>2760</v>
      </c>
      <c r="AE98" s="54"/>
    </row>
    <row r="99" spans="1:31" ht="12.75">
      <c r="A99" s="204" t="s">
        <v>2379</v>
      </c>
      <c r="B99" s="210" t="s">
        <v>2087</v>
      </c>
      <c r="C99" s="139">
        <v>8</v>
      </c>
      <c r="D99" s="139">
        <v>180</v>
      </c>
      <c r="E99" s="217">
        <f t="shared" si="2"/>
        <v>50</v>
      </c>
      <c r="F99" s="217">
        <f t="shared" si="2"/>
        <v>130</v>
      </c>
      <c r="G99" s="139">
        <v>2</v>
      </c>
      <c r="H99" s="149">
        <v>0</v>
      </c>
      <c r="I99" s="139">
        <v>6</v>
      </c>
      <c r="J99" s="139">
        <v>6</v>
      </c>
      <c r="K99" s="139">
        <v>27</v>
      </c>
      <c r="L99" s="139">
        <v>74</v>
      </c>
      <c r="M99" s="139">
        <v>14</v>
      </c>
      <c r="N99" s="139">
        <v>47</v>
      </c>
      <c r="O99" s="139">
        <v>1</v>
      </c>
      <c r="P99" s="139">
        <v>3</v>
      </c>
      <c r="Q99" s="149">
        <v>0</v>
      </c>
      <c r="R99" s="149">
        <v>0</v>
      </c>
      <c r="S99" s="149">
        <v>0</v>
      </c>
      <c r="T99" s="139">
        <v>2</v>
      </c>
      <c r="U99" s="139">
        <v>34389</v>
      </c>
      <c r="V99" s="139">
        <v>141678</v>
      </c>
      <c r="W99" s="139">
        <v>193346</v>
      </c>
      <c r="X99" s="139">
        <v>156093</v>
      </c>
      <c r="Y99" s="139">
        <v>23084</v>
      </c>
      <c r="Z99" s="139">
        <v>14169</v>
      </c>
      <c r="AA99" s="149">
        <v>0</v>
      </c>
      <c r="AB99" s="149">
        <v>0</v>
      </c>
      <c r="AC99" s="149">
        <f t="shared" si="3"/>
        <v>14169</v>
      </c>
      <c r="AD99" s="139">
        <v>44913</v>
      </c>
      <c r="AE99" s="54"/>
    </row>
    <row r="100" spans="1:31" ht="12.75">
      <c r="A100" s="204" t="s">
        <v>2215</v>
      </c>
      <c r="B100" s="210" t="s">
        <v>2612</v>
      </c>
      <c r="C100" s="139">
        <v>10</v>
      </c>
      <c r="D100" s="139">
        <v>96</v>
      </c>
      <c r="E100" s="217">
        <f t="shared" si="2"/>
        <v>77</v>
      </c>
      <c r="F100" s="217">
        <f t="shared" si="2"/>
        <v>19</v>
      </c>
      <c r="G100" s="149">
        <v>0</v>
      </c>
      <c r="H100" s="149">
        <v>0</v>
      </c>
      <c r="I100" s="139">
        <v>10</v>
      </c>
      <c r="J100" s="139">
        <v>7</v>
      </c>
      <c r="K100" s="139">
        <v>63</v>
      </c>
      <c r="L100" s="139">
        <v>6</v>
      </c>
      <c r="M100" s="139">
        <v>4</v>
      </c>
      <c r="N100" s="139">
        <v>6</v>
      </c>
      <c r="O100" s="149">
        <v>0</v>
      </c>
      <c r="P100" s="149">
        <v>0</v>
      </c>
      <c r="Q100" s="149">
        <v>0</v>
      </c>
      <c r="R100" s="149">
        <v>0</v>
      </c>
      <c r="S100" s="149">
        <v>0</v>
      </c>
      <c r="T100" s="149">
        <v>0</v>
      </c>
      <c r="U100" s="139">
        <v>32817</v>
      </c>
      <c r="V100" s="139">
        <v>109749</v>
      </c>
      <c r="W100" s="139">
        <v>214586</v>
      </c>
      <c r="X100" s="139">
        <v>191100</v>
      </c>
      <c r="Y100" s="139">
        <v>2099</v>
      </c>
      <c r="Z100" s="139">
        <v>21387</v>
      </c>
      <c r="AA100" s="149">
        <v>0</v>
      </c>
      <c r="AB100" s="149">
        <v>0</v>
      </c>
      <c r="AC100" s="149">
        <f t="shared" si="3"/>
        <v>21387</v>
      </c>
      <c r="AD100" s="139">
        <v>97072</v>
      </c>
      <c r="AE100" s="54"/>
    </row>
    <row r="101" spans="1:31" ht="12.75">
      <c r="A101" s="204" t="s">
        <v>2380</v>
      </c>
      <c r="B101" s="210" t="s">
        <v>2088</v>
      </c>
      <c r="C101" s="139">
        <v>5</v>
      </c>
      <c r="D101" s="139">
        <v>42</v>
      </c>
      <c r="E101" s="217">
        <f t="shared" si="2"/>
        <v>34</v>
      </c>
      <c r="F101" s="217">
        <f t="shared" si="2"/>
        <v>8</v>
      </c>
      <c r="G101" s="149">
        <v>0</v>
      </c>
      <c r="H101" s="149">
        <v>0</v>
      </c>
      <c r="I101" s="139">
        <v>4</v>
      </c>
      <c r="J101" s="139">
        <v>4</v>
      </c>
      <c r="K101" s="139">
        <v>30</v>
      </c>
      <c r="L101" s="139">
        <v>4</v>
      </c>
      <c r="M101" s="149">
        <v>0</v>
      </c>
      <c r="N101" s="149">
        <v>0</v>
      </c>
      <c r="O101" s="149">
        <v>0</v>
      </c>
      <c r="P101" s="149">
        <v>0</v>
      </c>
      <c r="Q101" s="149">
        <v>0</v>
      </c>
      <c r="R101" s="149">
        <v>0</v>
      </c>
      <c r="S101" s="149">
        <v>0</v>
      </c>
      <c r="T101" s="149">
        <v>0</v>
      </c>
      <c r="U101" s="139">
        <v>13419</v>
      </c>
      <c r="V101" s="139">
        <v>37273</v>
      </c>
      <c r="W101" s="139">
        <v>69552</v>
      </c>
      <c r="X101" s="139">
        <v>67767</v>
      </c>
      <c r="Y101" s="139">
        <v>451</v>
      </c>
      <c r="Z101" s="139">
        <v>1334</v>
      </c>
      <c r="AA101" s="149">
        <v>0</v>
      </c>
      <c r="AB101" s="149">
        <v>0</v>
      </c>
      <c r="AC101" s="149">
        <f t="shared" si="3"/>
        <v>1334</v>
      </c>
      <c r="AD101" s="139">
        <v>29888</v>
      </c>
      <c r="AE101" s="54"/>
    </row>
    <row r="102" spans="1:31" ht="12.75">
      <c r="A102" s="204" t="s">
        <v>2381</v>
      </c>
      <c r="B102" s="210" t="s">
        <v>2613</v>
      </c>
      <c r="C102" s="139">
        <v>5</v>
      </c>
      <c r="D102" s="139">
        <v>54</v>
      </c>
      <c r="E102" s="217">
        <f t="shared" si="2"/>
        <v>43</v>
      </c>
      <c r="F102" s="217">
        <f t="shared" si="2"/>
        <v>11</v>
      </c>
      <c r="G102" s="149">
        <v>0</v>
      </c>
      <c r="H102" s="149">
        <v>0</v>
      </c>
      <c r="I102" s="139">
        <v>6</v>
      </c>
      <c r="J102" s="139">
        <v>3</v>
      </c>
      <c r="K102" s="139">
        <v>33</v>
      </c>
      <c r="L102" s="139">
        <v>2</v>
      </c>
      <c r="M102" s="139">
        <v>4</v>
      </c>
      <c r="N102" s="139">
        <v>6</v>
      </c>
      <c r="O102" s="149">
        <v>0</v>
      </c>
      <c r="P102" s="149">
        <v>0</v>
      </c>
      <c r="Q102" s="149">
        <v>0</v>
      </c>
      <c r="R102" s="149">
        <v>0</v>
      </c>
      <c r="S102" s="149">
        <v>0</v>
      </c>
      <c r="T102" s="149">
        <v>0</v>
      </c>
      <c r="U102" s="139">
        <v>19398</v>
      </c>
      <c r="V102" s="139">
        <v>72476</v>
      </c>
      <c r="W102" s="139">
        <v>145034</v>
      </c>
      <c r="X102" s="139">
        <v>123333</v>
      </c>
      <c r="Y102" s="139">
        <v>1648</v>
      </c>
      <c r="Z102" s="139">
        <v>20053</v>
      </c>
      <c r="AA102" s="149">
        <v>0</v>
      </c>
      <c r="AB102" s="149">
        <v>0</v>
      </c>
      <c r="AC102" s="149">
        <f t="shared" si="3"/>
        <v>20053</v>
      </c>
      <c r="AD102" s="139">
        <v>67184</v>
      </c>
      <c r="AE102" s="54"/>
    </row>
    <row r="103" spans="1:31" ht="12.75">
      <c r="A103" s="204" t="s">
        <v>2216</v>
      </c>
      <c r="B103" s="210" t="s">
        <v>749</v>
      </c>
      <c r="C103" s="139">
        <v>7</v>
      </c>
      <c r="D103" s="139">
        <v>145</v>
      </c>
      <c r="E103" s="217">
        <f t="shared" si="2"/>
        <v>122</v>
      </c>
      <c r="F103" s="217">
        <f t="shared" si="2"/>
        <v>23</v>
      </c>
      <c r="G103" s="149">
        <v>0</v>
      </c>
      <c r="H103" s="149">
        <v>0</v>
      </c>
      <c r="I103" s="139">
        <v>6</v>
      </c>
      <c r="J103" s="139">
        <v>1</v>
      </c>
      <c r="K103" s="139">
        <v>108</v>
      </c>
      <c r="L103" s="139">
        <v>17</v>
      </c>
      <c r="M103" s="139">
        <v>7</v>
      </c>
      <c r="N103" s="139">
        <v>5</v>
      </c>
      <c r="O103" s="139">
        <v>1</v>
      </c>
      <c r="P103" s="149">
        <v>0</v>
      </c>
      <c r="Q103" s="149">
        <v>0</v>
      </c>
      <c r="R103" s="149">
        <v>0</v>
      </c>
      <c r="S103" s="149">
        <v>0</v>
      </c>
      <c r="T103" s="149">
        <v>0</v>
      </c>
      <c r="U103" s="139">
        <v>54978</v>
      </c>
      <c r="V103" s="139">
        <v>242284</v>
      </c>
      <c r="W103" s="139">
        <v>384614</v>
      </c>
      <c r="X103" s="139">
        <v>329589</v>
      </c>
      <c r="Y103" s="139">
        <v>13076</v>
      </c>
      <c r="Z103" s="139">
        <v>41949</v>
      </c>
      <c r="AA103" s="149">
        <v>0</v>
      </c>
      <c r="AB103" s="149">
        <v>0</v>
      </c>
      <c r="AC103" s="149">
        <f t="shared" si="3"/>
        <v>41949</v>
      </c>
      <c r="AD103" s="139">
        <v>128148</v>
      </c>
      <c r="AE103" s="54"/>
    </row>
    <row r="104" spans="1:31" ht="12.75">
      <c r="A104" s="204" t="s">
        <v>2382</v>
      </c>
      <c r="B104" s="210" t="s">
        <v>750</v>
      </c>
      <c r="C104" s="139">
        <v>3</v>
      </c>
      <c r="D104" s="139">
        <v>32</v>
      </c>
      <c r="E104" s="217">
        <f t="shared" si="2"/>
        <v>27</v>
      </c>
      <c r="F104" s="217">
        <f t="shared" si="2"/>
        <v>5</v>
      </c>
      <c r="G104" s="149">
        <v>0</v>
      </c>
      <c r="H104" s="149">
        <v>0</v>
      </c>
      <c r="I104" s="139">
        <v>2</v>
      </c>
      <c r="J104" s="149">
        <v>0</v>
      </c>
      <c r="K104" s="139">
        <v>22</v>
      </c>
      <c r="L104" s="139">
        <v>5</v>
      </c>
      <c r="M104" s="139">
        <v>3</v>
      </c>
      <c r="N104" s="149">
        <v>0</v>
      </c>
      <c r="O104" s="149">
        <v>0</v>
      </c>
      <c r="P104" s="149">
        <v>0</v>
      </c>
      <c r="Q104" s="149">
        <v>0</v>
      </c>
      <c r="R104" s="149">
        <v>0</v>
      </c>
      <c r="S104" s="149">
        <v>0</v>
      </c>
      <c r="T104" s="149">
        <v>0</v>
      </c>
      <c r="U104" s="139">
        <v>6258</v>
      </c>
      <c r="V104" s="139">
        <v>45534</v>
      </c>
      <c r="W104" s="139">
        <v>75639</v>
      </c>
      <c r="X104" s="139">
        <v>74098</v>
      </c>
      <c r="Y104" s="139">
        <v>1541</v>
      </c>
      <c r="Z104" s="149">
        <v>0</v>
      </c>
      <c r="AA104" s="149">
        <v>0</v>
      </c>
      <c r="AB104" s="149">
        <v>0</v>
      </c>
      <c r="AC104" s="149">
        <f t="shared" si="3"/>
        <v>0</v>
      </c>
      <c r="AD104" s="139">
        <v>27876</v>
      </c>
      <c r="AE104" s="54"/>
    </row>
    <row r="105" spans="1:31" ht="12.75">
      <c r="A105" s="204" t="s">
        <v>2383</v>
      </c>
      <c r="B105" s="210" t="s">
        <v>51</v>
      </c>
      <c r="C105" s="139">
        <v>1</v>
      </c>
      <c r="D105" s="139">
        <v>20</v>
      </c>
      <c r="E105" s="217">
        <f t="shared" si="2"/>
        <v>14</v>
      </c>
      <c r="F105" s="217">
        <f t="shared" si="2"/>
        <v>6</v>
      </c>
      <c r="G105" s="149">
        <v>0</v>
      </c>
      <c r="H105" s="149">
        <v>0</v>
      </c>
      <c r="I105" s="139">
        <v>2</v>
      </c>
      <c r="J105" s="149">
        <v>0</v>
      </c>
      <c r="K105" s="139">
        <v>10</v>
      </c>
      <c r="L105" s="139">
        <v>3</v>
      </c>
      <c r="M105" s="139">
        <v>2</v>
      </c>
      <c r="N105" s="139">
        <v>3</v>
      </c>
      <c r="O105" s="149">
        <v>0</v>
      </c>
      <c r="P105" s="149">
        <v>0</v>
      </c>
      <c r="Q105" s="149">
        <v>0</v>
      </c>
      <c r="R105" s="149">
        <v>0</v>
      </c>
      <c r="S105" s="149">
        <v>0</v>
      </c>
      <c r="T105" s="149">
        <v>0</v>
      </c>
      <c r="U105" s="139" t="s">
        <v>1821</v>
      </c>
      <c r="V105" s="139" t="s">
        <v>1821</v>
      </c>
      <c r="W105" s="139" t="s">
        <v>1821</v>
      </c>
      <c r="X105" s="139" t="s">
        <v>1821</v>
      </c>
      <c r="Y105" s="149">
        <v>0</v>
      </c>
      <c r="Z105" s="149">
        <v>0</v>
      </c>
      <c r="AA105" s="149">
        <v>0</v>
      </c>
      <c r="AB105" s="149">
        <v>0</v>
      </c>
      <c r="AC105" s="149">
        <f t="shared" si="3"/>
        <v>0</v>
      </c>
      <c r="AD105" s="139" t="s">
        <v>2760</v>
      </c>
      <c r="AE105" s="54"/>
    </row>
    <row r="106" spans="1:31" ht="12.75">
      <c r="A106" s="204" t="s">
        <v>2384</v>
      </c>
      <c r="B106" s="210" t="s">
        <v>2089</v>
      </c>
      <c r="C106" s="139">
        <v>2</v>
      </c>
      <c r="D106" s="139">
        <v>88</v>
      </c>
      <c r="E106" s="217">
        <f t="shared" si="2"/>
        <v>76</v>
      </c>
      <c r="F106" s="217">
        <f t="shared" si="2"/>
        <v>12</v>
      </c>
      <c r="G106" s="149">
        <v>0</v>
      </c>
      <c r="H106" s="149">
        <v>0</v>
      </c>
      <c r="I106" s="139">
        <v>2</v>
      </c>
      <c r="J106" s="139">
        <v>1</v>
      </c>
      <c r="K106" s="139">
        <v>71</v>
      </c>
      <c r="L106" s="139">
        <v>9</v>
      </c>
      <c r="M106" s="139">
        <v>2</v>
      </c>
      <c r="N106" s="139">
        <v>2</v>
      </c>
      <c r="O106" s="139">
        <v>1</v>
      </c>
      <c r="P106" s="149">
        <v>0</v>
      </c>
      <c r="Q106" s="149">
        <v>0</v>
      </c>
      <c r="R106" s="149">
        <v>0</v>
      </c>
      <c r="S106" s="149">
        <v>0</v>
      </c>
      <c r="T106" s="149">
        <v>0</v>
      </c>
      <c r="U106" s="139" t="s">
        <v>1821</v>
      </c>
      <c r="V106" s="139" t="s">
        <v>1821</v>
      </c>
      <c r="W106" s="139" t="s">
        <v>1821</v>
      </c>
      <c r="X106" s="139" t="s">
        <v>1821</v>
      </c>
      <c r="Y106" s="139" t="s">
        <v>1821</v>
      </c>
      <c r="Z106" s="139" t="s">
        <v>1821</v>
      </c>
      <c r="AA106" s="149">
        <v>0</v>
      </c>
      <c r="AB106" s="149">
        <v>0</v>
      </c>
      <c r="AC106" s="149" t="s">
        <v>1821</v>
      </c>
      <c r="AD106" s="139" t="s">
        <v>2760</v>
      </c>
      <c r="AE106" s="54"/>
    </row>
    <row r="107" spans="1:31" ht="12.75">
      <c r="A107" s="204" t="s">
        <v>2385</v>
      </c>
      <c r="B107" s="210" t="s">
        <v>2614</v>
      </c>
      <c r="C107" s="139">
        <v>1</v>
      </c>
      <c r="D107" s="139">
        <v>5</v>
      </c>
      <c r="E107" s="217">
        <f t="shared" si="2"/>
        <v>5</v>
      </c>
      <c r="F107" s="152">
        <f t="shared" si="2"/>
        <v>0</v>
      </c>
      <c r="G107" s="149">
        <v>0</v>
      </c>
      <c r="H107" s="149">
        <v>0</v>
      </c>
      <c r="I107" s="149">
        <v>0</v>
      </c>
      <c r="J107" s="149">
        <v>0</v>
      </c>
      <c r="K107" s="139">
        <v>5</v>
      </c>
      <c r="L107" s="149">
        <v>0</v>
      </c>
      <c r="M107" s="149">
        <v>0</v>
      </c>
      <c r="N107" s="149">
        <v>0</v>
      </c>
      <c r="O107" s="149">
        <v>0</v>
      </c>
      <c r="P107" s="149">
        <v>0</v>
      </c>
      <c r="Q107" s="149">
        <v>0</v>
      </c>
      <c r="R107" s="149">
        <v>0</v>
      </c>
      <c r="S107" s="149">
        <v>0</v>
      </c>
      <c r="T107" s="149">
        <v>0</v>
      </c>
      <c r="U107" s="139" t="s">
        <v>1821</v>
      </c>
      <c r="V107" s="139" t="s">
        <v>1821</v>
      </c>
      <c r="W107" s="139" t="s">
        <v>1821</v>
      </c>
      <c r="X107" s="139" t="s">
        <v>1821</v>
      </c>
      <c r="Y107" s="149">
        <v>0</v>
      </c>
      <c r="Z107" s="149">
        <v>0</v>
      </c>
      <c r="AA107" s="149">
        <v>0</v>
      </c>
      <c r="AB107" s="149">
        <v>0</v>
      </c>
      <c r="AC107" s="149">
        <f t="shared" si="3"/>
        <v>0</v>
      </c>
      <c r="AD107" s="139" t="s">
        <v>2760</v>
      </c>
      <c r="AE107" s="54"/>
    </row>
    <row r="108" spans="1:31" ht="12.75">
      <c r="A108" s="204" t="s">
        <v>2217</v>
      </c>
      <c r="B108" s="210" t="s">
        <v>2615</v>
      </c>
      <c r="C108" s="139">
        <v>3</v>
      </c>
      <c r="D108" s="139">
        <v>39</v>
      </c>
      <c r="E108" s="217">
        <f t="shared" si="2"/>
        <v>34</v>
      </c>
      <c r="F108" s="217">
        <f t="shared" si="2"/>
        <v>5</v>
      </c>
      <c r="G108" s="149">
        <v>0</v>
      </c>
      <c r="H108" s="149">
        <v>0</v>
      </c>
      <c r="I108" s="139">
        <v>2</v>
      </c>
      <c r="J108" s="149">
        <v>0</v>
      </c>
      <c r="K108" s="139">
        <v>16</v>
      </c>
      <c r="L108" s="139">
        <v>4</v>
      </c>
      <c r="M108" s="139">
        <v>15</v>
      </c>
      <c r="N108" s="139">
        <v>1</v>
      </c>
      <c r="O108" s="139">
        <v>1</v>
      </c>
      <c r="P108" s="149">
        <v>0</v>
      </c>
      <c r="Q108" s="149">
        <v>0</v>
      </c>
      <c r="R108" s="149">
        <v>0</v>
      </c>
      <c r="S108" s="149">
        <v>0</v>
      </c>
      <c r="T108" s="149">
        <v>0</v>
      </c>
      <c r="U108" s="139">
        <v>11511</v>
      </c>
      <c r="V108" s="139">
        <v>3882</v>
      </c>
      <c r="W108" s="139">
        <v>25780</v>
      </c>
      <c r="X108" s="139">
        <v>7112</v>
      </c>
      <c r="Y108" s="139">
        <v>18668</v>
      </c>
      <c r="Z108" s="149">
        <v>0</v>
      </c>
      <c r="AA108" s="149">
        <v>0</v>
      </c>
      <c r="AB108" s="149">
        <v>0</v>
      </c>
      <c r="AC108" s="149">
        <f t="shared" si="3"/>
        <v>0</v>
      </c>
      <c r="AD108" s="139">
        <v>20275</v>
      </c>
      <c r="AE108" s="54"/>
    </row>
    <row r="109" spans="1:31" ht="12.75">
      <c r="A109" s="204" t="s">
        <v>2386</v>
      </c>
      <c r="B109" s="210" t="s">
        <v>1341</v>
      </c>
      <c r="C109" s="139">
        <v>2</v>
      </c>
      <c r="D109" s="139">
        <v>11</v>
      </c>
      <c r="E109" s="217">
        <f t="shared" si="2"/>
        <v>9</v>
      </c>
      <c r="F109" s="217">
        <f t="shared" si="2"/>
        <v>2</v>
      </c>
      <c r="G109" s="149">
        <v>0</v>
      </c>
      <c r="H109" s="149">
        <v>0</v>
      </c>
      <c r="I109" s="139">
        <v>2</v>
      </c>
      <c r="J109" s="149">
        <v>0</v>
      </c>
      <c r="K109" s="139">
        <v>2</v>
      </c>
      <c r="L109" s="139">
        <v>1</v>
      </c>
      <c r="M109" s="139">
        <v>4</v>
      </c>
      <c r="N109" s="139">
        <v>1</v>
      </c>
      <c r="O109" s="139">
        <v>1</v>
      </c>
      <c r="P109" s="149">
        <v>0</v>
      </c>
      <c r="Q109" s="149">
        <v>0</v>
      </c>
      <c r="R109" s="149">
        <v>0</v>
      </c>
      <c r="S109" s="149">
        <v>0</v>
      </c>
      <c r="T109" s="149">
        <v>0</v>
      </c>
      <c r="U109" s="139" t="s">
        <v>1821</v>
      </c>
      <c r="V109" s="139" t="s">
        <v>1821</v>
      </c>
      <c r="W109" s="139" t="s">
        <v>1821</v>
      </c>
      <c r="X109" s="139" t="s">
        <v>1821</v>
      </c>
      <c r="Y109" s="139" t="s">
        <v>1821</v>
      </c>
      <c r="Z109" s="149">
        <v>0</v>
      </c>
      <c r="AA109" s="149">
        <v>0</v>
      </c>
      <c r="AB109" s="149">
        <v>0</v>
      </c>
      <c r="AC109" s="149">
        <f t="shared" si="3"/>
        <v>0</v>
      </c>
      <c r="AD109" s="139" t="s">
        <v>2760</v>
      </c>
      <c r="AE109" s="54"/>
    </row>
    <row r="110" spans="1:31" ht="12.75">
      <c r="A110" s="204" t="s">
        <v>2387</v>
      </c>
      <c r="B110" s="210" t="s">
        <v>2090</v>
      </c>
      <c r="C110" s="139">
        <v>1</v>
      </c>
      <c r="D110" s="139">
        <v>28</v>
      </c>
      <c r="E110" s="217">
        <f t="shared" si="2"/>
        <v>25</v>
      </c>
      <c r="F110" s="217">
        <f t="shared" si="2"/>
        <v>3</v>
      </c>
      <c r="G110" s="149">
        <v>0</v>
      </c>
      <c r="H110" s="149">
        <v>0</v>
      </c>
      <c r="I110" s="149">
        <v>0</v>
      </c>
      <c r="J110" s="149">
        <v>0</v>
      </c>
      <c r="K110" s="139">
        <v>14</v>
      </c>
      <c r="L110" s="139">
        <v>3</v>
      </c>
      <c r="M110" s="139">
        <v>11</v>
      </c>
      <c r="N110" s="149">
        <v>0</v>
      </c>
      <c r="O110" s="149">
        <v>0</v>
      </c>
      <c r="P110" s="149">
        <v>0</v>
      </c>
      <c r="Q110" s="149">
        <v>0</v>
      </c>
      <c r="R110" s="149">
        <v>0</v>
      </c>
      <c r="S110" s="149">
        <v>0</v>
      </c>
      <c r="T110" s="149">
        <v>0</v>
      </c>
      <c r="U110" s="139" t="s">
        <v>1821</v>
      </c>
      <c r="V110" s="139" t="s">
        <v>1821</v>
      </c>
      <c r="W110" s="139" t="s">
        <v>1821</v>
      </c>
      <c r="X110" s="149">
        <v>0</v>
      </c>
      <c r="Y110" s="139" t="s">
        <v>1821</v>
      </c>
      <c r="Z110" s="149">
        <v>0</v>
      </c>
      <c r="AA110" s="149">
        <v>0</v>
      </c>
      <c r="AB110" s="149">
        <v>0</v>
      </c>
      <c r="AC110" s="149">
        <f t="shared" si="3"/>
        <v>0</v>
      </c>
      <c r="AD110" s="139" t="s">
        <v>2760</v>
      </c>
      <c r="AE110" s="54"/>
    </row>
    <row r="111" spans="1:31" ht="12.75">
      <c r="A111" s="204" t="s">
        <v>2218</v>
      </c>
      <c r="B111" s="210" t="s">
        <v>2616</v>
      </c>
      <c r="C111" s="139">
        <v>4</v>
      </c>
      <c r="D111" s="139">
        <v>117</v>
      </c>
      <c r="E111" s="217">
        <f t="shared" si="2"/>
        <v>47</v>
      </c>
      <c r="F111" s="217">
        <f t="shared" si="2"/>
        <v>70</v>
      </c>
      <c r="G111" s="149">
        <v>0</v>
      </c>
      <c r="H111" s="149">
        <v>0</v>
      </c>
      <c r="I111" s="139">
        <v>7</v>
      </c>
      <c r="J111" s="139">
        <v>2</v>
      </c>
      <c r="K111" s="139">
        <v>38</v>
      </c>
      <c r="L111" s="139">
        <v>28</v>
      </c>
      <c r="M111" s="139">
        <v>2</v>
      </c>
      <c r="N111" s="139">
        <v>40</v>
      </c>
      <c r="O111" s="149">
        <v>0</v>
      </c>
      <c r="P111" s="149">
        <v>0</v>
      </c>
      <c r="Q111" s="149">
        <v>0</v>
      </c>
      <c r="R111" s="149">
        <v>0</v>
      </c>
      <c r="S111" s="149">
        <v>0</v>
      </c>
      <c r="T111" s="149">
        <v>0</v>
      </c>
      <c r="U111" s="139">
        <v>30305</v>
      </c>
      <c r="V111" s="139">
        <v>76419</v>
      </c>
      <c r="W111" s="139">
        <v>121699</v>
      </c>
      <c r="X111" s="139">
        <v>121392</v>
      </c>
      <c r="Y111" s="139">
        <v>270</v>
      </c>
      <c r="Z111" s="139">
        <v>37</v>
      </c>
      <c r="AA111" s="149">
        <v>0</v>
      </c>
      <c r="AB111" s="149">
        <v>0</v>
      </c>
      <c r="AC111" s="149">
        <f t="shared" si="3"/>
        <v>37</v>
      </c>
      <c r="AD111" s="139">
        <v>41698</v>
      </c>
      <c r="AE111" s="54"/>
    </row>
    <row r="112" spans="1:31" ht="12.75">
      <c r="A112" s="204" t="s">
        <v>2388</v>
      </c>
      <c r="B112" s="210" t="s">
        <v>2617</v>
      </c>
      <c r="C112" s="139">
        <v>4</v>
      </c>
      <c r="D112" s="139">
        <v>117</v>
      </c>
      <c r="E112" s="217">
        <f t="shared" si="2"/>
        <v>47</v>
      </c>
      <c r="F112" s="217">
        <f t="shared" si="2"/>
        <v>70</v>
      </c>
      <c r="G112" s="149">
        <v>0</v>
      </c>
      <c r="H112" s="149">
        <v>0</v>
      </c>
      <c r="I112" s="139">
        <v>7</v>
      </c>
      <c r="J112" s="139">
        <v>2</v>
      </c>
      <c r="K112" s="139">
        <v>38</v>
      </c>
      <c r="L112" s="139">
        <v>28</v>
      </c>
      <c r="M112" s="139">
        <v>2</v>
      </c>
      <c r="N112" s="139">
        <v>40</v>
      </c>
      <c r="O112" s="149">
        <v>0</v>
      </c>
      <c r="P112" s="149">
        <v>0</v>
      </c>
      <c r="Q112" s="149">
        <v>0</v>
      </c>
      <c r="R112" s="149">
        <v>0</v>
      </c>
      <c r="S112" s="149">
        <v>0</v>
      </c>
      <c r="T112" s="149">
        <v>0</v>
      </c>
      <c r="U112" s="139">
        <v>30305</v>
      </c>
      <c r="V112" s="139">
        <v>76419</v>
      </c>
      <c r="W112" s="139">
        <v>121699</v>
      </c>
      <c r="X112" s="139">
        <v>121392</v>
      </c>
      <c r="Y112" s="139">
        <v>270</v>
      </c>
      <c r="Z112" s="139">
        <v>37</v>
      </c>
      <c r="AA112" s="149">
        <v>0</v>
      </c>
      <c r="AB112" s="149">
        <v>0</v>
      </c>
      <c r="AC112" s="149">
        <f t="shared" si="3"/>
        <v>37</v>
      </c>
      <c r="AD112" s="139">
        <v>41698</v>
      </c>
      <c r="AE112" s="54"/>
    </row>
    <row r="113" spans="1:31" ht="12.75">
      <c r="A113" s="204" t="s">
        <v>2219</v>
      </c>
      <c r="B113" s="210" t="s">
        <v>751</v>
      </c>
      <c r="C113" s="139">
        <v>21</v>
      </c>
      <c r="D113" s="139">
        <v>451</v>
      </c>
      <c r="E113" s="217">
        <f t="shared" si="2"/>
        <v>346</v>
      </c>
      <c r="F113" s="217">
        <f t="shared" si="2"/>
        <v>105</v>
      </c>
      <c r="G113" s="139">
        <v>2</v>
      </c>
      <c r="H113" s="149">
        <v>0</v>
      </c>
      <c r="I113" s="139">
        <v>26</v>
      </c>
      <c r="J113" s="139">
        <v>6</v>
      </c>
      <c r="K113" s="139">
        <v>269</v>
      </c>
      <c r="L113" s="139">
        <v>55</v>
      </c>
      <c r="M113" s="139">
        <v>23</v>
      </c>
      <c r="N113" s="139">
        <v>38</v>
      </c>
      <c r="O113" s="139">
        <v>26</v>
      </c>
      <c r="P113" s="139">
        <v>6</v>
      </c>
      <c r="Q113" s="149">
        <v>0</v>
      </c>
      <c r="R113" s="149">
        <v>0</v>
      </c>
      <c r="S113" s="139">
        <v>3</v>
      </c>
      <c r="T113" s="139">
        <v>1</v>
      </c>
      <c r="U113" s="139">
        <v>153899</v>
      </c>
      <c r="V113" s="139">
        <v>315571</v>
      </c>
      <c r="W113" s="139">
        <v>631360</v>
      </c>
      <c r="X113" s="139">
        <v>603795</v>
      </c>
      <c r="Y113" s="139">
        <v>4376</v>
      </c>
      <c r="Z113" s="139">
        <v>23189</v>
      </c>
      <c r="AA113" s="149">
        <v>0</v>
      </c>
      <c r="AB113" s="139">
        <v>23189</v>
      </c>
      <c r="AC113" s="149">
        <f t="shared" si="3"/>
        <v>0</v>
      </c>
      <c r="AD113" s="139">
        <v>280033</v>
      </c>
      <c r="AE113" s="54"/>
    </row>
    <row r="114" spans="1:31" ht="12.75">
      <c r="A114" s="204" t="s">
        <v>2389</v>
      </c>
      <c r="B114" s="210" t="s">
        <v>752</v>
      </c>
      <c r="C114" s="139">
        <v>18</v>
      </c>
      <c r="D114" s="139">
        <v>384</v>
      </c>
      <c r="E114" s="217">
        <f t="shared" si="2"/>
        <v>289</v>
      </c>
      <c r="F114" s="217">
        <f t="shared" si="2"/>
        <v>95</v>
      </c>
      <c r="G114" s="139">
        <v>2</v>
      </c>
      <c r="H114" s="149">
        <v>0</v>
      </c>
      <c r="I114" s="139">
        <v>24</v>
      </c>
      <c r="J114" s="139">
        <v>5</v>
      </c>
      <c r="K114" s="139">
        <v>233</v>
      </c>
      <c r="L114" s="139">
        <v>50</v>
      </c>
      <c r="M114" s="139">
        <v>21</v>
      </c>
      <c r="N114" s="139">
        <v>35</v>
      </c>
      <c r="O114" s="139">
        <v>9</v>
      </c>
      <c r="P114" s="139">
        <v>5</v>
      </c>
      <c r="Q114" s="149">
        <v>0</v>
      </c>
      <c r="R114" s="149">
        <v>0</v>
      </c>
      <c r="S114" s="139">
        <v>3</v>
      </c>
      <c r="T114" s="139">
        <v>1</v>
      </c>
      <c r="U114" s="139">
        <v>130199</v>
      </c>
      <c r="V114" s="139">
        <v>254095</v>
      </c>
      <c r="W114" s="139">
        <v>525702</v>
      </c>
      <c r="X114" s="139">
        <v>498734</v>
      </c>
      <c r="Y114" s="139">
        <v>3779</v>
      </c>
      <c r="Z114" s="139">
        <v>23189</v>
      </c>
      <c r="AA114" s="149">
        <v>0</v>
      </c>
      <c r="AB114" s="139">
        <v>23189</v>
      </c>
      <c r="AC114" s="149">
        <f t="shared" si="3"/>
        <v>0</v>
      </c>
      <c r="AD114" s="139">
        <v>242469</v>
      </c>
      <c r="AE114" s="54"/>
    </row>
    <row r="115" spans="1:31" ht="12.75">
      <c r="A115" s="204" t="s">
        <v>2390</v>
      </c>
      <c r="B115" s="210" t="s">
        <v>2091</v>
      </c>
      <c r="C115" s="139">
        <v>3</v>
      </c>
      <c r="D115" s="139">
        <v>67</v>
      </c>
      <c r="E115" s="217">
        <f t="shared" si="2"/>
        <v>57</v>
      </c>
      <c r="F115" s="217">
        <f t="shared" si="2"/>
        <v>10</v>
      </c>
      <c r="G115" s="149">
        <v>0</v>
      </c>
      <c r="H115" s="149">
        <v>0</v>
      </c>
      <c r="I115" s="139">
        <v>2</v>
      </c>
      <c r="J115" s="139">
        <v>1</v>
      </c>
      <c r="K115" s="139">
        <v>36</v>
      </c>
      <c r="L115" s="139">
        <v>5</v>
      </c>
      <c r="M115" s="139">
        <v>2</v>
      </c>
      <c r="N115" s="139">
        <v>3</v>
      </c>
      <c r="O115" s="139">
        <v>17</v>
      </c>
      <c r="P115" s="139">
        <v>1</v>
      </c>
      <c r="Q115" s="149">
        <v>0</v>
      </c>
      <c r="R115" s="149">
        <v>0</v>
      </c>
      <c r="S115" s="149">
        <v>0</v>
      </c>
      <c r="T115" s="149">
        <v>0</v>
      </c>
      <c r="U115" s="139">
        <v>23700</v>
      </c>
      <c r="V115" s="139">
        <v>61476</v>
      </c>
      <c r="W115" s="139">
        <v>105658</v>
      </c>
      <c r="X115" s="139">
        <v>105061</v>
      </c>
      <c r="Y115" s="139">
        <v>597</v>
      </c>
      <c r="Z115" s="149">
        <v>0</v>
      </c>
      <c r="AA115" s="149">
        <v>0</v>
      </c>
      <c r="AB115" s="149">
        <v>0</v>
      </c>
      <c r="AC115" s="149">
        <f t="shared" si="3"/>
        <v>0</v>
      </c>
      <c r="AD115" s="139">
        <v>37564</v>
      </c>
      <c r="AE115" s="54"/>
    </row>
    <row r="116" spans="1:31" ht="12.75">
      <c r="A116" s="204" t="s">
        <v>2220</v>
      </c>
      <c r="B116" s="210" t="s">
        <v>1577</v>
      </c>
      <c r="C116" s="139">
        <v>2</v>
      </c>
      <c r="D116" s="139">
        <v>21</v>
      </c>
      <c r="E116" s="217">
        <f t="shared" si="2"/>
        <v>5</v>
      </c>
      <c r="F116" s="217">
        <f t="shared" si="2"/>
        <v>16</v>
      </c>
      <c r="G116" s="149">
        <v>0</v>
      </c>
      <c r="H116" s="149">
        <v>0</v>
      </c>
      <c r="I116" s="139">
        <v>2</v>
      </c>
      <c r="J116" s="139">
        <v>2</v>
      </c>
      <c r="K116" s="139">
        <v>3</v>
      </c>
      <c r="L116" s="139">
        <v>5</v>
      </c>
      <c r="M116" s="149">
        <v>0</v>
      </c>
      <c r="N116" s="139">
        <v>9</v>
      </c>
      <c r="O116" s="149">
        <v>0</v>
      </c>
      <c r="P116" s="149">
        <v>0</v>
      </c>
      <c r="Q116" s="149">
        <v>0</v>
      </c>
      <c r="R116" s="149">
        <v>0</v>
      </c>
      <c r="S116" s="149">
        <v>0</v>
      </c>
      <c r="T116" s="149">
        <v>0</v>
      </c>
      <c r="U116" s="139" t="s">
        <v>1821</v>
      </c>
      <c r="V116" s="139" t="s">
        <v>1821</v>
      </c>
      <c r="W116" s="139" t="s">
        <v>1821</v>
      </c>
      <c r="X116" s="139" t="s">
        <v>1821</v>
      </c>
      <c r="Y116" s="149">
        <v>0</v>
      </c>
      <c r="Z116" s="139" t="s">
        <v>1821</v>
      </c>
      <c r="AA116" s="149">
        <v>0</v>
      </c>
      <c r="AB116" s="139" t="s">
        <v>1821</v>
      </c>
      <c r="AC116" s="149">
        <v>0</v>
      </c>
      <c r="AD116" s="139" t="s">
        <v>2760</v>
      </c>
      <c r="AE116" s="54"/>
    </row>
    <row r="117" spans="1:31" ht="12.75">
      <c r="A117" s="204" t="s">
        <v>2391</v>
      </c>
      <c r="B117" s="210" t="s">
        <v>1577</v>
      </c>
      <c r="C117" s="139">
        <v>2</v>
      </c>
      <c r="D117" s="139">
        <v>21</v>
      </c>
      <c r="E117" s="217">
        <f t="shared" si="2"/>
        <v>5</v>
      </c>
      <c r="F117" s="217">
        <f t="shared" si="2"/>
        <v>16</v>
      </c>
      <c r="G117" s="149">
        <v>0</v>
      </c>
      <c r="H117" s="149">
        <v>0</v>
      </c>
      <c r="I117" s="139">
        <v>2</v>
      </c>
      <c r="J117" s="139">
        <v>2</v>
      </c>
      <c r="K117" s="139">
        <v>3</v>
      </c>
      <c r="L117" s="139">
        <v>5</v>
      </c>
      <c r="M117" s="149">
        <v>0</v>
      </c>
      <c r="N117" s="139">
        <v>9</v>
      </c>
      <c r="O117" s="149">
        <v>0</v>
      </c>
      <c r="P117" s="149">
        <v>0</v>
      </c>
      <c r="Q117" s="149">
        <v>0</v>
      </c>
      <c r="R117" s="149">
        <v>0</v>
      </c>
      <c r="S117" s="149">
        <v>0</v>
      </c>
      <c r="T117" s="149">
        <v>0</v>
      </c>
      <c r="U117" s="139" t="s">
        <v>1821</v>
      </c>
      <c r="V117" s="139" t="s">
        <v>1821</v>
      </c>
      <c r="W117" s="139" t="s">
        <v>1821</v>
      </c>
      <c r="X117" s="139" t="s">
        <v>1821</v>
      </c>
      <c r="Y117" s="149">
        <v>0</v>
      </c>
      <c r="Z117" s="139" t="s">
        <v>1821</v>
      </c>
      <c r="AA117" s="149">
        <v>0</v>
      </c>
      <c r="AB117" s="139" t="s">
        <v>1821</v>
      </c>
      <c r="AC117" s="149">
        <v>0</v>
      </c>
      <c r="AD117" s="139" t="s">
        <v>2760</v>
      </c>
      <c r="AE117" s="54"/>
    </row>
    <row r="118" spans="1:31" ht="12.75">
      <c r="A118" s="204" t="s">
        <v>2221</v>
      </c>
      <c r="B118" s="210" t="s">
        <v>753</v>
      </c>
      <c r="C118" s="139">
        <v>5</v>
      </c>
      <c r="D118" s="139">
        <v>24</v>
      </c>
      <c r="E118" s="217">
        <f t="shared" si="2"/>
        <v>19</v>
      </c>
      <c r="F118" s="217">
        <f t="shared" si="2"/>
        <v>5</v>
      </c>
      <c r="G118" s="139">
        <v>2</v>
      </c>
      <c r="H118" s="149">
        <v>0</v>
      </c>
      <c r="I118" s="139">
        <v>4</v>
      </c>
      <c r="J118" s="139">
        <v>1</v>
      </c>
      <c r="K118" s="139">
        <v>13</v>
      </c>
      <c r="L118" s="139">
        <v>4</v>
      </c>
      <c r="M118" s="149">
        <v>0</v>
      </c>
      <c r="N118" s="149">
        <v>0</v>
      </c>
      <c r="O118" s="149">
        <v>0</v>
      </c>
      <c r="P118" s="149">
        <v>0</v>
      </c>
      <c r="Q118" s="149">
        <v>0</v>
      </c>
      <c r="R118" s="149">
        <v>0</v>
      </c>
      <c r="S118" s="149">
        <v>0</v>
      </c>
      <c r="T118" s="149">
        <v>0</v>
      </c>
      <c r="U118" s="139">
        <v>5717</v>
      </c>
      <c r="V118" s="139">
        <v>8373</v>
      </c>
      <c r="W118" s="139">
        <v>20300</v>
      </c>
      <c r="X118" s="139">
        <v>20300</v>
      </c>
      <c r="Y118" s="149">
        <v>0</v>
      </c>
      <c r="Z118" s="149">
        <v>0</v>
      </c>
      <c r="AA118" s="149">
        <v>0</v>
      </c>
      <c r="AB118" s="149">
        <v>0</v>
      </c>
      <c r="AC118" s="149">
        <f t="shared" si="3"/>
        <v>0</v>
      </c>
      <c r="AD118" s="139">
        <v>11043</v>
      </c>
      <c r="AE118" s="54"/>
    </row>
    <row r="119" spans="1:31" ht="12.75">
      <c r="A119" s="204" t="s">
        <v>2392</v>
      </c>
      <c r="B119" s="210" t="s">
        <v>753</v>
      </c>
      <c r="C119" s="139">
        <v>5</v>
      </c>
      <c r="D119" s="139">
        <v>24</v>
      </c>
      <c r="E119" s="217">
        <f t="shared" si="2"/>
        <v>19</v>
      </c>
      <c r="F119" s="217">
        <f t="shared" si="2"/>
        <v>5</v>
      </c>
      <c r="G119" s="139">
        <v>2</v>
      </c>
      <c r="H119" s="149">
        <v>0</v>
      </c>
      <c r="I119" s="139">
        <v>4</v>
      </c>
      <c r="J119" s="139">
        <v>1</v>
      </c>
      <c r="K119" s="139">
        <v>13</v>
      </c>
      <c r="L119" s="139">
        <v>4</v>
      </c>
      <c r="M119" s="149">
        <v>0</v>
      </c>
      <c r="N119" s="149">
        <v>0</v>
      </c>
      <c r="O119" s="149">
        <v>0</v>
      </c>
      <c r="P119" s="149">
        <v>0</v>
      </c>
      <c r="Q119" s="149">
        <v>0</v>
      </c>
      <c r="R119" s="149">
        <v>0</v>
      </c>
      <c r="S119" s="149">
        <v>0</v>
      </c>
      <c r="T119" s="149">
        <v>0</v>
      </c>
      <c r="U119" s="139">
        <v>5717</v>
      </c>
      <c r="V119" s="139">
        <v>8373</v>
      </c>
      <c r="W119" s="139">
        <v>20300</v>
      </c>
      <c r="X119" s="139">
        <v>20300</v>
      </c>
      <c r="Y119" s="149">
        <v>0</v>
      </c>
      <c r="Z119" s="149">
        <v>0</v>
      </c>
      <c r="AA119" s="149">
        <v>0</v>
      </c>
      <c r="AB119" s="149">
        <v>0</v>
      </c>
      <c r="AC119" s="149">
        <f t="shared" si="3"/>
        <v>0</v>
      </c>
      <c r="AD119" s="139">
        <v>11043</v>
      </c>
      <c r="AE119" s="54"/>
    </row>
    <row r="120" spans="1:31" ht="12.75">
      <c r="A120" s="204" t="s">
        <v>2222</v>
      </c>
      <c r="B120" s="210" t="s">
        <v>2092</v>
      </c>
      <c r="C120" s="139">
        <v>4</v>
      </c>
      <c r="D120" s="139">
        <v>43</v>
      </c>
      <c r="E120" s="217">
        <f t="shared" si="2"/>
        <v>26</v>
      </c>
      <c r="F120" s="217">
        <f t="shared" si="2"/>
        <v>17</v>
      </c>
      <c r="G120" s="149">
        <v>0</v>
      </c>
      <c r="H120" s="149">
        <v>0</v>
      </c>
      <c r="I120" s="139">
        <v>4</v>
      </c>
      <c r="J120" s="139">
        <v>2</v>
      </c>
      <c r="K120" s="139">
        <v>18</v>
      </c>
      <c r="L120" s="139">
        <v>4</v>
      </c>
      <c r="M120" s="139">
        <v>4</v>
      </c>
      <c r="N120" s="139">
        <v>11</v>
      </c>
      <c r="O120" s="149">
        <v>0</v>
      </c>
      <c r="P120" s="149">
        <v>0</v>
      </c>
      <c r="Q120" s="149">
        <v>0</v>
      </c>
      <c r="R120" s="149">
        <v>0</v>
      </c>
      <c r="S120" s="149">
        <v>0</v>
      </c>
      <c r="T120" s="149">
        <v>0</v>
      </c>
      <c r="U120" s="139">
        <v>11178</v>
      </c>
      <c r="V120" s="139">
        <v>18264</v>
      </c>
      <c r="W120" s="139">
        <v>55163</v>
      </c>
      <c r="X120" s="139">
        <v>46334</v>
      </c>
      <c r="Y120" s="139">
        <v>7547</v>
      </c>
      <c r="Z120" s="139">
        <v>1282</v>
      </c>
      <c r="AA120" s="149">
        <v>0</v>
      </c>
      <c r="AB120" s="139">
        <v>1257</v>
      </c>
      <c r="AC120" s="149">
        <f t="shared" si="3"/>
        <v>25</v>
      </c>
      <c r="AD120" s="139">
        <v>34165</v>
      </c>
      <c r="AE120" s="54"/>
    </row>
    <row r="121" spans="1:31" ht="12.75">
      <c r="A121" s="204" t="s">
        <v>2393</v>
      </c>
      <c r="B121" s="210" t="s">
        <v>2093</v>
      </c>
      <c r="C121" s="139">
        <v>1</v>
      </c>
      <c r="D121" s="139">
        <v>10</v>
      </c>
      <c r="E121" s="217">
        <f t="shared" si="2"/>
        <v>10</v>
      </c>
      <c r="F121" s="152">
        <f t="shared" si="2"/>
        <v>0</v>
      </c>
      <c r="G121" s="149">
        <v>0</v>
      </c>
      <c r="H121" s="149">
        <v>0</v>
      </c>
      <c r="I121" s="149">
        <v>0</v>
      </c>
      <c r="J121" s="149">
        <v>0</v>
      </c>
      <c r="K121" s="139">
        <v>9</v>
      </c>
      <c r="L121" s="149">
        <v>0</v>
      </c>
      <c r="M121" s="139">
        <v>1</v>
      </c>
      <c r="N121" s="149">
        <v>0</v>
      </c>
      <c r="O121" s="149">
        <v>0</v>
      </c>
      <c r="P121" s="149">
        <v>0</v>
      </c>
      <c r="Q121" s="149">
        <v>0</v>
      </c>
      <c r="R121" s="149">
        <v>0</v>
      </c>
      <c r="S121" s="149">
        <v>0</v>
      </c>
      <c r="T121" s="149">
        <v>0</v>
      </c>
      <c r="U121" s="139" t="s">
        <v>1821</v>
      </c>
      <c r="V121" s="139" t="s">
        <v>1821</v>
      </c>
      <c r="W121" s="139" t="s">
        <v>1821</v>
      </c>
      <c r="X121" s="139" t="s">
        <v>1821</v>
      </c>
      <c r="Y121" s="149">
        <v>0</v>
      </c>
      <c r="Z121" s="139" t="s">
        <v>1821</v>
      </c>
      <c r="AA121" s="149">
        <v>0</v>
      </c>
      <c r="AB121" s="139" t="s">
        <v>1821</v>
      </c>
      <c r="AC121" s="149">
        <v>0</v>
      </c>
      <c r="AD121" s="139" t="s">
        <v>2760</v>
      </c>
      <c r="AE121" s="54"/>
    </row>
    <row r="122" spans="1:31" ht="12.75">
      <c r="A122" s="204" t="s">
        <v>2394</v>
      </c>
      <c r="B122" s="210" t="s">
        <v>2618</v>
      </c>
      <c r="C122" s="139">
        <v>1</v>
      </c>
      <c r="D122" s="139">
        <v>4</v>
      </c>
      <c r="E122" s="217">
        <f t="shared" si="2"/>
        <v>3</v>
      </c>
      <c r="F122" s="217">
        <f t="shared" si="2"/>
        <v>1</v>
      </c>
      <c r="G122" s="149">
        <v>0</v>
      </c>
      <c r="H122" s="149">
        <v>0</v>
      </c>
      <c r="I122" s="139">
        <v>1</v>
      </c>
      <c r="J122" s="139">
        <v>1</v>
      </c>
      <c r="K122" s="139">
        <v>2</v>
      </c>
      <c r="L122" s="149">
        <v>0</v>
      </c>
      <c r="M122" s="149">
        <v>0</v>
      </c>
      <c r="N122" s="149">
        <v>0</v>
      </c>
      <c r="O122" s="149">
        <v>0</v>
      </c>
      <c r="P122" s="149">
        <v>0</v>
      </c>
      <c r="Q122" s="149">
        <v>0</v>
      </c>
      <c r="R122" s="149">
        <v>0</v>
      </c>
      <c r="S122" s="149">
        <v>0</v>
      </c>
      <c r="T122" s="149">
        <v>0</v>
      </c>
      <c r="U122" s="139" t="s">
        <v>1821</v>
      </c>
      <c r="V122" s="139" t="s">
        <v>1821</v>
      </c>
      <c r="W122" s="139" t="s">
        <v>1821</v>
      </c>
      <c r="X122" s="149">
        <v>0</v>
      </c>
      <c r="Y122" s="139" t="s">
        <v>1821</v>
      </c>
      <c r="Z122" s="139" t="s">
        <v>1821</v>
      </c>
      <c r="AA122" s="149">
        <v>0</v>
      </c>
      <c r="AB122" s="149">
        <v>0</v>
      </c>
      <c r="AC122" s="149" t="s">
        <v>1821</v>
      </c>
      <c r="AD122" s="139" t="s">
        <v>2760</v>
      </c>
      <c r="AE122" s="54"/>
    </row>
    <row r="123" spans="1:31" ht="12.75">
      <c r="A123" s="204" t="s">
        <v>2395</v>
      </c>
      <c r="B123" s="210" t="s">
        <v>754</v>
      </c>
      <c r="C123" s="139">
        <v>1</v>
      </c>
      <c r="D123" s="139">
        <v>19</v>
      </c>
      <c r="E123" s="217">
        <f t="shared" si="2"/>
        <v>11</v>
      </c>
      <c r="F123" s="217">
        <f t="shared" si="2"/>
        <v>8</v>
      </c>
      <c r="G123" s="149">
        <v>0</v>
      </c>
      <c r="H123" s="149">
        <v>0</v>
      </c>
      <c r="I123" s="139">
        <v>2</v>
      </c>
      <c r="J123" s="149">
        <v>0</v>
      </c>
      <c r="K123" s="139">
        <v>7</v>
      </c>
      <c r="L123" s="139">
        <v>4</v>
      </c>
      <c r="M123" s="139">
        <v>2</v>
      </c>
      <c r="N123" s="139">
        <v>4</v>
      </c>
      <c r="O123" s="149">
        <v>0</v>
      </c>
      <c r="P123" s="149">
        <v>0</v>
      </c>
      <c r="Q123" s="149">
        <v>0</v>
      </c>
      <c r="R123" s="149">
        <v>0</v>
      </c>
      <c r="S123" s="149">
        <v>0</v>
      </c>
      <c r="T123" s="149">
        <v>0</v>
      </c>
      <c r="U123" s="139" t="s">
        <v>1821</v>
      </c>
      <c r="V123" s="139" t="s">
        <v>1821</v>
      </c>
      <c r="W123" s="139" t="s">
        <v>1821</v>
      </c>
      <c r="X123" s="139" t="s">
        <v>1821</v>
      </c>
      <c r="Y123" s="149">
        <v>0</v>
      </c>
      <c r="Z123" s="149">
        <v>0</v>
      </c>
      <c r="AA123" s="149">
        <v>0</v>
      </c>
      <c r="AB123" s="149">
        <v>0</v>
      </c>
      <c r="AC123" s="149">
        <f t="shared" si="3"/>
        <v>0</v>
      </c>
      <c r="AD123" s="139" t="s">
        <v>2760</v>
      </c>
      <c r="AE123" s="54"/>
    </row>
    <row r="124" spans="1:31" ht="12.75">
      <c r="A124" s="204" t="s">
        <v>2396</v>
      </c>
      <c r="B124" s="210" t="s">
        <v>2094</v>
      </c>
      <c r="C124" s="139">
        <v>1</v>
      </c>
      <c r="D124" s="139">
        <v>10</v>
      </c>
      <c r="E124" s="217">
        <f t="shared" si="2"/>
        <v>2</v>
      </c>
      <c r="F124" s="217">
        <f t="shared" si="2"/>
        <v>8</v>
      </c>
      <c r="G124" s="149">
        <v>0</v>
      </c>
      <c r="H124" s="149">
        <v>0</v>
      </c>
      <c r="I124" s="139">
        <v>1</v>
      </c>
      <c r="J124" s="139">
        <v>1</v>
      </c>
      <c r="K124" s="149">
        <v>0</v>
      </c>
      <c r="L124" s="149">
        <v>0</v>
      </c>
      <c r="M124" s="139">
        <v>1</v>
      </c>
      <c r="N124" s="139">
        <v>7</v>
      </c>
      <c r="O124" s="149">
        <v>0</v>
      </c>
      <c r="P124" s="149">
        <v>0</v>
      </c>
      <c r="Q124" s="149">
        <v>0</v>
      </c>
      <c r="R124" s="149">
        <v>0</v>
      </c>
      <c r="S124" s="149">
        <v>0</v>
      </c>
      <c r="T124" s="149">
        <v>0</v>
      </c>
      <c r="U124" s="139" t="s">
        <v>1821</v>
      </c>
      <c r="V124" s="139" t="s">
        <v>1821</v>
      </c>
      <c r="W124" s="139" t="s">
        <v>1821</v>
      </c>
      <c r="X124" s="149">
        <v>0</v>
      </c>
      <c r="Y124" s="139" t="s">
        <v>1821</v>
      </c>
      <c r="Z124" s="149">
        <v>0</v>
      </c>
      <c r="AA124" s="149">
        <v>0</v>
      </c>
      <c r="AB124" s="149">
        <v>0</v>
      </c>
      <c r="AC124" s="149">
        <f t="shared" si="3"/>
        <v>0</v>
      </c>
      <c r="AD124" s="139" t="s">
        <v>2760</v>
      </c>
      <c r="AE124" s="54"/>
    </row>
    <row r="125" spans="1:31" ht="12.75">
      <c r="A125" s="204" t="s">
        <v>2223</v>
      </c>
      <c r="B125" s="210" t="s">
        <v>2095</v>
      </c>
      <c r="C125" s="139">
        <v>7</v>
      </c>
      <c r="D125" s="139">
        <v>86</v>
      </c>
      <c r="E125" s="217">
        <f t="shared" si="2"/>
        <v>43</v>
      </c>
      <c r="F125" s="217">
        <f t="shared" si="2"/>
        <v>43</v>
      </c>
      <c r="G125" s="149">
        <v>0</v>
      </c>
      <c r="H125" s="149">
        <v>0</v>
      </c>
      <c r="I125" s="139">
        <v>10</v>
      </c>
      <c r="J125" s="139">
        <v>6</v>
      </c>
      <c r="K125" s="139">
        <v>28</v>
      </c>
      <c r="L125" s="139">
        <v>19</v>
      </c>
      <c r="M125" s="139">
        <v>5</v>
      </c>
      <c r="N125" s="139">
        <v>18</v>
      </c>
      <c r="O125" s="149">
        <v>0</v>
      </c>
      <c r="P125" s="149">
        <v>0</v>
      </c>
      <c r="Q125" s="149">
        <v>0</v>
      </c>
      <c r="R125" s="149">
        <v>0</v>
      </c>
      <c r="S125" s="149">
        <v>0</v>
      </c>
      <c r="T125" s="149">
        <v>0</v>
      </c>
      <c r="U125" s="139">
        <v>20577</v>
      </c>
      <c r="V125" s="139">
        <v>29259</v>
      </c>
      <c r="W125" s="139">
        <v>73295</v>
      </c>
      <c r="X125" s="139">
        <v>70219</v>
      </c>
      <c r="Y125" s="139">
        <v>308</v>
      </c>
      <c r="Z125" s="139">
        <v>2768</v>
      </c>
      <c r="AA125" s="149">
        <v>0</v>
      </c>
      <c r="AB125" s="149">
        <v>0</v>
      </c>
      <c r="AC125" s="149">
        <f t="shared" si="3"/>
        <v>2768</v>
      </c>
      <c r="AD125" s="139">
        <v>40809</v>
      </c>
      <c r="AE125" s="54"/>
    </row>
    <row r="126" spans="1:31" ht="12.75">
      <c r="A126" s="204" t="s">
        <v>2397</v>
      </c>
      <c r="B126" s="210" t="s">
        <v>2619</v>
      </c>
      <c r="C126" s="139">
        <v>6</v>
      </c>
      <c r="D126" s="139">
        <v>78</v>
      </c>
      <c r="E126" s="217">
        <f t="shared" si="2"/>
        <v>40</v>
      </c>
      <c r="F126" s="217">
        <f t="shared" si="2"/>
        <v>38</v>
      </c>
      <c r="G126" s="149">
        <v>0</v>
      </c>
      <c r="H126" s="149">
        <v>0</v>
      </c>
      <c r="I126" s="139">
        <v>9</v>
      </c>
      <c r="J126" s="139">
        <v>5</v>
      </c>
      <c r="K126" s="139">
        <v>27</v>
      </c>
      <c r="L126" s="139">
        <v>16</v>
      </c>
      <c r="M126" s="139">
        <v>4</v>
      </c>
      <c r="N126" s="139">
        <v>17</v>
      </c>
      <c r="O126" s="149">
        <v>0</v>
      </c>
      <c r="P126" s="149">
        <v>0</v>
      </c>
      <c r="Q126" s="149">
        <v>0</v>
      </c>
      <c r="R126" s="149">
        <v>0</v>
      </c>
      <c r="S126" s="149">
        <v>0</v>
      </c>
      <c r="T126" s="149">
        <v>0</v>
      </c>
      <c r="U126" s="139" t="s">
        <v>1821</v>
      </c>
      <c r="V126" s="139" t="s">
        <v>1821</v>
      </c>
      <c r="W126" s="139" t="s">
        <v>1821</v>
      </c>
      <c r="X126" s="139" t="s">
        <v>2777</v>
      </c>
      <c r="Y126" s="139" t="s">
        <v>1821</v>
      </c>
      <c r="Z126" s="139" t="s">
        <v>2773</v>
      </c>
      <c r="AA126" s="149">
        <v>0</v>
      </c>
      <c r="AB126" s="149">
        <v>0</v>
      </c>
      <c r="AC126" s="149" t="s">
        <v>1821</v>
      </c>
      <c r="AD126" s="139" t="s">
        <v>1821</v>
      </c>
      <c r="AE126" s="54"/>
    </row>
    <row r="127" spans="1:31" ht="12.75">
      <c r="A127" s="204" t="s">
        <v>2398</v>
      </c>
      <c r="B127" s="210" t="s">
        <v>2096</v>
      </c>
      <c r="C127" s="139">
        <v>1</v>
      </c>
      <c r="D127" s="139">
        <v>8</v>
      </c>
      <c r="E127" s="217">
        <f t="shared" si="2"/>
        <v>3</v>
      </c>
      <c r="F127" s="217">
        <f t="shared" si="2"/>
        <v>5</v>
      </c>
      <c r="G127" s="149">
        <v>0</v>
      </c>
      <c r="H127" s="149">
        <v>0</v>
      </c>
      <c r="I127" s="139">
        <v>1</v>
      </c>
      <c r="J127" s="139">
        <v>1</v>
      </c>
      <c r="K127" s="139">
        <v>1</v>
      </c>
      <c r="L127" s="139">
        <v>3</v>
      </c>
      <c r="M127" s="139">
        <v>1</v>
      </c>
      <c r="N127" s="139">
        <v>1</v>
      </c>
      <c r="O127" s="149">
        <v>0</v>
      </c>
      <c r="P127" s="149">
        <v>0</v>
      </c>
      <c r="Q127" s="149">
        <v>0</v>
      </c>
      <c r="R127" s="149">
        <v>0</v>
      </c>
      <c r="S127" s="149">
        <v>0</v>
      </c>
      <c r="T127" s="149">
        <v>0</v>
      </c>
      <c r="U127" s="139" t="s">
        <v>1821</v>
      </c>
      <c r="V127" s="139" t="s">
        <v>1821</v>
      </c>
      <c r="W127" s="139" t="s">
        <v>1821</v>
      </c>
      <c r="X127" s="139" t="s">
        <v>1821</v>
      </c>
      <c r="Y127" s="149">
        <v>0</v>
      </c>
      <c r="Z127" s="149">
        <v>0</v>
      </c>
      <c r="AA127" s="149">
        <v>0</v>
      </c>
      <c r="AB127" s="149">
        <v>0</v>
      </c>
      <c r="AC127" s="149">
        <f t="shared" si="3"/>
        <v>0</v>
      </c>
      <c r="AD127" s="139" t="s">
        <v>2760</v>
      </c>
      <c r="AE127" s="54"/>
    </row>
    <row r="128" spans="1:31" ht="12.75">
      <c r="A128" s="204" t="s">
        <v>2224</v>
      </c>
      <c r="B128" s="210" t="s">
        <v>755</v>
      </c>
      <c r="C128" s="139">
        <v>2</v>
      </c>
      <c r="D128" s="139">
        <v>254</v>
      </c>
      <c r="E128" s="217">
        <f t="shared" si="2"/>
        <v>129</v>
      </c>
      <c r="F128" s="217">
        <f t="shared" si="2"/>
        <v>125</v>
      </c>
      <c r="G128" s="149">
        <v>0</v>
      </c>
      <c r="H128" s="149">
        <v>0</v>
      </c>
      <c r="I128" s="139">
        <v>3</v>
      </c>
      <c r="J128" s="139">
        <v>1</v>
      </c>
      <c r="K128" s="139">
        <v>105</v>
      </c>
      <c r="L128" s="139">
        <v>78</v>
      </c>
      <c r="M128" s="139">
        <v>21</v>
      </c>
      <c r="N128" s="139">
        <v>46</v>
      </c>
      <c r="O128" s="149">
        <v>0</v>
      </c>
      <c r="P128" s="149">
        <v>0</v>
      </c>
      <c r="Q128" s="149">
        <v>0</v>
      </c>
      <c r="R128" s="149">
        <v>0</v>
      </c>
      <c r="S128" s="149">
        <v>0</v>
      </c>
      <c r="T128" s="149">
        <v>0</v>
      </c>
      <c r="U128" s="139" t="s">
        <v>1821</v>
      </c>
      <c r="V128" s="139" t="s">
        <v>1821</v>
      </c>
      <c r="W128" s="139" t="s">
        <v>1821</v>
      </c>
      <c r="X128" s="139" t="s">
        <v>1821</v>
      </c>
      <c r="Y128" s="149">
        <v>0</v>
      </c>
      <c r="Z128" s="149">
        <v>0</v>
      </c>
      <c r="AA128" s="149">
        <v>0</v>
      </c>
      <c r="AB128" s="149">
        <v>0</v>
      </c>
      <c r="AC128" s="149">
        <f t="shared" si="3"/>
        <v>0</v>
      </c>
      <c r="AD128" s="139" t="s">
        <v>2760</v>
      </c>
      <c r="AE128" s="54"/>
    </row>
    <row r="129" spans="1:31" ht="12.75">
      <c r="A129" s="204" t="s">
        <v>2399</v>
      </c>
      <c r="B129" s="210" t="s">
        <v>2620</v>
      </c>
      <c r="C129" s="139">
        <v>1</v>
      </c>
      <c r="D129" s="139">
        <v>243</v>
      </c>
      <c r="E129" s="217">
        <f t="shared" si="2"/>
        <v>124</v>
      </c>
      <c r="F129" s="217">
        <f t="shared" si="2"/>
        <v>119</v>
      </c>
      <c r="G129" s="149">
        <v>0</v>
      </c>
      <c r="H129" s="149">
        <v>0</v>
      </c>
      <c r="I129" s="149">
        <v>0</v>
      </c>
      <c r="J129" s="149">
        <v>0</v>
      </c>
      <c r="K129" s="139">
        <v>105</v>
      </c>
      <c r="L129" s="139">
        <v>78</v>
      </c>
      <c r="M129" s="139">
        <v>19</v>
      </c>
      <c r="N129" s="139">
        <v>41</v>
      </c>
      <c r="O129" s="149">
        <v>0</v>
      </c>
      <c r="P129" s="149">
        <v>0</v>
      </c>
      <c r="Q129" s="149">
        <v>0</v>
      </c>
      <c r="R129" s="149">
        <v>0</v>
      </c>
      <c r="S129" s="149">
        <v>0</v>
      </c>
      <c r="T129" s="149">
        <v>0</v>
      </c>
      <c r="U129" s="139" t="s">
        <v>1821</v>
      </c>
      <c r="V129" s="139" t="s">
        <v>1821</v>
      </c>
      <c r="W129" s="139" t="s">
        <v>1821</v>
      </c>
      <c r="X129" s="139" t="s">
        <v>1821</v>
      </c>
      <c r="Y129" s="149">
        <v>0</v>
      </c>
      <c r="Z129" s="149">
        <v>0</v>
      </c>
      <c r="AA129" s="149">
        <v>0</v>
      </c>
      <c r="AB129" s="149">
        <v>0</v>
      </c>
      <c r="AC129" s="149">
        <f t="shared" si="3"/>
        <v>0</v>
      </c>
      <c r="AD129" s="139" t="s">
        <v>2760</v>
      </c>
      <c r="AE129" s="54"/>
    </row>
    <row r="130" spans="1:31" ht="12.75">
      <c r="A130" s="204" t="s">
        <v>2400</v>
      </c>
      <c r="B130" s="210" t="s">
        <v>1824</v>
      </c>
      <c r="C130" s="139">
        <v>1</v>
      </c>
      <c r="D130" s="139">
        <v>11</v>
      </c>
      <c r="E130" s="217">
        <f t="shared" si="2"/>
        <v>5</v>
      </c>
      <c r="F130" s="217">
        <f t="shared" si="2"/>
        <v>6</v>
      </c>
      <c r="G130" s="149">
        <v>0</v>
      </c>
      <c r="H130" s="149">
        <v>0</v>
      </c>
      <c r="I130" s="139">
        <v>3</v>
      </c>
      <c r="J130" s="139">
        <v>1</v>
      </c>
      <c r="K130" s="149">
        <v>0</v>
      </c>
      <c r="L130" s="149">
        <v>0</v>
      </c>
      <c r="M130" s="139">
        <v>2</v>
      </c>
      <c r="N130" s="139">
        <v>5</v>
      </c>
      <c r="O130" s="149">
        <v>0</v>
      </c>
      <c r="P130" s="149">
        <v>0</v>
      </c>
      <c r="Q130" s="149">
        <v>0</v>
      </c>
      <c r="R130" s="149">
        <v>0</v>
      </c>
      <c r="S130" s="149">
        <v>0</v>
      </c>
      <c r="T130" s="149">
        <v>0</v>
      </c>
      <c r="U130" s="139" t="s">
        <v>1821</v>
      </c>
      <c r="V130" s="139" t="s">
        <v>1821</v>
      </c>
      <c r="W130" s="139" t="s">
        <v>1821</v>
      </c>
      <c r="X130" s="139" t="s">
        <v>1821</v>
      </c>
      <c r="Y130" s="149">
        <v>0</v>
      </c>
      <c r="Z130" s="149">
        <v>0</v>
      </c>
      <c r="AA130" s="149">
        <v>0</v>
      </c>
      <c r="AB130" s="149">
        <v>0</v>
      </c>
      <c r="AC130" s="149">
        <f t="shared" si="3"/>
        <v>0</v>
      </c>
      <c r="AD130" s="139" t="s">
        <v>2760</v>
      </c>
      <c r="AE130" s="54"/>
    </row>
    <row r="131" spans="1:31" ht="12.75">
      <c r="A131" s="204" t="s">
        <v>2225</v>
      </c>
      <c r="B131" s="210" t="s">
        <v>756</v>
      </c>
      <c r="C131" s="139">
        <v>31</v>
      </c>
      <c r="D131" s="139">
        <v>681</v>
      </c>
      <c r="E131" s="217">
        <f t="shared" si="2"/>
        <v>465</v>
      </c>
      <c r="F131" s="217">
        <f t="shared" si="2"/>
        <v>216</v>
      </c>
      <c r="G131" s="139">
        <v>1</v>
      </c>
      <c r="H131" s="149">
        <v>0</v>
      </c>
      <c r="I131" s="139">
        <v>30</v>
      </c>
      <c r="J131" s="139">
        <v>5</v>
      </c>
      <c r="K131" s="139">
        <v>382</v>
      </c>
      <c r="L131" s="139">
        <v>91</v>
      </c>
      <c r="M131" s="139">
        <v>44</v>
      </c>
      <c r="N131" s="139">
        <v>115</v>
      </c>
      <c r="O131" s="139">
        <v>8</v>
      </c>
      <c r="P131" s="139">
        <v>5</v>
      </c>
      <c r="Q131" s="149">
        <v>0</v>
      </c>
      <c r="R131" s="149">
        <v>0</v>
      </c>
      <c r="S131" s="139">
        <v>2</v>
      </c>
      <c r="T131" s="149">
        <v>0</v>
      </c>
      <c r="U131" s="139">
        <v>244593</v>
      </c>
      <c r="V131" s="139">
        <v>965713</v>
      </c>
      <c r="W131" s="139">
        <v>1636780</v>
      </c>
      <c r="X131" s="139">
        <v>1404988</v>
      </c>
      <c r="Y131" s="139">
        <v>42919</v>
      </c>
      <c r="Z131" s="139">
        <v>188873</v>
      </c>
      <c r="AA131" s="139">
        <v>6905</v>
      </c>
      <c r="AB131" s="149">
        <v>0</v>
      </c>
      <c r="AC131" s="149">
        <f t="shared" si="3"/>
        <v>181968</v>
      </c>
      <c r="AD131" s="139">
        <v>583968</v>
      </c>
      <c r="AE131" s="54"/>
    </row>
    <row r="132" spans="1:31" ht="12.75">
      <c r="A132" s="204" t="s">
        <v>2401</v>
      </c>
      <c r="B132" s="210" t="s">
        <v>1578</v>
      </c>
      <c r="C132" s="139">
        <v>1</v>
      </c>
      <c r="D132" s="139">
        <v>18</v>
      </c>
      <c r="E132" s="217">
        <f t="shared" si="2"/>
        <v>13</v>
      </c>
      <c r="F132" s="217">
        <f t="shared" si="2"/>
        <v>5</v>
      </c>
      <c r="G132" s="149">
        <v>0</v>
      </c>
      <c r="H132" s="149">
        <v>0</v>
      </c>
      <c r="I132" s="149">
        <v>0</v>
      </c>
      <c r="J132" s="149">
        <v>0</v>
      </c>
      <c r="K132" s="139">
        <v>10</v>
      </c>
      <c r="L132" s="149">
        <v>0</v>
      </c>
      <c r="M132" s="139">
        <v>2</v>
      </c>
      <c r="N132" s="139">
        <v>1</v>
      </c>
      <c r="O132" s="139">
        <v>1</v>
      </c>
      <c r="P132" s="139">
        <v>4</v>
      </c>
      <c r="Q132" s="149">
        <v>0</v>
      </c>
      <c r="R132" s="149">
        <v>0</v>
      </c>
      <c r="S132" s="149">
        <v>0</v>
      </c>
      <c r="T132" s="149">
        <v>0</v>
      </c>
      <c r="U132" s="139" t="s">
        <v>1821</v>
      </c>
      <c r="V132" s="139" t="s">
        <v>1821</v>
      </c>
      <c r="W132" s="139" t="s">
        <v>1821</v>
      </c>
      <c r="X132" s="139" t="s">
        <v>1821</v>
      </c>
      <c r="Y132" s="149">
        <v>0</v>
      </c>
      <c r="Z132" s="149">
        <v>0</v>
      </c>
      <c r="AA132" s="149">
        <v>0</v>
      </c>
      <c r="AB132" s="149">
        <v>0</v>
      </c>
      <c r="AC132" s="149">
        <f t="shared" si="3"/>
        <v>0</v>
      </c>
      <c r="AD132" s="139" t="s">
        <v>2760</v>
      </c>
      <c r="AE132" s="54"/>
    </row>
    <row r="133" spans="1:31" ht="12.75">
      <c r="A133" s="204" t="s">
        <v>2402</v>
      </c>
      <c r="B133" s="210" t="s">
        <v>757</v>
      </c>
      <c r="C133" s="139">
        <v>22</v>
      </c>
      <c r="D133" s="139">
        <v>509</v>
      </c>
      <c r="E133" s="217">
        <f t="shared" si="2"/>
        <v>373</v>
      </c>
      <c r="F133" s="217">
        <f t="shared" si="2"/>
        <v>136</v>
      </c>
      <c r="G133" s="139">
        <v>1</v>
      </c>
      <c r="H133" s="149">
        <v>0</v>
      </c>
      <c r="I133" s="139">
        <v>22</v>
      </c>
      <c r="J133" s="139">
        <v>3</v>
      </c>
      <c r="K133" s="139">
        <v>315</v>
      </c>
      <c r="L133" s="139">
        <v>53</v>
      </c>
      <c r="M133" s="139">
        <v>28</v>
      </c>
      <c r="N133" s="139">
        <v>79</v>
      </c>
      <c r="O133" s="139">
        <v>7</v>
      </c>
      <c r="P133" s="139">
        <v>1</v>
      </c>
      <c r="Q133" s="149">
        <v>0</v>
      </c>
      <c r="R133" s="149">
        <v>0</v>
      </c>
      <c r="S133" s="149">
        <v>0</v>
      </c>
      <c r="T133" s="149">
        <v>0</v>
      </c>
      <c r="U133" s="139">
        <v>198383</v>
      </c>
      <c r="V133" s="139">
        <v>824164</v>
      </c>
      <c r="W133" s="139">
        <v>1336823</v>
      </c>
      <c r="X133" s="139">
        <v>1149931</v>
      </c>
      <c r="Y133" s="139">
        <v>41207</v>
      </c>
      <c r="Z133" s="139">
        <v>145685</v>
      </c>
      <c r="AA133" s="139">
        <v>6905</v>
      </c>
      <c r="AB133" s="149">
        <v>0</v>
      </c>
      <c r="AC133" s="149">
        <f t="shared" si="3"/>
        <v>138780</v>
      </c>
      <c r="AD133" s="139">
        <v>438883</v>
      </c>
      <c r="AE133" s="54"/>
    </row>
    <row r="134" spans="1:31" ht="12.75">
      <c r="A134" s="204" t="s">
        <v>2403</v>
      </c>
      <c r="B134" s="210" t="s">
        <v>758</v>
      </c>
      <c r="C134" s="139">
        <v>8</v>
      </c>
      <c r="D134" s="139">
        <v>154</v>
      </c>
      <c r="E134" s="217">
        <f t="shared" si="2"/>
        <v>79</v>
      </c>
      <c r="F134" s="217">
        <f t="shared" si="2"/>
        <v>75</v>
      </c>
      <c r="G134" s="149">
        <v>0</v>
      </c>
      <c r="H134" s="149">
        <v>0</v>
      </c>
      <c r="I134" s="139">
        <v>8</v>
      </c>
      <c r="J134" s="139">
        <v>2</v>
      </c>
      <c r="K134" s="139">
        <v>57</v>
      </c>
      <c r="L134" s="139">
        <v>38</v>
      </c>
      <c r="M134" s="139">
        <v>14</v>
      </c>
      <c r="N134" s="139">
        <v>35</v>
      </c>
      <c r="O134" s="149">
        <v>0</v>
      </c>
      <c r="P134" s="149">
        <v>0</v>
      </c>
      <c r="Q134" s="149">
        <v>0</v>
      </c>
      <c r="R134" s="149">
        <v>0</v>
      </c>
      <c r="S134" s="139">
        <v>2</v>
      </c>
      <c r="T134" s="149">
        <v>0</v>
      </c>
      <c r="U134" s="139" t="s">
        <v>2773</v>
      </c>
      <c r="V134" s="139" t="s">
        <v>1821</v>
      </c>
      <c r="W134" s="139" t="s">
        <v>1821</v>
      </c>
      <c r="X134" s="139" t="s">
        <v>2773</v>
      </c>
      <c r="Y134" s="139" t="s">
        <v>2773</v>
      </c>
      <c r="Z134" s="139" t="s">
        <v>1821</v>
      </c>
      <c r="AA134" s="149">
        <v>0</v>
      </c>
      <c r="AB134" s="149">
        <v>0</v>
      </c>
      <c r="AC134" s="149" t="s">
        <v>1821</v>
      </c>
      <c r="AD134" s="139" t="s">
        <v>1821</v>
      </c>
      <c r="AE134" s="54"/>
    </row>
    <row r="135" spans="1:31" ht="12.75">
      <c r="A135" s="204" t="s">
        <v>2226</v>
      </c>
      <c r="B135" s="210" t="s">
        <v>2097</v>
      </c>
      <c r="C135" s="139">
        <v>3</v>
      </c>
      <c r="D135" s="139">
        <v>49</v>
      </c>
      <c r="E135" s="217">
        <f t="shared" si="2"/>
        <v>11</v>
      </c>
      <c r="F135" s="217">
        <f t="shared" si="2"/>
        <v>38</v>
      </c>
      <c r="G135" s="149">
        <v>0</v>
      </c>
      <c r="H135" s="149">
        <v>0</v>
      </c>
      <c r="I135" s="139">
        <v>3</v>
      </c>
      <c r="J135" s="139">
        <v>2</v>
      </c>
      <c r="K135" s="139">
        <v>7</v>
      </c>
      <c r="L135" s="139">
        <v>5</v>
      </c>
      <c r="M135" s="139">
        <v>1</v>
      </c>
      <c r="N135" s="139">
        <v>31</v>
      </c>
      <c r="O135" s="149">
        <v>0</v>
      </c>
      <c r="P135" s="149">
        <v>0</v>
      </c>
      <c r="Q135" s="149">
        <v>0</v>
      </c>
      <c r="R135" s="149">
        <v>0</v>
      </c>
      <c r="S135" s="149">
        <v>0</v>
      </c>
      <c r="T135" s="149">
        <v>0</v>
      </c>
      <c r="U135" s="139">
        <v>12307</v>
      </c>
      <c r="V135" s="139">
        <v>161213</v>
      </c>
      <c r="W135" s="139">
        <v>186751</v>
      </c>
      <c r="X135" s="139">
        <v>186751</v>
      </c>
      <c r="Y135" s="149">
        <v>0</v>
      </c>
      <c r="Z135" s="149">
        <v>0</v>
      </c>
      <c r="AA135" s="149">
        <v>0</v>
      </c>
      <c r="AB135" s="149">
        <v>0</v>
      </c>
      <c r="AC135" s="149">
        <f t="shared" si="3"/>
        <v>0</v>
      </c>
      <c r="AD135" s="139">
        <v>29402</v>
      </c>
      <c r="AE135" s="54"/>
    </row>
    <row r="136" spans="1:31" ht="12.75">
      <c r="A136" s="204" t="s">
        <v>2404</v>
      </c>
      <c r="B136" s="210" t="s">
        <v>2097</v>
      </c>
      <c r="C136" s="139">
        <v>3</v>
      </c>
      <c r="D136" s="139">
        <v>49</v>
      </c>
      <c r="E136" s="217">
        <f aca="true" t="shared" si="4" ref="E136:F199">(G136+I136+K136+M136+O136)-Q136</f>
        <v>11</v>
      </c>
      <c r="F136" s="217">
        <f t="shared" si="4"/>
        <v>38</v>
      </c>
      <c r="G136" s="149">
        <v>0</v>
      </c>
      <c r="H136" s="149">
        <v>0</v>
      </c>
      <c r="I136" s="139">
        <v>3</v>
      </c>
      <c r="J136" s="139">
        <v>2</v>
      </c>
      <c r="K136" s="139">
        <v>7</v>
      </c>
      <c r="L136" s="139">
        <v>5</v>
      </c>
      <c r="M136" s="139">
        <v>1</v>
      </c>
      <c r="N136" s="139">
        <v>31</v>
      </c>
      <c r="O136" s="149">
        <v>0</v>
      </c>
      <c r="P136" s="149">
        <v>0</v>
      </c>
      <c r="Q136" s="149">
        <v>0</v>
      </c>
      <c r="R136" s="149">
        <v>0</v>
      </c>
      <c r="S136" s="149">
        <v>0</v>
      </c>
      <c r="T136" s="149">
        <v>0</v>
      </c>
      <c r="U136" s="139">
        <v>12307</v>
      </c>
      <c r="V136" s="139">
        <v>161213</v>
      </c>
      <c r="W136" s="139">
        <v>186751</v>
      </c>
      <c r="X136" s="139">
        <v>186751</v>
      </c>
      <c r="Y136" s="149">
        <v>0</v>
      </c>
      <c r="Z136" s="149">
        <v>0</v>
      </c>
      <c r="AA136" s="149">
        <v>0</v>
      </c>
      <c r="AB136" s="149">
        <v>0</v>
      </c>
      <c r="AC136" s="149">
        <f t="shared" si="3"/>
        <v>0</v>
      </c>
      <c r="AD136" s="139">
        <v>29402</v>
      </c>
      <c r="AE136" s="54"/>
    </row>
    <row r="137" spans="1:31" ht="12.75">
      <c r="A137" s="204" t="s">
        <v>2227</v>
      </c>
      <c r="B137" s="210" t="s">
        <v>2098</v>
      </c>
      <c r="C137" s="139">
        <v>57</v>
      </c>
      <c r="D137" s="139">
        <v>900</v>
      </c>
      <c r="E137" s="217">
        <f t="shared" si="4"/>
        <v>626</v>
      </c>
      <c r="F137" s="217">
        <f t="shared" si="4"/>
        <v>274</v>
      </c>
      <c r="G137" s="139">
        <v>7</v>
      </c>
      <c r="H137" s="139">
        <v>5</v>
      </c>
      <c r="I137" s="139">
        <v>72</v>
      </c>
      <c r="J137" s="139">
        <v>26</v>
      </c>
      <c r="K137" s="139">
        <v>476</v>
      </c>
      <c r="L137" s="139">
        <v>123</v>
      </c>
      <c r="M137" s="139">
        <v>57</v>
      </c>
      <c r="N137" s="139">
        <v>117</v>
      </c>
      <c r="O137" s="139">
        <v>18</v>
      </c>
      <c r="P137" s="139">
        <v>3</v>
      </c>
      <c r="Q137" s="139">
        <v>4</v>
      </c>
      <c r="R137" s="149">
        <v>0</v>
      </c>
      <c r="S137" s="139">
        <v>1</v>
      </c>
      <c r="T137" s="139">
        <v>4</v>
      </c>
      <c r="U137" s="139">
        <v>370786</v>
      </c>
      <c r="V137" s="139">
        <v>831168</v>
      </c>
      <c r="W137" s="139">
        <v>1782345</v>
      </c>
      <c r="X137" s="139">
        <v>1716849</v>
      </c>
      <c r="Y137" s="139">
        <v>43713</v>
      </c>
      <c r="Z137" s="139">
        <v>21783</v>
      </c>
      <c r="AA137" s="149">
        <v>0</v>
      </c>
      <c r="AB137" s="149">
        <v>0</v>
      </c>
      <c r="AC137" s="149">
        <f aca="true" t="shared" si="5" ref="AC137:AC199">Z137-AA137-AB137</f>
        <v>21783</v>
      </c>
      <c r="AD137" s="139">
        <v>868337</v>
      </c>
      <c r="AE137" s="54"/>
    </row>
    <row r="138" spans="1:31" ht="12.75">
      <c r="A138" s="204" t="s">
        <v>2405</v>
      </c>
      <c r="B138" s="210" t="s">
        <v>1342</v>
      </c>
      <c r="C138" s="139">
        <v>40</v>
      </c>
      <c r="D138" s="139">
        <v>608</v>
      </c>
      <c r="E138" s="217">
        <f t="shared" si="4"/>
        <v>436</v>
      </c>
      <c r="F138" s="217">
        <f t="shared" si="4"/>
        <v>172</v>
      </c>
      <c r="G138" s="139">
        <v>6</v>
      </c>
      <c r="H138" s="139">
        <v>5</v>
      </c>
      <c r="I138" s="139">
        <v>52</v>
      </c>
      <c r="J138" s="139">
        <v>19</v>
      </c>
      <c r="K138" s="139">
        <v>323</v>
      </c>
      <c r="L138" s="139">
        <v>91</v>
      </c>
      <c r="M138" s="139">
        <v>42</v>
      </c>
      <c r="N138" s="139">
        <v>57</v>
      </c>
      <c r="O138" s="139">
        <v>17</v>
      </c>
      <c r="P138" s="149">
        <v>0</v>
      </c>
      <c r="Q138" s="139">
        <v>4</v>
      </c>
      <c r="R138" s="149">
        <v>0</v>
      </c>
      <c r="S138" s="139">
        <v>1</v>
      </c>
      <c r="T138" s="139">
        <v>3</v>
      </c>
      <c r="U138" s="139">
        <v>266913</v>
      </c>
      <c r="V138" s="139">
        <v>571626</v>
      </c>
      <c r="W138" s="139">
        <v>1322746</v>
      </c>
      <c r="X138" s="139">
        <v>1299195</v>
      </c>
      <c r="Y138" s="139">
        <v>13951</v>
      </c>
      <c r="Z138" s="139">
        <v>9600</v>
      </c>
      <c r="AA138" s="149">
        <v>0</v>
      </c>
      <c r="AB138" s="149">
        <v>0</v>
      </c>
      <c r="AC138" s="149">
        <f t="shared" si="5"/>
        <v>9600</v>
      </c>
      <c r="AD138" s="139">
        <v>686081</v>
      </c>
      <c r="AE138" s="54"/>
    </row>
    <row r="139" spans="1:31" ht="12.75">
      <c r="A139" s="204" t="s">
        <v>2406</v>
      </c>
      <c r="B139" s="210" t="s">
        <v>1343</v>
      </c>
      <c r="C139" s="139">
        <v>4</v>
      </c>
      <c r="D139" s="139">
        <v>78</v>
      </c>
      <c r="E139" s="217">
        <f t="shared" si="4"/>
        <v>50</v>
      </c>
      <c r="F139" s="217">
        <f t="shared" si="4"/>
        <v>28</v>
      </c>
      <c r="G139" s="149">
        <v>0</v>
      </c>
      <c r="H139" s="149">
        <v>0</v>
      </c>
      <c r="I139" s="139">
        <v>11</v>
      </c>
      <c r="J139" s="139">
        <v>3</v>
      </c>
      <c r="K139" s="139">
        <v>33</v>
      </c>
      <c r="L139" s="139">
        <v>6</v>
      </c>
      <c r="M139" s="139">
        <v>6</v>
      </c>
      <c r="N139" s="139">
        <v>19</v>
      </c>
      <c r="O139" s="149">
        <v>0</v>
      </c>
      <c r="P139" s="149">
        <v>0</v>
      </c>
      <c r="Q139" s="149">
        <v>0</v>
      </c>
      <c r="R139" s="149">
        <v>0</v>
      </c>
      <c r="S139" s="149">
        <v>0</v>
      </c>
      <c r="T139" s="149">
        <v>0</v>
      </c>
      <c r="U139" s="139">
        <v>22696</v>
      </c>
      <c r="V139" s="139">
        <v>35846</v>
      </c>
      <c r="W139" s="139">
        <v>90221</v>
      </c>
      <c r="X139" s="139">
        <v>75322</v>
      </c>
      <c r="Y139" s="139">
        <v>14899</v>
      </c>
      <c r="Z139" s="149">
        <v>0</v>
      </c>
      <c r="AA139" s="149">
        <v>0</v>
      </c>
      <c r="AB139" s="149">
        <v>0</v>
      </c>
      <c r="AC139" s="149">
        <f t="shared" si="5"/>
        <v>0</v>
      </c>
      <c r="AD139" s="139">
        <v>50348</v>
      </c>
      <c r="AE139" s="54"/>
    </row>
    <row r="140" spans="1:31" ht="12.75">
      <c r="A140" s="204" t="s">
        <v>2407</v>
      </c>
      <c r="B140" s="210" t="s">
        <v>2099</v>
      </c>
      <c r="C140" s="139">
        <v>13</v>
      </c>
      <c r="D140" s="139">
        <v>214</v>
      </c>
      <c r="E140" s="217">
        <f t="shared" si="4"/>
        <v>140</v>
      </c>
      <c r="F140" s="217">
        <f t="shared" si="4"/>
        <v>74</v>
      </c>
      <c r="G140" s="139">
        <v>1</v>
      </c>
      <c r="H140" s="149">
        <v>0</v>
      </c>
      <c r="I140" s="139">
        <v>9</v>
      </c>
      <c r="J140" s="139">
        <v>4</v>
      </c>
      <c r="K140" s="139">
        <v>120</v>
      </c>
      <c r="L140" s="139">
        <v>26</v>
      </c>
      <c r="M140" s="139">
        <v>9</v>
      </c>
      <c r="N140" s="139">
        <v>41</v>
      </c>
      <c r="O140" s="139">
        <v>1</v>
      </c>
      <c r="P140" s="139">
        <v>3</v>
      </c>
      <c r="Q140" s="149">
        <v>0</v>
      </c>
      <c r="R140" s="149">
        <v>0</v>
      </c>
      <c r="S140" s="149">
        <v>0</v>
      </c>
      <c r="T140" s="139">
        <v>1</v>
      </c>
      <c r="U140" s="139">
        <v>81177</v>
      </c>
      <c r="V140" s="139">
        <v>223696</v>
      </c>
      <c r="W140" s="139">
        <v>369378</v>
      </c>
      <c r="X140" s="139">
        <v>342332</v>
      </c>
      <c r="Y140" s="139">
        <v>14863</v>
      </c>
      <c r="Z140" s="139">
        <v>12183</v>
      </c>
      <c r="AA140" s="149">
        <v>0</v>
      </c>
      <c r="AB140" s="149">
        <v>0</v>
      </c>
      <c r="AC140" s="149">
        <f t="shared" si="5"/>
        <v>12183</v>
      </c>
      <c r="AD140" s="139">
        <v>131908</v>
      </c>
      <c r="AE140" s="54"/>
    </row>
    <row r="141" spans="1:31" ht="12.75">
      <c r="A141" s="204" t="s">
        <v>2228</v>
      </c>
      <c r="B141" s="210" t="s">
        <v>2621</v>
      </c>
      <c r="C141" s="139">
        <v>3</v>
      </c>
      <c r="D141" s="139">
        <v>17</v>
      </c>
      <c r="E141" s="217">
        <f t="shared" si="4"/>
        <v>8</v>
      </c>
      <c r="F141" s="217">
        <f t="shared" si="4"/>
        <v>9</v>
      </c>
      <c r="G141" s="149">
        <v>0</v>
      </c>
      <c r="H141" s="139">
        <v>1</v>
      </c>
      <c r="I141" s="139">
        <v>3</v>
      </c>
      <c r="J141" s="139">
        <v>2</v>
      </c>
      <c r="K141" s="139">
        <v>3</v>
      </c>
      <c r="L141" s="149">
        <v>0</v>
      </c>
      <c r="M141" s="139">
        <v>2</v>
      </c>
      <c r="N141" s="139">
        <v>6</v>
      </c>
      <c r="O141" s="149">
        <v>0</v>
      </c>
      <c r="P141" s="149">
        <v>0</v>
      </c>
      <c r="Q141" s="149">
        <v>0</v>
      </c>
      <c r="R141" s="149">
        <v>0</v>
      </c>
      <c r="S141" s="149">
        <v>0</v>
      </c>
      <c r="T141" s="149">
        <v>0</v>
      </c>
      <c r="U141" s="139">
        <v>3341</v>
      </c>
      <c r="V141" s="139">
        <v>1165</v>
      </c>
      <c r="W141" s="139">
        <v>7629</v>
      </c>
      <c r="X141" s="149">
        <v>0</v>
      </c>
      <c r="Y141" s="139">
        <v>7629</v>
      </c>
      <c r="Z141" s="149">
        <v>0</v>
      </c>
      <c r="AA141" s="149">
        <v>0</v>
      </c>
      <c r="AB141" s="149">
        <v>0</v>
      </c>
      <c r="AC141" s="149">
        <f t="shared" si="5"/>
        <v>0</v>
      </c>
      <c r="AD141" s="139">
        <v>5985</v>
      </c>
      <c r="AE141" s="54"/>
    </row>
    <row r="142" spans="1:31" ht="12.75">
      <c r="A142" s="204" t="s">
        <v>2408</v>
      </c>
      <c r="B142" s="210" t="s">
        <v>759</v>
      </c>
      <c r="C142" s="139">
        <v>2</v>
      </c>
      <c r="D142" s="139">
        <v>10</v>
      </c>
      <c r="E142" s="217">
        <f t="shared" si="4"/>
        <v>6</v>
      </c>
      <c r="F142" s="217">
        <f t="shared" si="4"/>
        <v>4</v>
      </c>
      <c r="G142" s="149">
        <v>0</v>
      </c>
      <c r="H142" s="139">
        <v>1</v>
      </c>
      <c r="I142" s="139">
        <v>1</v>
      </c>
      <c r="J142" s="139">
        <v>1</v>
      </c>
      <c r="K142" s="139">
        <v>3</v>
      </c>
      <c r="L142" s="149">
        <v>0</v>
      </c>
      <c r="M142" s="139">
        <v>2</v>
      </c>
      <c r="N142" s="139">
        <v>2</v>
      </c>
      <c r="O142" s="149">
        <v>0</v>
      </c>
      <c r="P142" s="149">
        <v>0</v>
      </c>
      <c r="Q142" s="149">
        <v>0</v>
      </c>
      <c r="R142" s="149">
        <v>0</v>
      </c>
      <c r="S142" s="149">
        <v>0</v>
      </c>
      <c r="T142" s="149">
        <v>0</v>
      </c>
      <c r="U142" s="139" t="s">
        <v>1821</v>
      </c>
      <c r="V142" s="139" t="s">
        <v>1821</v>
      </c>
      <c r="W142" s="139" t="s">
        <v>1821</v>
      </c>
      <c r="X142" s="149">
        <v>0</v>
      </c>
      <c r="Y142" s="139" t="s">
        <v>1821</v>
      </c>
      <c r="Z142" s="149">
        <v>0</v>
      </c>
      <c r="AA142" s="149">
        <v>0</v>
      </c>
      <c r="AB142" s="149">
        <v>0</v>
      </c>
      <c r="AC142" s="149">
        <f t="shared" si="5"/>
        <v>0</v>
      </c>
      <c r="AD142" s="139" t="s">
        <v>2760</v>
      </c>
      <c r="AE142" s="54"/>
    </row>
    <row r="143" spans="1:31" ht="12.75">
      <c r="A143" s="204" t="s">
        <v>2409</v>
      </c>
      <c r="B143" s="210" t="s">
        <v>2100</v>
      </c>
      <c r="C143" s="139">
        <v>1</v>
      </c>
      <c r="D143" s="139">
        <v>7</v>
      </c>
      <c r="E143" s="217">
        <f t="shared" si="4"/>
        <v>2</v>
      </c>
      <c r="F143" s="217">
        <f t="shared" si="4"/>
        <v>5</v>
      </c>
      <c r="G143" s="149">
        <v>0</v>
      </c>
      <c r="H143" s="149">
        <v>0</v>
      </c>
      <c r="I143" s="139">
        <v>2</v>
      </c>
      <c r="J143" s="139">
        <v>1</v>
      </c>
      <c r="K143" s="149">
        <v>0</v>
      </c>
      <c r="L143" s="149">
        <v>0</v>
      </c>
      <c r="M143" s="149">
        <v>0</v>
      </c>
      <c r="N143" s="139">
        <v>4</v>
      </c>
      <c r="O143" s="149">
        <v>0</v>
      </c>
      <c r="P143" s="149">
        <v>0</v>
      </c>
      <c r="Q143" s="149">
        <v>0</v>
      </c>
      <c r="R143" s="149">
        <v>0</v>
      </c>
      <c r="S143" s="149">
        <v>0</v>
      </c>
      <c r="T143" s="149">
        <v>0</v>
      </c>
      <c r="U143" s="139" t="s">
        <v>1821</v>
      </c>
      <c r="V143" s="139" t="s">
        <v>1821</v>
      </c>
      <c r="W143" s="139" t="s">
        <v>1821</v>
      </c>
      <c r="X143" s="149">
        <v>0</v>
      </c>
      <c r="Y143" s="139" t="s">
        <v>1821</v>
      </c>
      <c r="Z143" s="149">
        <v>0</v>
      </c>
      <c r="AA143" s="149">
        <v>0</v>
      </c>
      <c r="AB143" s="149">
        <v>0</v>
      </c>
      <c r="AC143" s="149">
        <f t="shared" si="5"/>
        <v>0</v>
      </c>
      <c r="AD143" s="139" t="s">
        <v>2760</v>
      </c>
      <c r="AE143" s="54"/>
    </row>
    <row r="144" spans="1:31" ht="12.75">
      <c r="A144" s="204" t="s">
        <v>2229</v>
      </c>
      <c r="B144" s="210" t="s">
        <v>760</v>
      </c>
      <c r="C144" s="139">
        <v>2</v>
      </c>
      <c r="D144" s="139">
        <v>42</v>
      </c>
      <c r="E144" s="217">
        <f t="shared" si="4"/>
        <v>39</v>
      </c>
      <c r="F144" s="217">
        <f t="shared" si="4"/>
        <v>3</v>
      </c>
      <c r="G144" s="149">
        <v>0</v>
      </c>
      <c r="H144" s="149">
        <v>0</v>
      </c>
      <c r="I144" s="149">
        <v>0</v>
      </c>
      <c r="J144" s="149">
        <v>0</v>
      </c>
      <c r="K144" s="139">
        <v>34</v>
      </c>
      <c r="L144" s="139">
        <v>1</v>
      </c>
      <c r="M144" s="139">
        <v>5</v>
      </c>
      <c r="N144" s="139">
        <v>2</v>
      </c>
      <c r="O144" s="149">
        <v>0</v>
      </c>
      <c r="P144" s="149">
        <v>0</v>
      </c>
      <c r="Q144" s="149">
        <v>0</v>
      </c>
      <c r="R144" s="149">
        <v>0</v>
      </c>
      <c r="S144" s="149">
        <v>0</v>
      </c>
      <c r="T144" s="149">
        <v>0</v>
      </c>
      <c r="U144" s="139" t="s">
        <v>1821</v>
      </c>
      <c r="V144" s="139" t="s">
        <v>1821</v>
      </c>
      <c r="W144" s="139" t="s">
        <v>1821</v>
      </c>
      <c r="X144" s="139" t="s">
        <v>1821</v>
      </c>
      <c r="Y144" s="149">
        <v>0</v>
      </c>
      <c r="Z144" s="149">
        <v>0</v>
      </c>
      <c r="AA144" s="149">
        <v>0</v>
      </c>
      <c r="AB144" s="149">
        <v>0</v>
      </c>
      <c r="AC144" s="149">
        <f t="shared" si="5"/>
        <v>0</v>
      </c>
      <c r="AD144" s="139" t="s">
        <v>2760</v>
      </c>
      <c r="AE144" s="54"/>
    </row>
    <row r="145" spans="1:31" ht="12.75">
      <c r="A145" s="204" t="s">
        <v>2410</v>
      </c>
      <c r="B145" s="210" t="s">
        <v>2101</v>
      </c>
      <c r="C145" s="139">
        <v>1</v>
      </c>
      <c r="D145" s="139">
        <v>9</v>
      </c>
      <c r="E145" s="217">
        <f t="shared" si="4"/>
        <v>9</v>
      </c>
      <c r="F145" s="152">
        <f t="shared" si="4"/>
        <v>0</v>
      </c>
      <c r="G145" s="149">
        <v>0</v>
      </c>
      <c r="H145" s="149">
        <v>0</v>
      </c>
      <c r="I145" s="149">
        <v>0</v>
      </c>
      <c r="J145" s="149">
        <v>0</v>
      </c>
      <c r="K145" s="139">
        <v>7</v>
      </c>
      <c r="L145" s="149">
        <v>0</v>
      </c>
      <c r="M145" s="139">
        <v>2</v>
      </c>
      <c r="N145" s="149">
        <v>0</v>
      </c>
      <c r="O145" s="149">
        <v>0</v>
      </c>
      <c r="P145" s="149">
        <v>0</v>
      </c>
      <c r="Q145" s="149">
        <v>0</v>
      </c>
      <c r="R145" s="149">
        <v>0</v>
      </c>
      <c r="S145" s="149">
        <v>0</v>
      </c>
      <c r="T145" s="149">
        <v>0</v>
      </c>
      <c r="U145" s="139" t="s">
        <v>1821</v>
      </c>
      <c r="V145" s="139" t="s">
        <v>1821</v>
      </c>
      <c r="W145" s="139" t="s">
        <v>1821</v>
      </c>
      <c r="X145" s="139" t="s">
        <v>1821</v>
      </c>
      <c r="Y145" s="149">
        <v>0</v>
      </c>
      <c r="Z145" s="149">
        <v>0</v>
      </c>
      <c r="AA145" s="149">
        <v>0</v>
      </c>
      <c r="AB145" s="149">
        <v>0</v>
      </c>
      <c r="AC145" s="149">
        <f t="shared" si="5"/>
        <v>0</v>
      </c>
      <c r="AD145" s="139" t="s">
        <v>2760</v>
      </c>
      <c r="AE145" s="54"/>
    </row>
    <row r="146" spans="1:31" ht="12.75">
      <c r="A146" s="204" t="s">
        <v>2411</v>
      </c>
      <c r="B146" s="210" t="s">
        <v>2102</v>
      </c>
      <c r="C146" s="139">
        <v>1</v>
      </c>
      <c r="D146" s="139">
        <v>33</v>
      </c>
      <c r="E146" s="217">
        <f t="shared" si="4"/>
        <v>30</v>
      </c>
      <c r="F146" s="217">
        <f t="shared" si="4"/>
        <v>3</v>
      </c>
      <c r="G146" s="149">
        <v>0</v>
      </c>
      <c r="H146" s="149">
        <v>0</v>
      </c>
      <c r="I146" s="149">
        <v>0</v>
      </c>
      <c r="J146" s="149">
        <v>0</v>
      </c>
      <c r="K146" s="139">
        <v>27</v>
      </c>
      <c r="L146" s="139">
        <v>1</v>
      </c>
      <c r="M146" s="139">
        <v>3</v>
      </c>
      <c r="N146" s="139">
        <v>2</v>
      </c>
      <c r="O146" s="149">
        <v>0</v>
      </c>
      <c r="P146" s="149">
        <v>0</v>
      </c>
      <c r="Q146" s="149">
        <v>0</v>
      </c>
      <c r="R146" s="149">
        <v>0</v>
      </c>
      <c r="S146" s="149">
        <v>0</v>
      </c>
      <c r="T146" s="149">
        <v>0</v>
      </c>
      <c r="U146" s="139" t="s">
        <v>1821</v>
      </c>
      <c r="V146" s="139" t="s">
        <v>1821</v>
      </c>
      <c r="W146" s="139" t="s">
        <v>1821</v>
      </c>
      <c r="X146" s="139" t="s">
        <v>1821</v>
      </c>
      <c r="Y146" s="149">
        <v>0</v>
      </c>
      <c r="Z146" s="149">
        <v>0</v>
      </c>
      <c r="AA146" s="149">
        <v>0</v>
      </c>
      <c r="AB146" s="149">
        <v>0</v>
      </c>
      <c r="AC146" s="149">
        <f t="shared" si="5"/>
        <v>0</v>
      </c>
      <c r="AD146" s="139" t="s">
        <v>2760</v>
      </c>
      <c r="AE146" s="54"/>
    </row>
    <row r="147" spans="1:31" ht="12.75">
      <c r="A147" s="204" t="s">
        <v>2230</v>
      </c>
      <c r="B147" s="210" t="s">
        <v>52</v>
      </c>
      <c r="C147" s="139">
        <v>1</v>
      </c>
      <c r="D147" s="139">
        <v>178</v>
      </c>
      <c r="E147" s="217">
        <f t="shared" si="4"/>
        <v>145</v>
      </c>
      <c r="F147" s="217">
        <f t="shared" si="4"/>
        <v>33</v>
      </c>
      <c r="G147" s="149">
        <v>0</v>
      </c>
      <c r="H147" s="149">
        <v>0</v>
      </c>
      <c r="I147" s="139">
        <v>11</v>
      </c>
      <c r="J147" s="149">
        <v>0</v>
      </c>
      <c r="K147" s="139">
        <v>115</v>
      </c>
      <c r="L147" s="139">
        <v>24</v>
      </c>
      <c r="M147" s="139">
        <v>6</v>
      </c>
      <c r="N147" s="139">
        <v>13</v>
      </c>
      <c r="O147" s="139">
        <v>17</v>
      </c>
      <c r="P147" s="139">
        <v>2</v>
      </c>
      <c r="Q147" s="139">
        <v>4</v>
      </c>
      <c r="R147" s="139">
        <v>6</v>
      </c>
      <c r="S147" s="149">
        <v>0</v>
      </c>
      <c r="T147" s="149">
        <v>0</v>
      </c>
      <c r="U147" s="139" t="s">
        <v>1821</v>
      </c>
      <c r="V147" s="139" t="s">
        <v>1821</v>
      </c>
      <c r="W147" s="139" t="s">
        <v>1821</v>
      </c>
      <c r="X147" s="139" t="s">
        <v>1821</v>
      </c>
      <c r="Y147" s="149">
        <v>0</v>
      </c>
      <c r="Z147" s="149">
        <v>0</v>
      </c>
      <c r="AA147" s="149">
        <v>0</v>
      </c>
      <c r="AB147" s="149">
        <v>0</v>
      </c>
      <c r="AC147" s="149">
        <f t="shared" si="5"/>
        <v>0</v>
      </c>
      <c r="AD147" s="139" t="s">
        <v>2760</v>
      </c>
      <c r="AE147" s="54"/>
    </row>
    <row r="148" spans="1:31" ht="12.75">
      <c r="A148" s="204" t="s">
        <v>2412</v>
      </c>
      <c r="B148" s="210" t="s">
        <v>2103</v>
      </c>
      <c r="C148" s="139">
        <v>1</v>
      </c>
      <c r="D148" s="139">
        <v>178</v>
      </c>
      <c r="E148" s="217">
        <f t="shared" si="4"/>
        <v>145</v>
      </c>
      <c r="F148" s="217">
        <f t="shared" si="4"/>
        <v>33</v>
      </c>
      <c r="G148" s="149">
        <v>0</v>
      </c>
      <c r="H148" s="149">
        <v>0</v>
      </c>
      <c r="I148" s="139">
        <v>11</v>
      </c>
      <c r="J148" s="149">
        <v>0</v>
      </c>
      <c r="K148" s="139">
        <v>115</v>
      </c>
      <c r="L148" s="139">
        <v>24</v>
      </c>
      <c r="M148" s="139">
        <v>6</v>
      </c>
      <c r="N148" s="139">
        <v>13</v>
      </c>
      <c r="O148" s="139">
        <v>17</v>
      </c>
      <c r="P148" s="139">
        <v>2</v>
      </c>
      <c r="Q148" s="139">
        <v>4</v>
      </c>
      <c r="R148" s="139">
        <v>6</v>
      </c>
      <c r="S148" s="149">
        <v>0</v>
      </c>
      <c r="T148" s="149">
        <v>0</v>
      </c>
      <c r="U148" s="139" t="s">
        <v>1821</v>
      </c>
      <c r="V148" s="139" t="s">
        <v>1821</v>
      </c>
      <c r="W148" s="139" t="s">
        <v>1821</v>
      </c>
      <c r="X148" s="139" t="s">
        <v>1821</v>
      </c>
      <c r="Y148" s="149">
        <v>0</v>
      </c>
      <c r="Z148" s="149">
        <v>0</v>
      </c>
      <c r="AA148" s="149">
        <v>0</v>
      </c>
      <c r="AB148" s="149">
        <v>0</v>
      </c>
      <c r="AC148" s="149">
        <f t="shared" si="5"/>
        <v>0</v>
      </c>
      <c r="AD148" s="139" t="s">
        <v>2760</v>
      </c>
      <c r="AE148" s="54"/>
    </row>
    <row r="149" spans="1:31" ht="12.75">
      <c r="A149" s="204" t="s">
        <v>2231</v>
      </c>
      <c r="B149" s="210" t="s">
        <v>761</v>
      </c>
      <c r="C149" s="139">
        <v>1</v>
      </c>
      <c r="D149" s="139">
        <v>121</v>
      </c>
      <c r="E149" s="217">
        <f t="shared" si="4"/>
        <v>80</v>
      </c>
      <c r="F149" s="217">
        <f t="shared" si="4"/>
        <v>41</v>
      </c>
      <c r="G149" s="149">
        <v>0</v>
      </c>
      <c r="H149" s="149">
        <v>0</v>
      </c>
      <c r="I149" s="149">
        <v>0</v>
      </c>
      <c r="J149" s="149">
        <v>0</v>
      </c>
      <c r="K149" s="139">
        <v>73</v>
      </c>
      <c r="L149" s="139">
        <v>28</v>
      </c>
      <c r="M149" s="139">
        <v>1</v>
      </c>
      <c r="N149" s="139">
        <v>11</v>
      </c>
      <c r="O149" s="139">
        <v>6</v>
      </c>
      <c r="P149" s="139">
        <v>2</v>
      </c>
      <c r="Q149" s="149">
        <v>0</v>
      </c>
      <c r="R149" s="149">
        <v>0</v>
      </c>
      <c r="S149" s="149">
        <v>0</v>
      </c>
      <c r="T149" s="149">
        <v>0</v>
      </c>
      <c r="U149" s="139" t="s">
        <v>1821</v>
      </c>
      <c r="V149" s="139" t="s">
        <v>1821</v>
      </c>
      <c r="W149" s="139" t="s">
        <v>1821</v>
      </c>
      <c r="X149" s="139" t="s">
        <v>1821</v>
      </c>
      <c r="Y149" s="149">
        <v>0</v>
      </c>
      <c r="Z149" s="149">
        <v>0</v>
      </c>
      <c r="AA149" s="149">
        <v>0</v>
      </c>
      <c r="AB149" s="149">
        <v>0</v>
      </c>
      <c r="AC149" s="149">
        <f t="shared" si="5"/>
        <v>0</v>
      </c>
      <c r="AD149" s="139" t="s">
        <v>2760</v>
      </c>
      <c r="AE149" s="54"/>
    </row>
    <row r="150" spans="1:31" ht="12.75">
      <c r="A150" s="204" t="s">
        <v>2413</v>
      </c>
      <c r="B150" s="210" t="s">
        <v>2104</v>
      </c>
      <c r="C150" s="139">
        <v>1</v>
      </c>
      <c r="D150" s="139">
        <v>121</v>
      </c>
      <c r="E150" s="217">
        <f t="shared" si="4"/>
        <v>80</v>
      </c>
      <c r="F150" s="217">
        <f t="shared" si="4"/>
        <v>41</v>
      </c>
      <c r="G150" s="149">
        <v>0</v>
      </c>
      <c r="H150" s="149">
        <v>0</v>
      </c>
      <c r="I150" s="149">
        <v>0</v>
      </c>
      <c r="J150" s="149">
        <v>0</v>
      </c>
      <c r="K150" s="139">
        <v>73</v>
      </c>
      <c r="L150" s="139">
        <v>28</v>
      </c>
      <c r="M150" s="139">
        <v>1</v>
      </c>
      <c r="N150" s="139">
        <v>11</v>
      </c>
      <c r="O150" s="139">
        <v>6</v>
      </c>
      <c r="P150" s="139">
        <v>2</v>
      </c>
      <c r="Q150" s="149">
        <v>0</v>
      </c>
      <c r="R150" s="149">
        <v>0</v>
      </c>
      <c r="S150" s="149">
        <v>0</v>
      </c>
      <c r="T150" s="149">
        <v>0</v>
      </c>
      <c r="U150" s="139" t="s">
        <v>1821</v>
      </c>
      <c r="V150" s="139" t="s">
        <v>1821</v>
      </c>
      <c r="W150" s="139" t="s">
        <v>1821</v>
      </c>
      <c r="X150" s="139" t="s">
        <v>1821</v>
      </c>
      <c r="Y150" s="149">
        <v>0</v>
      </c>
      <c r="Z150" s="149">
        <v>0</v>
      </c>
      <c r="AA150" s="149">
        <v>0</v>
      </c>
      <c r="AB150" s="149">
        <v>0</v>
      </c>
      <c r="AC150" s="149">
        <f t="shared" si="5"/>
        <v>0</v>
      </c>
      <c r="AD150" s="139" t="s">
        <v>2760</v>
      </c>
      <c r="AE150" s="54"/>
    </row>
    <row r="151" spans="1:31" ht="12.75">
      <c r="A151" s="204" t="s">
        <v>2232</v>
      </c>
      <c r="B151" s="210" t="s">
        <v>762</v>
      </c>
      <c r="C151" s="139">
        <v>4</v>
      </c>
      <c r="D151" s="139">
        <v>167</v>
      </c>
      <c r="E151" s="217">
        <f t="shared" si="4"/>
        <v>118</v>
      </c>
      <c r="F151" s="217">
        <f t="shared" si="4"/>
        <v>49</v>
      </c>
      <c r="G151" s="149">
        <v>0</v>
      </c>
      <c r="H151" s="149">
        <v>0</v>
      </c>
      <c r="I151" s="139">
        <v>1</v>
      </c>
      <c r="J151" s="149">
        <v>0</v>
      </c>
      <c r="K151" s="139">
        <v>114</v>
      </c>
      <c r="L151" s="139">
        <v>32</v>
      </c>
      <c r="M151" s="139">
        <v>3</v>
      </c>
      <c r="N151" s="139">
        <v>12</v>
      </c>
      <c r="O151" s="149">
        <v>0</v>
      </c>
      <c r="P151" s="139">
        <v>5</v>
      </c>
      <c r="Q151" s="149">
        <v>0</v>
      </c>
      <c r="R151" s="149">
        <v>0</v>
      </c>
      <c r="S151" s="149">
        <v>0</v>
      </c>
      <c r="T151" s="149">
        <v>0</v>
      </c>
      <c r="U151" s="139">
        <v>75101</v>
      </c>
      <c r="V151" s="139">
        <v>425054</v>
      </c>
      <c r="W151" s="139">
        <v>899556</v>
      </c>
      <c r="X151" s="139">
        <v>640356</v>
      </c>
      <c r="Y151" s="139">
        <v>259200</v>
      </c>
      <c r="Z151" s="149">
        <v>0</v>
      </c>
      <c r="AA151" s="149">
        <v>0</v>
      </c>
      <c r="AB151" s="149">
        <v>0</v>
      </c>
      <c r="AC151" s="149">
        <f t="shared" si="5"/>
        <v>0</v>
      </c>
      <c r="AD151" s="139">
        <v>416722</v>
      </c>
      <c r="AE151" s="54"/>
    </row>
    <row r="152" spans="1:31" ht="12.75">
      <c r="A152" s="204" t="s">
        <v>2414</v>
      </c>
      <c r="B152" s="210" t="s">
        <v>763</v>
      </c>
      <c r="C152" s="139">
        <v>1</v>
      </c>
      <c r="D152" s="139">
        <v>119</v>
      </c>
      <c r="E152" s="217">
        <f t="shared" si="4"/>
        <v>97</v>
      </c>
      <c r="F152" s="217">
        <f t="shared" si="4"/>
        <v>22</v>
      </c>
      <c r="G152" s="149">
        <v>0</v>
      </c>
      <c r="H152" s="149">
        <v>0</v>
      </c>
      <c r="I152" s="139">
        <v>1</v>
      </c>
      <c r="J152" s="149">
        <v>0</v>
      </c>
      <c r="K152" s="139">
        <v>94</v>
      </c>
      <c r="L152" s="139">
        <v>13</v>
      </c>
      <c r="M152" s="139">
        <v>2</v>
      </c>
      <c r="N152" s="139">
        <v>4</v>
      </c>
      <c r="O152" s="149">
        <v>0</v>
      </c>
      <c r="P152" s="139">
        <v>5</v>
      </c>
      <c r="Q152" s="149">
        <v>0</v>
      </c>
      <c r="R152" s="149">
        <v>0</v>
      </c>
      <c r="S152" s="149">
        <v>0</v>
      </c>
      <c r="T152" s="149">
        <v>0</v>
      </c>
      <c r="U152" s="139" t="s">
        <v>1821</v>
      </c>
      <c r="V152" s="139" t="s">
        <v>1821</v>
      </c>
      <c r="W152" s="139" t="s">
        <v>1821</v>
      </c>
      <c r="X152" s="139" t="s">
        <v>1821</v>
      </c>
      <c r="Y152" s="149">
        <v>0</v>
      </c>
      <c r="Z152" s="149">
        <v>0</v>
      </c>
      <c r="AA152" s="149">
        <v>0</v>
      </c>
      <c r="AB152" s="149">
        <v>0</v>
      </c>
      <c r="AC152" s="149">
        <f t="shared" si="5"/>
        <v>0</v>
      </c>
      <c r="AD152" s="139" t="s">
        <v>2760</v>
      </c>
      <c r="AE152" s="54"/>
    </row>
    <row r="153" spans="1:31" ht="12.75">
      <c r="A153" s="204" t="s">
        <v>2415</v>
      </c>
      <c r="B153" s="210" t="s">
        <v>2105</v>
      </c>
      <c r="C153" s="139">
        <v>3</v>
      </c>
      <c r="D153" s="139">
        <v>48</v>
      </c>
      <c r="E153" s="217">
        <f t="shared" si="4"/>
        <v>21</v>
      </c>
      <c r="F153" s="217">
        <f t="shared" si="4"/>
        <v>27</v>
      </c>
      <c r="G153" s="149">
        <v>0</v>
      </c>
      <c r="H153" s="149">
        <v>0</v>
      </c>
      <c r="I153" s="149">
        <v>0</v>
      </c>
      <c r="J153" s="149">
        <v>0</v>
      </c>
      <c r="K153" s="139">
        <v>20</v>
      </c>
      <c r="L153" s="139">
        <v>19</v>
      </c>
      <c r="M153" s="139">
        <v>1</v>
      </c>
      <c r="N153" s="139">
        <v>8</v>
      </c>
      <c r="O153" s="149">
        <v>0</v>
      </c>
      <c r="P153" s="149">
        <v>0</v>
      </c>
      <c r="Q153" s="149">
        <v>0</v>
      </c>
      <c r="R153" s="149">
        <v>0</v>
      </c>
      <c r="S153" s="149">
        <v>0</v>
      </c>
      <c r="T153" s="149">
        <v>0</v>
      </c>
      <c r="U153" s="139" t="s">
        <v>1821</v>
      </c>
      <c r="V153" s="139" t="s">
        <v>1821</v>
      </c>
      <c r="W153" s="139" t="s">
        <v>1821</v>
      </c>
      <c r="X153" s="139" t="s">
        <v>1821</v>
      </c>
      <c r="Y153" s="139" t="s">
        <v>1821</v>
      </c>
      <c r="Z153" s="149">
        <v>0</v>
      </c>
      <c r="AA153" s="149">
        <v>0</v>
      </c>
      <c r="AB153" s="149">
        <v>0</v>
      </c>
      <c r="AC153" s="149">
        <f t="shared" si="5"/>
        <v>0</v>
      </c>
      <c r="AD153" s="139" t="s">
        <v>1821</v>
      </c>
      <c r="AE153" s="54"/>
    </row>
    <row r="154" spans="1:31" ht="12.75">
      <c r="A154" s="204" t="s">
        <v>2233</v>
      </c>
      <c r="B154" s="210" t="s">
        <v>764</v>
      </c>
      <c r="C154" s="139">
        <v>9</v>
      </c>
      <c r="D154" s="139">
        <v>324</v>
      </c>
      <c r="E154" s="217">
        <f t="shared" si="4"/>
        <v>108</v>
      </c>
      <c r="F154" s="217">
        <f t="shared" si="4"/>
        <v>216</v>
      </c>
      <c r="G154" s="149">
        <v>0</v>
      </c>
      <c r="H154" s="149">
        <v>0</v>
      </c>
      <c r="I154" s="139">
        <v>11</v>
      </c>
      <c r="J154" s="139">
        <v>11</v>
      </c>
      <c r="K154" s="139">
        <v>85</v>
      </c>
      <c r="L154" s="139">
        <v>77</v>
      </c>
      <c r="M154" s="139">
        <v>11</v>
      </c>
      <c r="N154" s="139">
        <v>117</v>
      </c>
      <c r="O154" s="139">
        <v>1</v>
      </c>
      <c r="P154" s="139">
        <v>11</v>
      </c>
      <c r="Q154" s="149">
        <v>0</v>
      </c>
      <c r="R154" s="149">
        <v>0</v>
      </c>
      <c r="S154" s="149">
        <v>0</v>
      </c>
      <c r="T154" s="149">
        <v>0</v>
      </c>
      <c r="U154" s="139">
        <v>90323</v>
      </c>
      <c r="V154" s="139">
        <v>184990</v>
      </c>
      <c r="W154" s="139">
        <v>502883</v>
      </c>
      <c r="X154" s="139">
        <v>499007</v>
      </c>
      <c r="Y154" s="139">
        <v>1158</v>
      </c>
      <c r="Z154" s="139">
        <v>2718</v>
      </c>
      <c r="AA154" s="149">
        <v>0</v>
      </c>
      <c r="AB154" s="149">
        <v>0</v>
      </c>
      <c r="AC154" s="149">
        <f t="shared" si="5"/>
        <v>2718</v>
      </c>
      <c r="AD154" s="139">
        <v>279409</v>
      </c>
      <c r="AE154" s="54"/>
    </row>
    <row r="155" spans="1:31" ht="12.75">
      <c r="A155" s="204" t="s">
        <v>2416</v>
      </c>
      <c r="B155" s="210" t="s">
        <v>2622</v>
      </c>
      <c r="C155" s="139">
        <v>5</v>
      </c>
      <c r="D155" s="139">
        <v>265</v>
      </c>
      <c r="E155" s="217">
        <f t="shared" si="4"/>
        <v>82</v>
      </c>
      <c r="F155" s="217">
        <f t="shared" si="4"/>
        <v>183</v>
      </c>
      <c r="G155" s="149">
        <v>0</v>
      </c>
      <c r="H155" s="149">
        <v>0</v>
      </c>
      <c r="I155" s="139">
        <v>7</v>
      </c>
      <c r="J155" s="139">
        <v>4</v>
      </c>
      <c r="K155" s="139">
        <v>69</v>
      </c>
      <c r="L155" s="139">
        <v>63</v>
      </c>
      <c r="M155" s="139">
        <v>5</v>
      </c>
      <c r="N155" s="139">
        <v>105</v>
      </c>
      <c r="O155" s="139">
        <v>1</v>
      </c>
      <c r="P155" s="139">
        <v>11</v>
      </c>
      <c r="Q155" s="149">
        <v>0</v>
      </c>
      <c r="R155" s="149">
        <v>0</v>
      </c>
      <c r="S155" s="149">
        <v>0</v>
      </c>
      <c r="T155" s="149">
        <v>0</v>
      </c>
      <c r="U155" s="139">
        <v>72641</v>
      </c>
      <c r="V155" s="139">
        <v>150328</v>
      </c>
      <c r="W155" s="139">
        <v>401387</v>
      </c>
      <c r="X155" s="139">
        <v>397511</v>
      </c>
      <c r="Y155" s="139">
        <v>1158</v>
      </c>
      <c r="Z155" s="139">
        <v>2718</v>
      </c>
      <c r="AA155" s="149">
        <v>0</v>
      </c>
      <c r="AB155" s="149">
        <v>0</v>
      </c>
      <c r="AC155" s="149">
        <f t="shared" si="5"/>
        <v>2718</v>
      </c>
      <c r="AD155" s="139">
        <v>218613</v>
      </c>
      <c r="AE155" s="54"/>
    </row>
    <row r="156" spans="1:31" ht="12.75">
      <c r="A156" s="204" t="s">
        <v>2417</v>
      </c>
      <c r="B156" s="210" t="s">
        <v>1291</v>
      </c>
      <c r="C156" s="139">
        <v>1</v>
      </c>
      <c r="D156" s="139">
        <v>34</v>
      </c>
      <c r="E156" s="217">
        <f t="shared" si="4"/>
        <v>17</v>
      </c>
      <c r="F156" s="217">
        <f t="shared" si="4"/>
        <v>17</v>
      </c>
      <c r="G156" s="149">
        <v>0</v>
      </c>
      <c r="H156" s="149">
        <v>0</v>
      </c>
      <c r="I156" s="139">
        <v>2</v>
      </c>
      <c r="J156" s="139">
        <v>4</v>
      </c>
      <c r="K156" s="139">
        <v>11</v>
      </c>
      <c r="L156" s="139">
        <v>11</v>
      </c>
      <c r="M156" s="139">
        <v>4</v>
      </c>
      <c r="N156" s="139">
        <v>2</v>
      </c>
      <c r="O156" s="149">
        <v>0</v>
      </c>
      <c r="P156" s="149">
        <v>0</v>
      </c>
      <c r="Q156" s="149">
        <v>0</v>
      </c>
      <c r="R156" s="149">
        <v>0</v>
      </c>
      <c r="S156" s="149">
        <v>0</v>
      </c>
      <c r="T156" s="149">
        <v>0</v>
      </c>
      <c r="U156" s="139" t="s">
        <v>1821</v>
      </c>
      <c r="V156" s="139" t="s">
        <v>1821</v>
      </c>
      <c r="W156" s="139" t="s">
        <v>1821</v>
      </c>
      <c r="X156" s="139" t="s">
        <v>1821</v>
      </c>
      <c r="Y156" s="149">
        <v>0</v>
      </c>
      <c r="Z156" s="149">
        <v>0</v>
      </c>
      <c r="AA156" s="149">
        <v>0</v>
      </c>
      <c r="AB156" s="149">
        <v>0</v>
      </c>
      <c r="AC156" s="149">
        <f t="shared" si="5"/>
        <v>0</v>
      </c>
      <c r="AD156" s="139" t="s">
        <v>2760</v>
      </c>
      <c r="AE156" s="54"/>
    </row>
    <row r="157" spans="1:31" ht="12.75">
      <c r="A157" s="204" t="s">
        <v>2418</v>
      </c>
      <c r="B157" s="210" t="s">
        <v>2106</v>
      </c>
      <c r="C157" s="139">
        <v>3</v>
      </c>
      <c r="D157" s="139">
        <v>25</v>
      </c>
      <c r="E157" s="217">
        <f t="shared" si="4"/>
        <v>9</v>
      </c>
      <c r="F157" s="217">
        <f t="shared" si="4"/>
        <v>16</v>
      </c>
      <c r="G157" s="149">
        <v>0</v>
      </c>
      <c r="H157" s="149">
        <v>0</v>
      </c>
      <c r="I157" s="139">
        <v>2</v>
      </c>
      <c r="J157" s="139">
        <v>3</v>
      </c>
      <c r="K157" s="139">
        <v>5</v>
      </c>
      <c r="L157" s="139">
        <v>3</v>
      </c>
      <c r="M157" s="139">
        <v>2</v>
      </c>
      <c r="N157" s="139">
        <v>10</v>
      </c>
      <c r="O157" s="149">
        <v>0</v>
      </c>
      <c r="P157" s="149">
        <v>0</v>
      </c>
      <c r="Q157" s="149">
        <v>0</v>
      </c>
      <c r="R157" s="149">
        <v>0</v>
      </c>
      <c r="S157" s="149">
        <v>0</v>
      </c>
      <c r="T157" s="149">
        <v>0</v>
      </c>
      <c r="U157" s="139" t="s">
        <v>1821</v>
      </c>
      <c r="V157" s="139" t="s">
        <v>2783</v>
      </c>
      <c r="W157" s="139" t="s">
        <v>1821</v>
      </c>
      <c r="X157" s="139" t="s">
        <v>1821</v>
      </c>
      <c r="Y157" s="149">
        <v>0</v>
      </c>
      <c r="Z157" s="149">
        <v>0</v>
      </c>
      <c r="AA157" s="149">
        <v>0</v>
      </c>
      <c r="AB157" s="149">
        <v>0</v>
      </c>
      <c r="AC157" s="149">
        <f t="shared" si="5"/>
        <v>0</v>
      </c>
      <c r="AD157" s="139" t="s">
        <v>1821</v>
      </c>
      <c r="AE157" s="54"/>
    </row>
    <row r="158" spans="1:31" ht="12.75">
      <c r="A158" s="204" t="s">
        <v>2234</v>
      </c>
      <c r="B158" s="210" t="s">
        <v>2107</v>
      </c>
      <c r="C158" s="139">
        <v>2</v>
      </c>
      <c r="D158" s="139">
        <v>234</v>
      </c>
      <c r="E158" s="217">
        <f t="shared" si="4"/>
        <v>200</v>
      </c>
      <c r="F158" s="217">
        <f t="shared" si="4"/>
        <v>34</v>
      </c>
      <c r="G158" s="149">
        <v>0</v>
      </c>
      <c r="H158" s="149">
        <v>0</v>
      </c>
      <c r="I158" s="149">
        <v>0</v>
      </c>
      <c r="J158" s="149">
        <v>0</v>
      </c>
      <c r="K158" s="139">
        <v>160</v>
      </c>
      <c r="L158" s="139">
        <v>20</v>
      </c>
      <c r="M158" s="139">
        <v>18</v>
      </c>
      <c r="N158" s="139">
        <v>6</v>
      </c>
      <c r="O158" s="139">
        <v>22</v>
      </c>
      <c r="P158" s="139">
        <v>8</v>
      </c>
      <c r="Q158" s="149">
        <v>0</v>
      </c>
      <c r="R158" s="149">
        <v>0</v>
      </c>
      <c r="S158" s="149">
        <v>0</v>
      </c>
      <c r="T158" s="149">
        <v>0</v>
      </c>
      <c r="U158" s="139" t="s">
        <v>1821</v>
      </c>
      <c r="V158" s="139" t="s">
        <v>1821</v>
      </c>
      <c r="W158" s="139" t="s">
        <v>1821</v>
      </c>
      <c r="X158" s="139" t="s">
        <v>1821</v>
      </c>
      <c r="Y158" s="149">
        <v>0</v>
      </c>
      <c r="Z158" s="149">
        <v>0</v>
      </c>
      <c r="AA158" s="149">
        <v>0</v>
      </c>
      <c r="AB158" s="149">
        <v>0</v>
      </c>
      <c r="AC158" s="149">
        <f t="shared" si="5"/>
        <v>0</v>
      </c>
      <c r="AD158" s="139" t="s">
        <v>2760</v>
      </c>
      <c r="AE158" s="54"/>
    </row>
    <row r="159" spans="1:31" ht="12.75">
      <c r="A159" s="204" t="s">
        <v>2419</v>
      </c>
      <c r="B159" s="210" t="s">
        <v>2108</v>
      </c>
      <c r="C159" s="139">
        <v>1</v>
      </c>
      <c r="D159" s="139">
        <v>7</v>
      </c>
      <c r="E159" s="217">
        <f t="shared" si="4"/>
        <v>7</v>
      </c>
      <c r="F159" s="152">
        <f t="shared" si="4"/>
        <v>0</v>
      </c>
      <c r="G159" s="149">
        <v>0</v>
      </c>
      <c r="H159" s="149">
        <v>0</v>
      </c>
      <c r="I159" s="149">
        <v>0</v>
      </c>
      <c r="J159" s="149">
        <v>0</v>
      </c>
      <c r="K159" s="139">
        <v>7</v>
      </c>
      <c r="L159" s="149">
        <v>0</v>
      </c>
      <c r="M159" s="149">
        <v>0</v>
      </c>
      <c r="N159" s="149">
        <v>0</v>
      </c>
      <c r="O159" s="149">
        <v>0</v>
      </c>
      <c r="P159" s="149">
        <v>0</v>
      </c>
      <c r="Q159" s="149">
        <v>0</v>
      </c>
      <c r="R159" s="149">
        <v>0</v>
      </c>
      <c r="S159" s="149">
        <v>0</v>
      </c>
      <c r="T159" s="149">
        <v>0</v>
      </c>
      <c r="U159" s="139" t="s">
        <v>1821</v>
      </c>
      <c r="V159" s="139" t="s">
        <v>1821</v>
      </c>
      <c r="W159" s="139" t="s">
        <v>1821</v>
      </c>
      <c r="X159" s="139" t="s">
        <v>1821</v>
      </c>
      <c r="Y159" s="149">
        <v>0</v>
      </c>
      <c r="Z159" s="149">
        <v>0</v>
      </c>
      <c r="AA159" s="149">
        <v>0</v>
      </c>
      <c r="AB159" s="149">
        <v>0</v>
      </c>
      <c r="AC159" s="149">
        <f t="shared" si="5"/>
        <v>0</v>
      </c>
      <c r="AD159" s="139" t="s">
        <v>2760</v>
      </c>
      <c r="AE159" s="54"/>
    </row>
    <row r="160" spans="1:31" ht="12.75">
      <c r="A160" s="204" t="s">
        <v>2420</v>
      </c>
      <c r="B160" s="210" t="s">
        <v>2109</v>
      </c>
      <c r="C160" s="139">
        <v>1</v>
      </c>
      <c r="D160" s="139">
        <v>227</v>
      </c>
      <c r="E160" s="217">
        <f t="shared" si="4"/>
        <v>193</v>
      </c>
      <c r="F160" s="217">
        <f t="shared" si="4"/>
        <v>34</v>
      </c>
      <c r="G160" s="149">
        <v>0</v>
      </c>
      <c r="H160" s="149">
        <v>0</v>
      </c>
      <c r="I160" s="149">
        <v>0</v>
      </c>
      <c r="J160" s="149">
        <v>0</v>
      </c>
      <c r="K160" s="139">
        <v>153</v>
      </c>
      <c r="L160" s="139">
        <v>20</v>
      </c>
      <c r="M160" s="139">
        <v>18</v>
      </c>
      <c r="N160" s="139">
        <v>6</v>
      </c>
      <c r="O160" s="139">
        <v>22</v>
      </c>
      <c r="P160" s="139">
        <v>8</v>
      </c>
      <c r="Q160" s="149">
        <v>0</v>
      </c>
      <c r="R160" s="149">
        <v>0</v>
      </c>
      <c r="S160" s="149">
        <v>0</v>
      </c>
      <c r="T160" s="149">
        <v>0</v>
      </c>
      <c r="U160" s="139" t="s">
        <v>1821</v>
      </c>
      <c r="V160" s="139" t="s">
        <v>1821</v>
      </c>
      <c r="W160" s="139" t="s">
        <v>1821</v>
      </c>
      <c r="X160" s="139" t="s">
        <v>1821</v>
      </c>
      <c r="Y160" s="149">
        <v>0</v>
      </c>
      <c r="Z160" s="149">
        <v>0</v>
      </c>
      <c r="AA160" s="149">
        <v>0</v>
      </c>
      <c r="AB160" s="149">
        <v>0</v>
      </c>
      <c r="AC160" s="149">
        <f t="shared" si="5"/>
        <v>0</v>
      </c>
      <c r="AD160" s="139" t="s">
        <v>2760</v>
      </c>
      <c r="AE160" s="54"/>
    </row>
    <row r="161" spans="1:31" ht="12.75">
      <c r="A161" s="204" t="s">
        <v>2235</v>
      </c>
      <c r="B161" s="210" t="s">
        <v>2110</v>
      </c>
      <c r="C161" s="139">
        <v>7</v>
      </c>
      <c r="D161" s="139">
        <v>47</v>
      </c>
      <c r="E161" s="217">
        <f t="shared" si="4"/>
        <v>39</v>
      </c>
      <c r="F161" s="217">
        <f t="shared" si="4"/>
        <v>8</v>
      </c>
      <c r="G161" s="149">
        <v>0</v>
      </c>
      <c r="H161" s="149">
        <v>0</v>
      </c>
      <c r="I161" s="139">
        <v>2</v>
      </c>
      <c r="J161" s="149">
        <v>0</v>
      </c>
      <c r="K161" s="139">
        <v>33</v>
      </c>
      <c r="L161" s="139">
        <v>7</v>
      </c>
      <c r="M161" s="139">
        <v>2</v>
      </c>
      <c r="N161" s="139">
        <v>1</v>
      </c>
      <c r="O161" s="139">
        <v>2</v>
      </c>
      <c r="P161" s="149">
        <v>0</v>
      </c>
      <c r="Q161" s="149">
        <v>0</v>
      </c>
      <c r="R161" s="149">
        <v>0</v>
      </c>
      <c r="S161" s="149">
        <v>0</v>
      </c>
      <c r="T161" s="149">
        <v>0</v>
      </c>
      <c r="U161" s="139">
        <v>22825</v>
      </c>
      <c r="V161" s="139">
        <v>182809</v>
      </c>
      <c r="W161" s="139">
        <v>254047</v>
      </c>
      <c r="X161" s="139">
        <v>252259</v>
      </c>
      <c r="Y161" s="149">
        <v>0</v>
      </c>
      <c r="Z161" s="139">
        <v>1788</v>
      </c>
      <c r="AA161" s="149">
        <v>0</v>
      </c>
      <c r="AB161" s="149">
        <v>0</v>
      </c>
      <c r="AC161" s="149">
        <f t="shared" si="5"/>
        <v>1788</v>
      </c>
      <c r="AD161" s="139">
        <v>65960</v>
      </c>
      <c r="AE161" s="54"/>
    </row>
    <row r="162" spans="1:31" ht="12.75">
      <c r="A162" s="204" t="s">
        <v>2421</v>
      </c>
      <c r="B162" s="210" t="s">
        <v>2110</v>
      </c>
      <c r="C162" s="139">
        <v>7</v>
      </c>
      <c r="D162" s="139">
        <v>47</v>
      </c>
      <c r="E162" s="217">
        <f t="shared" si="4"/>
        <v>39</v>
      </c>
      <c r="F162" s="217">
        <f t="shared" si="4"/>
        <v>8</v>
      </c>
      <c r="G162" s="149">
        <v>0</v>
      </c>
      <c r="H162" s="149">
        <v>0</v>
      </c>
      <c r="I162" s="139">
        <v>2</v>
      </c>
      <c r="J162" s="149">
        <v>0</v>
      </c>
      <c r="K162" s="139">
        <v>33</v>
      </c>
      <c r="L162" s="139">
        <v>7</v>
      </c>
      <c r="M162" s="139">
        <v>2</v>
      </c>
      <c r="N162" s="139">
        <v>1</v>
      </c>
      <c r="O162" s="139">
        <v>2</v>
      </c>
      <c r="P162" s="149">
        <v>0</v>
      </c>
      <c r="Q162" s="149">
        <v>0</v>
      </c>
      <c r="R162" s="149">
        <v>0</v>
      </c>
      <c r="S162" s="149">
        <v>0</v>
      </c>
      <c r="T162" s="149">
        <v>0</v>
      </c>
      <c r="U162" s="139">
        <v>22825</v>
      </c>
      <c r="V162" s="139">
        <v>182809</v>
      </c>
      <c r="W162" s="139">
        <v>254047</v>
      </c>
      <c r="X162" s="139">
        <v>252259</v>
      </c>
      <c r="Y162" s="149">
        <v>0</v>
      </c>
      <c r="Z162" s="139">
        <v>1788</v>
      </c>
      <c r="AA162" s="149">
        <v>0</v>
      </c>
      <c r="AB162" s="149">
        <v>0</v>
      </c>
      <c r="AC162" s="149">
        <f t="shared" si="5"/>
        <v>1788</v>
      </c>
      <c r="AD162" s="139">
        <v>65960</v>
      </c>
      <c r="AE162" s="54"/>
    </row>
    <row r="163" spans="1:31" ht="12.75">
      <c r="A163" s="204" t="s">
        <v>2236</v>
      </c>
      <c r="B163" s="210" t="s">
        <v>765</v>
      </c>
      <c r="C163" s="139">
        <v>9</v>
      </c>
      <c r="D163" s="139">
        <v>418</v>
      </c>
      <c r="E163" s="217">
        <f t="shared" si="4"/>
        <v>298</v>
      </c>
      <c r="F163" s="217">
        <f t="shared" si="4"/>
        <v>120</v>
      </c>
      <c r="G163" s="139">
        <v>1</v>
      </c>
      <c r="H163" s="149">
        <v>0</v>
      </c>
      <c r="I163" s="139">
        <v>6</v>
      </c>
      <c r="J163" s="139">
        <v>2</v>
      </c>
      <c r="K163" s="139">
        <v>218</v>
      </c>
      <c r="L163" s="139">
        <v>50</v>
      </c>
      <c r="M163" s="139">
        <v>24</v>
      </c>
      <c r="N163" s="139">
        <v>17</v>
      </c>
      <c r="O163" s="139">
        <v>51</v>
      </c>
      <c r="P163" s="139">
        <v>51</v>
      </c>
      <c r="Q163" s="139">
        <v>2</v>
      </c>
      <c r="R163" s="149">
        <v>0</v>
      </c>
      <c r="S163" s="139">
        <v>2</v>
      </c>
      <c r="T163" s="139">
        <v>1</v>
      </c>
      <c r="U163" s="139">
        <v>188646</v>
      </c>
      <c r="V163" s="139">
        <v>297307</v>
      </c>
      <c r="W163" s="139">
        <v>890207</v>
      </c>
      <c r="X163" s="139">
        <v>832094</v>
      </c>
      <c r="Y163" s="139">
        <v>58113</v>
      </c>
      <c r="Z163" s="149">
        <v>0</v>
      </c>
      <c r="AA163" s="149">
        <v>0</v>
      </c>
      <c r="AB163" s="149">
        <v>0</v>
      </c>
      <c r="AC163" s="149">
        <f t="shared" si="5"/>
        <v>0</v>
      </c>
      <c r="AD163" s="139">
        <v>474783</v>
      </c>
      <c r="AE163" s="54"/>
    </row>
    <row r="164" spans="1:31" ht="12.75">
      <c r="A164" s="204" t="s">
        <v>2422</v>
      </c>
      <c r="B164" s="210" t="s">
        <v>2111</v>
      </c>
      <c r="C164" s="139">
        <v>1</v>
      </c>
      <c r="D164" s="139">
        <v>119</v>
      </c>
      <c r="E164" s="217">
        <f t="shared" si="4"/>
        <v>88</v>
      </c>
      <c r="F164" s="217">
        <f t="shared" si="4"/>
        <v>31</v>
      </c>
      <c r="G164" s="149">
        <v>0</v>
      </c>
      <c r="H164" s="149">
        <v>0</v>
      </c>
      <c r="I164" s="149">
        <v>0</v>
      </c>
      <c r="J164" s="149">
        <v>0</v>
      </c>
      <c r="K164" s="139">
        <v>72</v>
      </c>
      <c r="L164" s="139">
        <v>15</v>
      </c>
      <c r="M164" s="139">
        <v>1</v>
      </c>
      <c r="N164" s="149">
        <v>0</v>
      </c>
      <c r="O164" s="139">
        <v>15</v>
      </c>
      <c r="P164" s="139">
        <v>16</v>
      </c>
      <c r="Q164" s="149">
        <v>0</v>
      </c>
      <c r="R164" s="149">
        <v>0</v>
      </c>
      <c r="S164" s="149">
        <v>0</v>
      </c>
      <c r="T164" s="149">
        <v>0</v>
      </c>
      <c r="U164" s="139" t="s">
        <v>1821</v>
      </c>
      <c r="V164" s="139" t="s">
        <v>1821</v>
      </c>
      <c r="W164" s="139" t="s">
        <v>1821</v>
      </c>
      <c r="X164" s="139" t="s">
        <v>1821</v>
      </c>
      <c r="Y164" s="149">
        <v>0</v>
      </c>
      <c r="Z164" s="149">
        <v>0</v>
      </c>
      <c r="AA164" s="149">
        <v>0</v>
      </c>
      <c r="AB164" s="149">
        <v>0</v>
      </c>
      <c r="AC164" s="149">
        <f t="shared" si="5"/>
        <v>0</v>
      </c>
      <c r="AD164" s="139" t="s">
        <v>2760</v>
      </c>
      <c r="AE164" s="54"/>
    </row>
    <row r="165" spans="1:31" ht="12.75">
      <c r="A165" s="204" t="s">
        <v>2423</v>
      </c>
      <c r="B165" s="210" t="s">
        <v>766</v>
      </c>
      <c r="C165" s="139">
        <v>3</v>
      </c>
      <c r="D165" s="139">
        <v>260</v>
      </c>
      <c r="E165" s="217">
        <f t="shared" si="4"/>
        <v>193</v>
      </c>
      <c r="F165" s="217">
        <f t="shared" si="4"/>
        <v>67</v>
      </c>
      <c r="G165" s="149">
        <v>0</v>
      </c>
      <c r="H165" s="149">
        <v>0</v>
      </c>
      <c r="I165" s="139">
        <v>1</v>
      </c>
      <c r="J165" s="149">
        <v>0</v>
      </c>
      <c r="K165" s="139">
        <v>137</v>
      </c>
      <c r="L165" s="139">
        <v>27</v>
      </c>
      <c r="M165" s="139">
        <v>21</v>
      </c>
      <c r="N165" s="139">
        <v>5</v>
      </c>
      <c r="O165" s="139">
        <v>36</v>
      </c>
      <c r="P165" s="139">
        <v>35</v>
      </c>
      <c r="Q165" s="139">
        <v>2</v>
      </c>
      <c r="R165" s="149">
        <v>0</v>
      </c>
      <c r="S165" s="139">
        <v>2</v>
      </c>
      <c r="T165" s="139">
        <v>1</v>
      </c>
      <c r="U165" s="139">
        <v>137400</v>
      </c>
      <c r="V165" s="139">
        <v>255538</v>
      </c>
      <c r="W165" s="139">
        <v>690201</v>
      </c>
      <c r="X165" s="139">
        <v>633087</v>
      </c>
      <c r="Y165" s="139">
        <v>57114</v>
      </c>
      <c r="Z165" s="149">
        <v>0</v>
      </c>
      <c r="AA165" s="149">
        <v>0</v>
      </c>
      <c r="AB165" s="149">
        <v>0</v>
      </c>
      <c r="AC165" s="149">
        <f t="shared" si="5"/>
        <v>0</v>
      </c>
      <c r="AD165" s="139">
        <v>340938</v>
      </c>
      <c r="AE165" s="54"/>
    </row>
    <row r="166" spans="1:31" ht="12.75">
      <c r="A166" s="204" t="s">
        <v>2424</v>
      </c>
      <c r="B166" s="210" t="s">
        <v>767</v>
      </c>
      <c r="C166" s="139">
        <v>2</v>
      </c>
      <c r="D166" s="139">
        <v>12</v>
      </c>
      <c r="E166" s="217">
        <f t="shared" si="4"/>
        <v>6</v>
      </c>
      <c r="F166" s="217">
        <f t="shared" si="4"/>
        <v>6</v>
      </c>
      <c r="G166" s="139">
        <v>1</v>
      </c>
      <c r="H166" s="149">
        <v>0</v>
      </c>
      <c r="I166" s="139">
        <v>2</v>
      </c>
      <c r="J166" s="139">
        <v>1</v>
      </c>
      <c r="K166" s="139">
        <v>2</v>
      </c>
      <c r="L166" s="139">
        <v>4</v>
      </c>
      <c r="M166" s="139">
        <v>1</v>
      </c>
      <c r="N166" s="139">
        <v>1</v>
      </c>
      <c r="O166" s="149">
        <v>0</v>
      </c>
      <c r="P166" s="149">
        <v>0</v>
      </c>
      <c r="Q166" s="149">
        <v>0</v>
      </c>
      <c r="R166" s="149">
        <v>0</v>
      </c>
      <c r="S166" s="149">
        <v>0</v>
      </c>
      <c r="T166" s="149">
        <v>0</v>
      </c>
      <c r="U166" s="139" t="s">
        <v>1821</v>
      </c>
      <c r="V166" s="139" t="s">
        <v>1821</v>
      </c>
      <c r="W166" s="139" t="s">
        <v>1821</v>
      </c>
      <c r="X166" s="139" t="s">
        <v>1821</v>
      </c>
      <c r="Y166" s="139" t="s">
        <v>1821</v>
      </c>
      <c r="Z166" s="149">
        <v>0</v>
      </c>
      <c r="AA166" s="149">
        <v>0</v>
      </c>
      <c r="AB166" s="149">
        <v>0</v>
      </c>
      <c r="AC166" s="149">
        <f t="shared" si="5"/>
        <v>0</v>
      </c>
      <c r="AD166" s="139" t="s">
        <v>2760</v>
      </c>
      <c r="AE166" s="54"/>
    </row>
    <row r="167" spans="1:31" ht="12.75">
      <c r="A167" s="204" t="s">
        <v>2425</v>
      </c>
      <c r="B167" s="210" t="s">
        <v>768</v>
      </c>
      <c r="C167" s="139">
        <v>3</v>
      </c>
      <c r="D167" s="139">
        <v>27</v>
      </c>
      <c r="E167" s="217">
        <f t="shared" si="4"/>
        <v>11</v>
      </c>
      <c r="F167" s="217">
        <f t="shared" si="4"/>
        <v>16</v>
      </c>
      <c r="G167" s="149">
        <v>0</v>
      </c>
      <c r="H167" s="149">
        <v>0</v>
      </c>
      <c r="I167" s="139">
        <v>3</v>
      </c>
      <c r="J167" s="139">
        <v>1</v>
      </c>
      <c r="K167" s="139">
        <v>7</v>
      </c>
      <c r="L167" s="139">
        <v>4</v>
      </c>
      <c r="M167" s="139">
        <v>1</v>
      </c>
      <c r="N167" s="139">
        <v>11</v>
      </c>
      <c r="O167" s="149">
        <v>0</v>
      </c>
      <c r="P167" s="149">
        <v>0</v>
      </c>
      <c r="Q167" s="149">
        <v>0</v>
      </c>
      <c r="R167" s="149">
        <v>0</v>
      </c>
      <c r="S167" s="149">
        <v>0</v>
      </c>
      <c r="T167" s="149">
        <v>0</v>
      </c>
      <c r="U167" s="139">
        <v>5480</v>
      </c>
      <c r="V167" s="139">
        <v>12488</v>
      </c>
      <c r="W167" s="139">
        <v>57252</v>
      </c>
      <c r="X167" s="139">
        <v>56760</v>
      </c>
      <c r="Y167" s="139">
        <v>492</v>
      </c>
      <c r="Z167" s="149">
        <v>0</v>
      </c>
      <c r="AA167" s="149">
        <v>0</v>
      </c>
      <c r="AB167" s="149">
        <v>0</v>
      </c>
      <c r="AC167" s="149">
        <f t="shared" si="5"/>
        <v>0</v>
      </c>
      <c r="AD167" s="139">
        <v>42278</v>
      </c>
      <c r="AE167" s="54"/>
    </row>
    <row r="168" spans="1:31" ht="12.75">
      <c r="A168" s="204" t="s">
        <v>2237</v>
      </c>
      <c r="B168" s="210" t="s">
        <v>769</v>
      </c>
      <c r="C168" s="139">
        <v>9</v>
      </c>
      <c r="D168" s="139">
        <v>278</v>
      </c>
      <c r="E168" s="217">
        <f t="shared" si="4"/>
        <v>206</v>
      </c>
      <c r="F168" s="217">
        <f t="shared" si="4"/>
        <v>72</v>
      </c>
      <c r="G168" s="139">
        <v>2</v>
      </c>
      <c r="H168" s="149">
        <v>0</v>
      </c>
      <c r="I168" s="139">
        <v>3</v>
      </c>
      <c r="J168" s="139">
        <v>1</v>
      </c>
      <c r="K168" s="139">
        <v>180</v>
      </c>
      <c r="L168" s="139">
        <v>21</v>
      </c>
      <c r="M168" s="139">
        <v>16</v>
      </c>
      <c r="N168" s="139">
        <v>49</v>
      </c>
      <c r="O168" s="139">
        <v>5</v>
      </c>
      <c r="P168" s="139">
        <v>1</v>
      </c>
      <c r="Q168" s="149">
        <v>0</v>
      </c>
      <c r="R168" s="149">
        <v>0</v>
      </c>
      <c r="S168" s="149">
        <v>0</v>
      </c>
      <c r="T168" s="149">
        <v>0</v>
      </c>
      <c r="U168" s="139">
        <v>106914</v>
      </c>
      <c r="V168" s="139">
        <v>709879</v>
      </c>
      <c r="W168" s="139">
        <v>889902</v>
      </c>
      <c r="X168" s="139">
        <v>878472</v>
      </c>
      <c r="Y168" s="139">
        <v>5747</v>
      </c>
      <c r="Z168" s="139">
        <v>5683</v>
      </c>
      <c r="AA168" s="139">
        <v>2054</v>
      </c>
      <c r="AB168" s="149">
        <v>0</v>
      </c>
      <c r="AC168" s="149">
        <f t="shared" si="5"/>
        <v>3629</v>
      </c>
      <c r="AD168" s="139">
        <v>170910</v>
      </c>
      <c r="AE168" s="54"/>
    </row>
    <row r="169" spans="1:31" ht="12.75">
      <c r="A169" s="204" t="s">
        <v>2426</v>
      </c>
      <c r="B169" s="210" t="s">
        <v>770</v>
      </c>
      <c r="C169" s="139">
        <v>2</v>
      </c>
      <c r="D169" s="139">
        <v>83</v>
      </c>
      <c r="E169" s="217">
        <f t="shared" si="4"/>
        <v>62</v>
      </c>
      <c r="F169" s="217">
        <f t="shared" si="4"/>
        <v>21</v>
      </c>
      <c r="G169" s="139">
        <v>1</v>
      </c>
      <c r="H169" s="149">
        <v>0</v>
      </c>
      <c r="I169" s="149">
        <v>0</v>
      </c>
      <c r="J169" s="149">
        <v>0</v>
      </c>
      <c r="K169" s="139">
        <v>55</v>
      </c>
      <c r="L169" s="139">
        <v>10</v>
      </c>
      <c r="M169" s="139">
        <v>6</v>
      </c>
      <c r="N169" s="139">
        <v>11</v>
      </c>
      <c r="O169" s="149">
        <v>0</v>
      </c>
      <c r="P169" s="149">
        <v>0</v>
      </c>
      <c r="Q169" s="149">
        <v>0</v>
      </c>
      <c r="R169" s="149">
        <v>0</v>
      </c>
      <c r="S169" s="149">
        <v>0</v>
      </c>
      <c r="T169" s="149">
        <v>0</v>
      </c>
      <c r="U169" s="139" t="s">
        <v>1821</v>
      </c>
      <c r="V169" s="139" t="s">
        <v>1821</v>
      </c>
      <c r="W169" s="139" t="s">
        <v>1821</v>
      </c>
      <c r="X169" s="139" t="s">
        <v>1821</v>
      </c>
      <c r="Y169" s="149">
        <v>0</v>
      </c>
      <c r="Z169" s="149">
        <v>0</v>
      </c>
      <c r="AA169" s="149">
        <v>0</v>
      </c>
      <c r="AB169" s="149">
        <v>0</v>
      </c>
      <c r="AC169" s="149">
        <f t="shared" si="5"/>
        <v>0</v>
      </c>
      <c r="AD169" s="139" t="s">
        <v>2760</v>
      </c>
      <c r="AE169" s="54"/>
    </row>
    <row r="170" spans="1:31" ht="12.75">
      <c r="A170" s="204" t="s">
        <v>2427</v>
      </c>
      <c r="B170" s="210" t="s">
        <v>2112</v>
      </c>
      <c r="C170" s="139">
        <v>1</v>
      </c>
      <c r="D170" s="139">
        <v>31</v>
      </c>
      <c r="E170" s="217">
        <f t="shared" si="4"/>
        <v>30</v>
      </c>
      <c r="F170" s="217">
        <f t="shared" si="4"/>
        <v>1</v>
      </c>
      <c r="G170" s="149">
        <v>0</v>
      </c>
      <c r="H170" s="149">
        <v>0</v>
      </c>
      <c r="I170" s="149">
        <v>0</v>
      </c>
      <c r="J170" s="149">
        <v>0</v>
      </c>
      <c r="K170" s="139">
        <v>23</v>
      </c>
      <c r="L170" s="149">
        <v>0</v>
      </c>
      <c r="M170" s="139">
        <v>2</v>
      </c>
      <c r="N170" s="149">
        <v>0</v>
      </c>
      <c r="O170" s="139">
        <v>5</v>
      </c>
      <c r="P170" s="139">
        <v>1</v>
      </c>
      <c r="Q170" s="149">
        <v>0</v>
      </c>
      <c r="R170" s="149">
        <v>0</v>
      </c>
      <c r="S170" s="149">
        <v>0</v>
      </c>
      <c r="T170" s="149">
        <v>0</v>
      </c>
      <c r="U170" s="139" t="s">
        <v>1821</v>
      </c>
      <c r="V170" s="139" t="s">
        <v>1821</v>
      </c>
      <c r="W170" s="139" t="s">
        <v>1821</v>
      </c>
      <c r="X170" s="139" t="s">
        <v>1821</v>
      </c>
      <c r="Y170" s="149">
        <v>0</v>
      </c>
      <c r="Z170" s="139" t="s">
        <v>1821</v>
      </c>
      <c r="AA170" s="139" t="s">
        <v>1821</v>
      </c>
      <c r="AB170" s="149">
        <v>0</v>
      </c>
      <c r="AC170" s="149">
        <v>0</v>
      </c>
      <c r="AD170" s="139" t="s">
        <v>2760</v>
      </c>
      <c r="AE170" s="54"/>
    </row>
    <row r="171" spans="1:31" ht="12.75">
      <c r="A171" s="204" t="s">
        <v>2428</v>
      </c>
      <c r="B171" s="210" t="s">
        <v>771</v>
      </c>
      <c r="C171" s="139">
        <v>6</v>
      </c>
      <c r="D171" s="139">
        <v>164</v>
      </c>
      <c r="E171" s="217">
        <f t="shared" si="4"/>
        <v>114</v>
      </c>
      <c r="F171" s="217">
        <f t="shared" si="4"/>
        <v>50</v>
      </c>
      <c r="G171" s="139">
        <v>1</v>
      </c>
      <c r="H171" s="149">
        <v>0</v>
      </c>
      <c r="I171" s="139">
        <v>3</v>
      </c>
      <c r="J171" s="139">
        <v>1</v>
      </c>
      <c r="K171" s="139">
        <v>102</v>
      </c>
      <c r="L171" s="139">
        <v>11</v>
      </c>
      <c r="M171" s="139">
        <v>8</v>
      </c>
      <c r="N171" s="139">
        <v>38</v>
      </c>
      <c r="O171" s="149">
        <v>0</v>
      </c>
      <c r="P171" s="149">
        <v>0</v>
      </c>
      <c r="Q171" s="149">
        <v>0</v>
      </c>
      <c r="R171" s="149">
        <v>0</v>
      </c>
      <c r="S171" s="149">
        <v>0</v>
      </c>
      <c r="T171" s="149">
        <v>0</v>
      </c>
      <c r="U171" s="139">
        <v>64471</v>
      </c>
      <c r="V171" s="139">
        <v>491992</v>
      </c>
      <c r="W171" s="139">
        <v>592933</v>
      </c>
      <c r="X171" s="139">
        <v>583557</v>
      </c>
      <c r="Y171" s="139">
        <v>5747</v>
      </c>
      <c r="Z171" s="139">
        <v>3629</v>
      </c>
      <c r="AA171" s="149">
        <v>0</v>
      </c>
      <c r="AB171" s="149">
        <v>0</v>
      </c>
      <c r="AC171" s="149">
        <f t="shared" si="5"/>
        <v>3629</v>
      </c>
      <c r="AD171" s="139">
        <v>97363</v>
      </c>
      <c r="AE171" s="54"/>
    </row>
    <row r="172" spans="1:31" ht="12.75">
      <c r="A172" s="204" t="s">
        <v>2238</v>
      </c>
      <c r="B172" s="210" t="s">
        <v>772</v>
      </c>
      <c r="C172" s="139">
        <v>83</v>
      </c>
      <c r="D172" s="139">
        <v>1772</v>
      </c>
      <c r="E172" s="217">
        <f t="shared" si="4"/>
        <v>990</v>
      </c>
      <c r="F172" s="217">
        <f t="shared" si="4"/>
        <v>782</v>
      </c>
      <c r="G172" s="139">
        <v>11</v>
      </c>
      <c r="H172" s="139">
        <v>3</v>
      </c>
      <c r="I172" s="139">
        <v>84</v>
      </c>
      <c r="J172" s="139">
        <v>35</v>
      </c>
      <c r="K172" s="139">
        <v>692</v>
      </c>
      <c r="L172" s="139">
        <v>190</v>
      </c>
      <c r="M172" s="139">
        <v>141</v>
      </c>
      <c r="N172" s="139">
        <v>434</v>
      </c>
      <c r="O172" s="139">
        <v>63</v>
      </c>
      <c r="P172" s="139">
        <v>120</v>
      </c>
      <c r="Q172" s="139">
        <v>1</v>
      </c>
      <c r="R172" s="149">
        <v>0</v>
      </c>
      <c r="S172" s="139">
        <v>4</v>
      </c>
      <c r="T172" s="139">
        <v>7</v>
      </c>
      <c r="U172" s="139">
        <v>578436</v>
      </c>
      <c r="V172" s="139">
        <v>2106605</v>
      </c>
      <c r="W172" s="139">
        <v>3720912</v>
      </c>
      <c r="X172" s="139">
        <v>3462391</v>
      </c>
      <c r="Y172" s="139">
        <v>184559</v>
      </c>
      <c r="Z172" s="139">
        <v>73962</v>
      </c>
      <c r="AA172" s="139">
        <v>14</v>
      </c>
      <c r="AB172" s="149">
        <v>0</v>
      </c>
      <c r="AC172" s="149">
        <f t="shared" si="5"/>
        <v>73948</v>
      </c>
      <c r="AD172" s="139">
        <v>1304225</v>
      </c>
      <c r="AE172" s="54"/>
    </row>
    <row r="173" spans="1:31" ht="12.75">
      <c r="A173" s="204" t="s">
        <v>2429</v>
      </c>
      <c r="B173" s="210" t="s">
        <v>1344</v>
      </c>
      <c r="C173" s="139">
        <v>16</v>
      </c>
      <c r="D173" s="139">
        <v>376</v>
      </c>
      <c r="E173" s="217">
        <f t="shared" si="4"/>
        <v>213</v>
      </c>
      <c r="F173" s="217">
        <f t="shared" si="4"/>
        <v>163</v>
      </c>
      <c r="G173" s="139">
        <v>4</v>
      </c>
      <c r="H173" s="139">
        <v>3</v>
      </c>
      <c r="I173" s="139">
        <v>19</v>
      </c>
      <c r="J173" s="139">
        <v>5</v>
      </c>
      <c r="K173" s="139">
        <v>154</v>
      </c>
      <c r="L173" s="139">
        <v>31</v>
      </c>
      <c r="M173" s="139">
        <v>32</v>
      </c>
      <c r="N173" s="139">
        <v>123</v>
      </c>
      <c r="O173" s="139">
        <v>4</v>
      </c>
      <c r="P173" s="139">
        <v>1</v>
      </c>
      <c r="Q173" s="149">
        <v>0</v>
      </c>
      <c r="R173" s="149">
        <v>0</v>
      </c>
      <c r="S173" s="139">
        <v>2</v>
      </c>
      <c r="T173" s="139">
        <v>4</v>
      </c>
      <c r="U173" s="139">
        <v>142595</v>
      </c>
      <c r="V173" s="139">
        <v>993615</v>
      </c>
      <c r="W173" s="139">
        <v>1509457</v>
      </c>
      <c r="X173" s="139">
        <v>1479110</v>
      </c>
      <c r="Y173" s="139">
        <v>30051</v>
      </c>
      <c r="Z173" s="139">
        <v>296</v>
      </c>
      <c r="AA173" s="149">
        <v>0</v>
      </c>
      <c r="AB173" s="149">
        <v>0</v>
      </c>
      <c r="AC173" s="149">
        <f t="shared" si="5"/>
        <v>296</v>
      </c>
      <c r="AD173" s="139">
        <v>371730</v>
      </c>
      <c r="AE173" s="54"/>
    </row>
    <row r="174" spans="1:31" ht="12.75">
      <c r="A174" s="204" t="s">
        <v>2430</v>
      </c>
      <c r="B174" s="210" t="s">
        <v>1345</v>
      </c>
      <c r="C174" s="139">
        <v>32</v>
      </c>
      <c r="D174" s="139">
        <v>687</v>
      </c>
      <c r="E174" s="217">
        <f t="shared" si="4"/>
        <v>403</v>
      </c>
      <c r="F174" s="217">
        <f t="shared" si="4"/>
        <v>284</v>
      </c>
      <c r="G174" s="139">
        <v>4</v>
      </c>
      <c r="H174" s="149">
        <v>0</v>
      </c>
      <c r="I174" s="139">
        <v>31</v>
      </c>
      <c r="J174" s="139">
        <v>17</v>
      </c>
      <c r="K174" s="139">
        <v>248</v>
      </c>
      <c r="L174" s="139">
        <v>56</v>
      </c>
      <c r="M174" s="139">
        <v>71</v>
      </c>
      <c r="N174" s="139">
        <v>130</v>
      </c>
      <c r="O174" s="139">
        <v>50</v>
      </c>
      <c r="P174" s="139">
        <v>81</v>
      </c>
      <c r="Q174" s="139">
        <v>1</v>
      </c>
      <c r="R174" s="149">
        <v>0</v>
      </c>
      <c r="S174" s="139">
        <v>1</v>
      </c>
      <c r="T174" s="139">
        <v>2</v>
      </c>
      <c r="U174" s="139">
        <v>208904</v>
      </c>
      <c r="V174" s="139">
        <v>614066</v>
      </c>
      <c r="W174" s="139">
        <v>1151510</v>
      </c>
      <c r="X174" s="139">
        <v>1047986</v>
      </c>
      <c r="Y174" s="139">
        <v>49094</v>
      </c>
      <c r="Z174" s="139">
        <v>54430</v>
      </c>
      <c r="AA174" s="149">
        <v>0</v>
      </c>
      <c r="AB174" s="149">
        <v>0</v>
      </c>
      <c r="AC174" s="149">
        <f t="shared" si="5"/>
        <v>54430</v>
      </c>
      <c r="AD174" s="139">
        <v>461552</v>
      </c>
      <c r="AE174" s="54"/>
    </row>
    <row r="175" spans="1:31" ht="12.75">
      <c r="A175" s="204" t="s">
        <v>2431</v>
      </c>
      <c r="B175" s="210" t="s">
        <v>1346</v>
      </c>
      <c r="C175" s="139">
        <v>26</v>
      </c>
      <c r="D175" s="139">
        <v>507</v>
      </c>
      <c r="E175" s="217">
        <f t="shared" si="4"/>
        <v>287</v>
      </c>
      <c r="F175" s="217">
        <f t="shared" si="4"/>
        <v>220</v>
      </c>
      <c r="G175" s="139">
        <v>3</v>
      </c>
      <c r="H175" s="149">
        <v>0</v>
      </c>
      <c r="I175" s="139">
        <v>25</v>
      </c>
      <c r="J175" s="139">
        <v>11</v>
      </c>
      <c r="K175" s="139">
        <v>229</v>
      </c>
      <c r="L175" s="139">
        <v>89</v>
      </c>
      <c r="M175" s="139">
        <v>24</v>
      </c>
      <c r="N175" s="139">
        <v>91</v>
      </c>
      <c r="O175" s="139">
        <v>6</v>
      </c>
      <c r="P175" s="139">
        <v>29</v>
      </c>
      <c r="Q175" s="149">
        <v>0</v>
      </c>
      <c r="R175" s="149">
        <v>0</v>
      </c>
      <c r="S175" s="139">
        <v>1</v>
      </c>
      <c r="T175" s="139">
        <v>1</v>
      </c>
      <c r="U175" s="139">
        <v>174330</v>
      </c>
      <c r="V175" s="139">
        <v>404835</v>
      </c>
      <c r="W175" s="139">
        <v>866026</v>
      </c>
      <c r="X175" s="139">
        <v>794110</v>
      </c>
      <c r="Y175" s="139">
        <v>61586</v>
      </c>
      <c r="Z175" s="139">
        <v>10330</v>
      </c>
      <c r="AA175" s="139">
        <v>14</v>
      </c>
      <c r="AB175" s="149">
        <v>0</v>
      </c>
      <c r="AC175" s="149">
        <f t="shared" si="5"/>
        <v>10316</v>
      </c>
      <c r="AD175" s="139">
        <v>376897</v>
      </c>
      <c r="AE175" s="54"/>
    </row>
    <row r="176" spans="1:31" ht="12.75">
      <c r="A176" s="204" t="s">
        <v>2432</v>
      </c>
      <c r="B176" s="210" t="s">
        <v>773</v>
      </c>
      <c r="C176" s="139">
        <v>9</v>
      </c>
      <c r="D176" s="139">
        <v>202</v>
      </c>
      <c r="E176" s="217">
        <f t="shared" si="4"/>
        <v>87</v>
      </c>
      <c r="F176" s="217">
        <f t="shared" si="4"/>
        <v>115</v>
      </c>
      <c r="G176" s="149">
        <v>0</v>
      </c>
      <c r="H176" s="149">
        <v>0</v>
      </c>
      <c r="I176" s="139">
        <v>9</v>
      </c>
      <c r="J176" s="139">
        <v>2</v>
      </c>
      <c r="K176" s="139">
        <v>61</v>
      </c>
      <c r="L176" s="139">
        <v>14</v>
      </c>
      <c r="M176" s="139">
        <v>14</v>
      </c>
      <c r="N176" s="139">
        <v>90</v>
      </c>
      <c r="O176" s="139">
        <v>3</v>
      </c>
      <c r="P176" s="139">
        <v>9</v>
      </c>
      <c r="Q176" s="149">
        <v>0</v>
      </c>
      <c r="R176" s="149">
        <v>0</v>
      </c>
      <c r="S176" s="149">
        <v>0</v>
      </c>
      <c r="T176" s="149">
        <v>0</v>
      </c>
      <c r="U176" s="139">
        <v>52607</v>
      </c>
      <c r="V176" s="139">
        <v>94089</v>
      </c>
      <c r="W176" s="139">
        <v>193919</v>
      </c>
      <c r="X176" s="139">
        <v>141185</v>
      </c>
      <c r="Y176" s="139">
        <v>43828</v>
      </c>
      <c r="Z176" s="139">
        <v>8906</v>
      </c>
      <c r="AA176" s="149">
        <v>0</v>
      </c>
      <c r="AB176" s="149">
        <v>0</v>
      </c>
      <c r="AC176" s="149">
        <f t="shared" si="5"/>
        <v>8906</v>
      </c>
      <c r="AD176" s="139">
        <v>94046</v>
      </c>
      <c r="AE176" s="54"/>
    </row>
    <row r="177" spans="1:31" ht="12.75">
      <c r="A177" s="204" t="s">
        <v>2239</v>
      </c>
      <c r="B177" s="210" t="s">
        <v>774</v>
      </c>
      <c r="C177" s="139">
        <v>9</v>
      </c>
      <c r="D177" s="139">
        <v>263</v>
      </c>
      <c r="E177" s="217">
        <f t="shared" si="4"/>
        <v>167</v>
      </c>
      <c r="F177" s="217">
        <f t="shared" si="4"/>
        <v>96</v>
      </c>
      <c r="G177" s="149">
        <v>0</v>
      </c>
      <c r="H177" s="149">
        <v>0</v>
      </c>
      <c r="I177" s="139">
        <v>7</v>
      </c>
      <c r="J177" s="139">
        <v>4</v>
      </c>
      <c r="K177" s="139">
        <v>137</v>
      </c>
      <c r="L177" s="139">
        <v>36</v>
      </c>
      <c r="M177" s="139">
        <v>16</v>
      </c>
      <c r="N177" s="139">
        <v>47</v>
      </c>
      <c r="O177" s="139">
        <v>25</v>
      </c>
      <c r="P177" s="139">
        <v>9</v>
      </c>
      <c r="Q177" s="139">
        <v>18</v>
      </c>
      <c r="R177" s="149">
        <v>0</v>
      </c>
      <c r="S177" s="139">
        <v>5</v>
      </c>
      <c r="T177" s="139">
        <v>2</v>
      </c>
      <c r="U177" s="139">
        <v>109118</v>
      </c>
      <c r="V177" s="139">
        <v>276019</v>
      </c>
      <c r="W177" s="139">
        <v>529350</v>
      </c>
      <c r="X177" s="139">
        <v>503547</v>
      </c>
      <c r="Y177" s="139">
        <v>19245</v>
      </c>
      <c r="Z177" s="139">
        <v>6558</v>
      </c>
      <c r="AA177" s="149">
        <v>0</v>
      </c>
      <c r="AB177" s="149">
        <v>0</v>
      </c>
      <c r="AC177" s="149">
        <f t="shared" si="5"/>
        <v>6558</v>
      </c>
      <c r="AD177" s="139">
        <v>227347</v>
      </c>
      <c r="AE177" s="54"/>
    </row>
    <row r="178" spans="1:31" ht="12.75">
      <c r="A178" s="204" t="s">
        <v>2433</v>
      </c>
      <c r="B178" s="210" t="s">
        <v>775</v>
      </c>
      <c r="C178" s="139">
        <v>6</v>
      </c>
      <c r="D178" s="139">
        <v>187</v>
      </c>
      <c r="E178" s="217">
        <f t="shared" si="4"/>
        <v>119</v>
      </c>
      <c r="F178" s="217">
        <f t="shared" si="4"/>
        <v>68</v>
      </c>
      <c r="G178" s="149">
        <v>0</v>
      </c>
      <c r="H178" s="149">
        <v>0</v>
      </c>
      <c r="I178" s="139">
        <v>5</v>
      </c>
      <c r="J178" s="139">
        <v>1</v>
      </c>
      <c r="K178" s="139">
        <v>98</v>
      </c>
      <c r="L178" s="139">
        <v>27</v>
      </c>
      <c r="M178" s="139">
        <v>10</v>
      </c>
      <c r="N178" s="139">
        <v>31</v>
      </c>
      <c r="O178" s="139">
        <v>24</v>
      </c>
      <c r="P178" s="139">
        <v>9</v>
      </c>
      <c r="Q178" s="139">
        <v>18</v>
      </c>
      <c r="R178" s="149">
        <v>0</v>
      </c>
      <c r="S178" s="139">
        <v>5</v>
      </c>
      <c r="T178" s="139">
        <v>2</v>
      </c>
      <c r="U178" s="139">
        <v>82404</v>
      </c>
      <c r="V178" s="139">
        <v>219255</v>
      </c>
      <c r="W178" s="139">
        <v>410607</v>
      </c>
      <c r="X178" s="139">
        <v>394362</v>
      </c>
      <c r="Y178" s="139">
        <v>11305</v>
      </c>
      <c r="Z178" s="139">
        <v>4940</v>
      </c>
      <c r="AA178" s="149">
        <v>0</v>
      </c>
      <c r="AB178" s="149">
        <v>0</v>
      </c>
      <c r="AC178" s="149">
        <f t="shared" si="5"/>
        <v>4940</v>
      </c>
      <c r="AD178" s="139">
        <v>171260</v>
      </c>
      <c r="AE178" s="54"/>
    </row>
    <row r="179" spans="1:31" ht="12.75">
      <c r="A179" s="204" t="s">
        <v>2434</v>
      </c>
      <c r="B179" s="210" t="s">
        <v>2113</v>
      </c>
      <c r="C179" s="139">
        <v>1</v>
      </c>
      <c r="D179" s="139">
        <v>45</v>
      </c>
      <c r="E179" s="217">
        <f t="shared" si="4"/>
        <v>33</v>
      </c>
      <c r="F179" s="217">
        <f t="shared" si="4"/>
        <v>12</v>
      </c>
      <c r="G179" s="149">
        <v>0</v>
      </c>
      <c r="H179" s="149">
        <v>0</v>
      </c>
      <c r="I179" s="139">
        <v>1</v>
      </c>
      <c r="J179" s="139">
        <v>1</v>
      </c>
      <c r="K179" s="139">
        <v>29</v>
      </c>
      <c r="L179" s="139">
        <v>7</v>
      </c>
      <c r="M179" s="139">
        <v>2</v>
      </c>
      <c r="N179" s="139">
        <v>4</v>
      </c>
      <c r="O179" s="139">
        <v>1</v>
      </c>
      <c r="P179" s="149">
        <v>0</v>
      </c>
      <c r="Q179" s="149">
        <v>0</v>
      </c>
      <c r="R179" s="149">
        <v>0</v>
      </c>
      <c r="S179" s="149">
        <v>0</v>
      </c>
      <c r="T179" s="149">
        <v>0</v>
      </c>
      <c r="U179" s="139" t="s">
        <v>1821</v>
      </c>
      <c r="V179" s="139" t="s">
        <v>1821</v>
      </c>
      <c r="W179" s="139" t="s">
        <v>1821</v>
      </c>
      <c r="X179" s="139" t="s">
        <v>1821</v>
      </c>
      <c r="Y179" s="149">
        <v>0</v>
      </c>
      <c r="Z179" s="139" t="s">
        <v>1821</v>
      </c>
      <c r="AA179" s="149">
        <v>0</v>
      </c>
      <c r="AB179" s="149">
        <v>0</v>
      </c>
      <c r="AC179" s="149" t="s">
        <v>1821</v>
      </c>
      <c r="AD179" s="139" t="s">
        <v>2760</v>
      </c>
      <c r="AE179" s="54"/>
    </row>
    <row r="180" spans="1:31" ht="12.75">
      <c r="A180" s="204" t="s">
        <v>2435</v>
      </c>
      <c r="B180" s="210" t="s">
        <v>1579</v>
      </c>
      <c r="C180" s="139">
        <v>2</v>
      </c>
      <c r="D180" s="139">
        <v>31</v>
      </c>
      <c r="E180" s="217">
        <f t="shared" si="4"/>
        <v>15</v>
      </c>
      <c r="F180" s="217">
        <f t="shared" si="4"/>
        <v>16</v>
      </c>
      <c r="G180" s="149">
        <v>0</v>
      </c>
      <c r="H180" s="149">
        <v>0</v>
      </c>
      <c r="I180" s="139">
        <v>1</v>
      </c>
      <c r="J180" s="139">
        <v>2</v>
      </c>
      <c r="K180" s="139">
        <v>10</v>
      </c>
      <c r="L180" s="139">
        <v>2</v>
      </c>
      <c r="M180" s="139">
        <v>4</v>
      </c>
      <c r="N180" s="139">
        <v>12</v>
      </c>
      <c r="O180" s="149">
        <v>0</v>
      </c>
      <c r="P180" s="149">
        <v>0</v>
      </c>
      <c r="Q180" s="149">
        <v>0</v>
      </c>
      <c r="R180" s="149">
        <v>0</v>
      </c>
      <c r="S180" s="149">
        <v>0</v>
      </c>
      <c r="T180" s="149">
        <v>0</v>
      </c>
      <c r="U180" s="139" t="s">
        <v>1821</v>
      </c>
      <c r="V180" s="139" t="s">
        <v>1821</v>
      </c>
      <c r="W180" s="139" t="s">
        <v>1821</v>
      </c>
      <c r="X180" s="139" t="s">
        <v>1821</v>
      </c>
      <c r="Y180" s="139" t="s">
        <v>1821</v>
      </c>
      <c r="Z180" s="139" t="s">
        <v>1821</v>
      </c>
      <c r="AA180" s="149">
        <v>0</v>
      </c>
      <c r="AB180" s="149">
        <v>0</v>
      </c>
      <c r="AC180" s="149" t="s">
        <v>1821</v>
      </c>
      <c r="AD180" s="139" t="s">
        <v>2760</v>
      </c>
      <c r="AE180" s="54"/>
    </row>
    <row r="181" spans="1:31" ht="12.75">
      <c r="A181" s="204" t="s">
        <v>2240</v>
      </c>
      <c r="B181" s="210" t="s">
        <v>776</v>
      </c>
      <c r="C181" s="139">
        <v>2</v>
      </c>
      <c r="D181" s="139">
        <v>41</v>
      </c>
      <c r="E181" s="217">
        <f t="shared" si="4"/>
        <v>35</v>
      </c>
      <c r="F181" s="217">
        <f t="shared" si="4"/>
        <v>6</v>
      </c>
      <c r="G181" s="149">
        <v>0</v>
      </c>
      <c r="H181" s="149">
        <v>0</v>
      </c>
      <c r="I181" s="139">
        <v>1</v>
      </c>
      <c r="J181" s="149">
        <v>0</v>
      </c>
      <c r="K181" s="139">
        <v>30</v>
      </c>
      <c r="L181" s="139">
        <v>2</v>
      </c>
      <c r="M181" s="149">
        <v>0</v>
      </c>
      <c r="N181" s="139">
        <v>4</v>
      </c>
      <c r="O181" s="139">
        <v>5</v>
      </c>
      <c r="P181" s="149">
        <v>0</v>
      </c>
      <c r="Q181" s="139">
        <v>1</v>
      </c>
      <c r="R181" s="149">
        <v>0</v>
      </c>
      <c r="S181" s="149">
        <v>0</v>
      </c>
      <c r="T181" s="149">
        <v>0</v>
      </c>
      <c r="U181" s="139" t="s">
        <v>1821</v>
      </c>
      <c r="V181" s="139" t="s">
        <v>1821</v>
      </c>
      <c r="W181" s="139" t="s">
        <v>1821</v>
      </c>
      <c r="X181" s="139" t="s">
        <v>1821</v>
      </c>
      <c r="Y181" s="139" t="s">
        <v>1821</v>
      </c>
      <c r="Z181" s="149">
        <v>0</v>
      </c>
      <c r="AA181" s="149">
        <v>0</v>
      </c>
      <c r="AB181" s="149">
        <v>0</v>
      </c>
      <c r="AC181" s="149">
        <f t="shared" si="5"/>
        <v>0</v>
      </c>
      <c r="AD181" s="139" t="s">
        <v>2760</v>
      </c>
      <c r="AE181" s="54"/>
    </row>
    <row r="182" spans="1:31" ht="12.75">
      <c r="A182" s="204" t="s">
        <v>2436</v>
      </c>
      <c r="B182" s="210" t="s">
        <v>2114</v>
      </c>
      <c r="C182" s="139">
        <v>2</v>
      </c>
      <c r="D182" s="139">
        <v>41</v>
      </c>
      <c r="E182" s="217">
        <f t="shared" si="4"/>
        <v>35</v>
      </c>
      <c r="F182" s="217">
        <f t="shared" si="4"/>
        <v>6</v>
      </c>
      <c r="G182" s="149">
        <v>0</v>
      </c>
      <c r="H182" s="149">
        <v>0</v>
      </c>
      <c r="I182" s="139">
        <v>1</v>
      </c>
      <c r="J182" s="149">
        <v>0</v>
      </c>
      <c r="K182" s="139">
        <v>30</v>
      </c>
      <c r="L182" s="139">
        <v>2</v>
      </c>
      <c r="M182" s="149">
        <v>0</v>
      </c>
      <c r="N182" s="139">
        <v>4</v>
      </c>
      <c r="O182" s="139">
        <v>5</v>
      </c>
      <c r="P182" s="149">
        <v>0</v>
      </c>
      <c r="Q182" s="139">
        <v>1</v>
      </c>
      <c r="R182" s="149">
        <v>0</v>
      </c>
      <c r="S182" s="149">
        <v>0</v>
      </c>
      <c r="T182" s="149">
        <v>0</v>
      </c>
      <c r="U182" s="139" t="s">
        <v>1821</v>
      </c>
      <c r="V182" s="139" t="s">
        <v>1821</v>
      </c>
      <c r="W182" s="139" t="s">
        <v>1821</v>
      </c>
      <c r="X182" s="139" t="s">
        <v>1821</v>
      </c>
      <c r="Y182" s="139" t="s">
        <v>1821</v>
      </c>
      <c r="Z182" s="149">
        <v>0</v>
      </c>
      <c r="AA182" s="149">
        <v>0</v>
      </c>
      <c r="AB182" s="149">
        <v>0</v>
      </c>
      <c r="AC182" s="149">
        <f t="shared" si="5"/>
        <v>0</v>
      </c>
      <c r="AD182" s="139" t="s">
        <v>2760</v>
      </c>
      <c r="AE182" s="54"/>
    </row>
    <row r="183" spans="1:31" ht="12.75">
      <c r="A183" s="204" t="s">
        <v>2241</v>
      </c>
      <c r="B183" s="210" t="s">
        <v>2115</v>
      </c>
      <c r="C183" s="139">
        <v>40</v>
      </c>
      <c r="D183" s="139">
        <v>1369</v>
      </c>
      <c r="E183" s="217">
        <f t="shared" si="4"/>
        <v>766</v>
      </c>
      <c r="F183" s="217">
        <f t="shared" si="4"/>
        <v>603</v>
      </c>
      <c r="G183" s="139">
        <v>5</v>
      </c>
      <c r="H183" s="149">
        <v>0</v>
      </c>
      <c r="I183" s="139">
        <v>29</v>
      </c>
      <c r="J183" s="139">
        <v>10</v>
      </c>
      <c r="K183" s="139">
        <v>584</v>
      </c>
      <c r="L183" s="139">
        <v>183</v>
      </c>
      <c r="M183" s="139">
        <v>83</v>
      </c>
      <c r="N183" s="139">
        <v>319</v>
      </c>
      <c r="O183" s="139">
        <v>65</v>
      </c>
      <c r="P183" s="139">
        <v>91</v>
      </c>
      <c r="Q183" s="149">
        <v>0</v>
      </c>
      <c r="R183" s="149">
        <v>0</v>
      </c>
      <c r="S183" s="139">
        <v>13</v>
      </c>
      <c r="T183" s="139">
        <v>6</v>
      </c>
      <c r="U183" s="139">
        <v>454544</v>
      </c>
      <c r="V183" s="139">
        <v>1935534</v>
      </c>
      <c r="W183" s="139">
        <v>3024373</v>
      </c>
      <c r="X183" s="139">
        <v>2921807</v>
      </c>
      <c r="Y183" s="139">
        <v>20734</v>
      </c>
      <c r="Z183" s="139">
        <v>81832</v>
      </c>
      <c r="AA183" s="139">
        <v>2113</v>
      </c>
      <c r="AB183" s="149">
        <v>0</v>
      </c>
      <c r="AC183" s="149">
        <f t="shared" si="5"/>
        <v>79719</v>
      </c>
      <c r="AD183" s="139">
        <v>880159</v>
      </c>
      <c r="AE183" s="54"/>
    </row>
    <row r="184" spans="1:31" ht="12.75">
      <c r="A184" s="204" t="s">
        <v>2437</v>
      </c>
      <c r="B184" s="210" t="s">
        <v>777</v>
      </c>
      <c r="C184" s="139">
        <v>8</v>
      </c>
      <c r="D184" s="139">
        <v>296</v>
      </c>
      <c r="E184" s="217">
        <f t="shared" si="4"/>
        <v>137</v>
      </c>
      <c r="F184" s="217">
        <f t="shared" si="4"/>
        <v>159</v>
      </c>
      <c r="G184" s="149">
        <v>0</v>
      </c>
      <c r="H184" s="149">
        <v>0</v>
      </c>
      <c r="I184" s="139">
        <v>6</v>
      </c>
      <c r="J184" s="139">
        <v>3</v>
      </c>
      <c r="K184" s="139">
        <v>80</v>
      </c>
      <c r="L184" s="139">
        <v>19</v>
      </c>
      <c r="M184" s="139">
        <v>37</v>
      </c>
      <c r="N184" s="139">
        <v>119</v>
      </c>
      <c r="O184" s="139">
        <v>14</v>
      </c>
      <c r="P184" s="139">
        <v>18</v>
      </c>
      <c r="Q184" s="149">
        <v>0</v>
      </c>
      <c r="R184" s="149">
        <v>0</v>
      </c>
      <c r="S184" s="149">
        <v>0</v>
      </c>
      <c r="T184" s="149">
        <v>0</v>
      </c>
      <c r="U184" s="139">
        <v>86998</v>
      </c>
      <c r="V184" s="139">
        <v>290156</v>
      </c>
      <c r="W184" s="139">
        <v>469338</v>
      </c>
      <c r="X184" s="139">
        <v>454234</v>
      </c>
      <c r="Y184" s="149">
        <v>0</v>
      </c>
      <c r="Z184" s="139">
        <v>15104</v>
      </c>
      <c r="AA184" s="139">
        <v>10</v>
      </c>
      <c r="AB184" s="149">
        <v>0</v>
      </c>
      <c r="AC184" s="149">
        <f t="shared" si="5"/>
        <v>15094</v>
      </c>
      <c r="AD184" s="139">
        <v>160654</v>
      </c>
      <c r="AE184" s="54"/>
    </row>
    <row r="185" spans="1:31" ht="12.75">
      <c r="A185" s="204" t="s">
        <v>2438</v>
      </c>
      <c r="B185" s="210" t="s">
        <v>778</v>
      </c>
      <c r="C185" s="139">
        <v>15</v>
      </c>
      <c r="D185" s="139">
        <v>726</v>
      </c>
      <c r="E185" s="217">
        <f t="shared" si="4"/>
        <v>466</v>
      </c>
      <c r="F185" s="217">
        <f t="shared" si="4"/>
        <v>260</v>
      </c>
      <c r="G185" s="139">
        <v>1</v>
      </c>
      <c r="H185" s="149">
        <v>0</v>
      </c>
      <c r="I185" s="139">
        <v>7</v>
      </c>
      <c r="J185" s="139">
        <v>4</v>
      </c>
      <c r="K185" s="139">
        <v>380</v>
      </c>
      <c r="L185" s="139">
        <v>99</v>
      </c>
      <c r="M185" s="139">
        <v>37</v>
      </c>
      <c r="N185" s="139">
        <v>85</v>
      </c>
      <c r="O185" s="139">
        <v>41</v>
      </c>
      <c r="P185" s="139">
        <v>72</v>
      </c>
      <c r="Q185" s="149">
        <v>0</v>
      </c>
      <c r="R185" s="149">
        <v>0</v>
      </c>
      <c r="S185" s="139">
        <v>12</v>
      </c>
      <c r="T185" s="139">
        <v>5</v>
      </c>
      <c r="U185" s="139">
        <v>266045</v>
      </c>
      <c r="V185" s="139">
        <v>1261562</v>
      </c>
      <c r="W185" s="139">
        <v>1942873</v>
      </c>
      <c r="X185" s="139">
        <v>1938356</v>
      </c>
      <c r="Y185" s="149">
        <v>0</v>
      </c>
      <c r="Z185" s="139">
        <v>4517</v>
      </c>
      <c r="AA185" s="149">
        <v>0</v>
      </c>
      <c r="AB185" s="149">
        <v>0</v>
      </c>
      <c r="AC185" s="149">
        <f t="shared" si="5"/>
        <v>4517</v>
      </c>
      <c r="AD185" s="139">
        <v>513192</v>
      </c>
      <c r="AE185" s="54"/>
    </row>
    <row r="186" spans="1:31" ht="12.75">
      <c r="A186" s="204" t="s">
        <v>2439</v>
      </c>
      <c r="B186" s="210" t="s">
        <v>779</v>
      </c>
      <c r="C186" s="139">
        <v>12</v>
      </c>
      <c r="D186" s="139">
        <v>309</v>
      </c>
      <c r="E186" s="217">
        <f t="shared" si="4"/>
        <v>145</v>
      </c>
      <c r="F186" s="217">
        <f t="shared" si="4"/>
        <v>164</v>
      </c>
      <c r="G186" s="139">
        <v>2</v>
      </c>
      <c r="H186" s="149">
        <v>0</v>
      </c>
      <c r="I186" s="139">
        <v>12</v>
      </c>
      <c r="J186" s="139">
        <v>3</v>
      </c>
      <c r="K186" s="139">
        <v>114</v>
      </c>
      <c r="L186" s="139">
        <v>60</v>
      </c>
      <c r="M186" s="139">
        <v>7</v>
      </c>
      <c r="N186" s="139">
        <v>100</v>
      </c>
      <c r="O186" s="139">
        <v>10</v>
      </c>
      <c r="P186" s="139">
        <v>1</v>
      </c>
      <c r="Q186" s="149">
        <v>0</v>
      </c>
      <c r="R186" s="149">
        <v>0</v>
      </c>
      <c r="S186" s="139">
        <v>1</v>
      </c>
      <c r="T186" s="139">
        <v>1</v>
      </c>
      <c r="U186" s="139">
        <v>93492</v>
      </c>
      <c r="V186" s="139">
        <v>382148</v>
      </c>
      <c r="W186" s="139">
        <v>595435</v>
      </c>
      <c r="X186" s="139">
        <v>522203</v>
      </c>
      <c r="Y186" s="139">
        <v>11229</v>
      </c>
      <c r="Z186" s="139">
        <v>62003</v>
      </c>
      <c r="AA186" s="139">
        <v>2103</v>
      </c>
      <c r="AB186" s="149">
        <v>0</v>
      </c>
      <c r="AC186" s="149">
        <f t="shared" si="5"/>
        <v>59900</v>
      </c>
      <c r="AD186" s="139">
        <v>192370</v>
      </c>
      <c r="AE186" s="54"/>
    </row>
    <row r="187" spans="1:31" ht="12.75">
      <c r="A187" s="204" t="s">
        <v>2440</v>
      </c>
      <c r="B187" s="210" t="s">
        <v>2116</v>
      </c>
      <c r="C187" s="139">
        <v>5</v>
      </c>
      <c r="D187" s="139">
        <v>38</v>
      </c>
      <c r="E187" s="217">
        <f t="shared" si="4"/>
        <v>18</v>
      </c>
      <c r="F187" s="217">
        <f t="shared" si="4"/>
        <v>20</v>
      </c>
      <c r="G187" s="139">
        <v>2</v>
      </c>
      <c r="H187" s="149">
        <v>0</v>
      </c>
      <c r="I187" s="139">
        <v>4</v>
      </c>
      <c r="J187" s="149">
        <v>0</v>
      </c>
      <c r="K187" s="139">
        <v>10</v>
      </c>
      <c r="L187" s="139">
        <v>5</v>
      </c>
      <c r="M187" s="139">
        <v>2</v>
      </c>
      <c r="N187" s="139">
        <v>15</v>
      </c>
      <c r="O187" s="149">
        <v>0</v>
      </c>
      <c r="P187" s="149">
        <v>0</v>
      </c>
      <c r="Q187" s="149">
        <v>0</v>
      </c>
      <c r="R187" s="149">
        <v>0</v>
      </c>
      <c r="S187" s="149">
        <v>0</v>
      </c>
      <c r="T187" s="149">
        <v>0</v>
      </c>
      <c r="U187" s="139">
        <v>8009</v>
      </c>
      <c r="V187" s="139">
        <v>1668</v>
      </c>
      <c r="W187" s="139">
        <v>16727</v>
      </c>
      <c r="X187" s="139">
        <v>7014</v>
      </c>
      <c r="Y187" s="139">
        <v>9505</v>
      </c>
      <c r="Z187" s="139">
        <v>208</v>
      </c>
      <c r="AA187" s="149">
        <v>0</v>
      </c>
      <c r="AB187" s="149">
        <v>0</v>
      </c>
      <c r="AC187" s="149">
        <f t="shared" si="5"/>
        <v>208</v>
      </c>
      <c r="AD187" s="139">
        <v>13943</v>
      </c>
      <c r="AE187" s="54"/>
    </row>
    <row r="188" spans="1:31" ht="12.75">
      <c r="A188" s="204" t="s">
        <v>2242</v>
      </c>
      <c r="B188" s="210" t="s">
        <v>780</v>
      </c>
      <c r="C188" s="139">
        <v>8</v>
      </c>
      <c r="D188" s="139">
        <v>258</v>
      </c>
      <c r="E188" s="217">
        <f t="shared" si="4"/>
        <v>191</v>
      </c>
      <c r="F188" s="217">
        <f t="shared" si="4"/>
        <v>67</v>
      </c>
      <c r="G188" s="139">
        <v>1</v>
      </c>
      <c r="H188" s="139">
        <v>1</v>
      </c>
      <c r="I188" s="139">
        <v>4</v>
      </c>
      <c r="J188" s="139">
        <v>1</v>
      </c>
      <c r="K188" s="139">
        <v>165</v>
      </c>
      <c r="L188" s="139">
        <v>34</v>
      </c>
      <c r="M188" s="139">
        <v>15</v>
      </c>
      <c r="N188" s="139">
        <v>31</v>
      </c>
      <c r="O188" s="139">
        <v>6</v>
      </c>
      <c r="P188" s="149">
        <v>0</v>
      </c>
      <c r="Q188" s="149">
        <v>0</v>
      </c>
      <c r="R188" s="149">
        <v>0</v>
      </c>
      <c r="S188" s="149">
        <v>0</v>
      </c>
      <c r="T188" s="149">
        <v>0</v>
      </c>
      <c r="U188" s="139">
        <v>125342</v>
      </c>
      <c r="V188" s="139">
        <v>1041143</v>
      </c>
      <c r="W188" s="139">
        <v>2225791</v>
      </c>
      <c r="X188" s="139">
        <v>2142085</v>
      </c>
      <c r="Y188" s="139">
        <v>8013</v>
      </c>
      <c r="Z188" s="139">
        <v>75693</v>
      </c>
      <c r="AA188" s="149">
        <v>0</v>
      </c>
      <c r="AB188" s="149">
        <v>0</v>
      </c>
      <c r="AC188" s="149">
        <f t="shared" si="5"/>
        <v>75693</v>
      </c>
      <c r="AD188" s="139">
        <v>1100181</v>
      </c>
      <c r="AE188" s="54"/>
    </row>
    <row r="189" spans="1:31" ht="12.75">
      <c r="A189" s="204" t="s">
        <v>2441</v>
      </c>
      <c r="B189" s="210" t="s">
        <v>781</v>
      </c>
      <c r="C189" s="139">
        <v>1</v>
      </c>
      <c r="D189" s="139">
        <v>16</v>
      </c>
      <c r="E189" s="217">
        <f t="shared" si="4"/>
        <v>13</v>
      </c>
      <c r="F189" s="217">
        <f t="shared" si="4"/>
        <v>3</v>
      </c>
      <c r="G189" s="149">
        <v>0</v>
      </c>
      <c r="H189" s="149">
        <v>0</v>
      </c>
      <c r="I189" s="149">
        <v>0</v>
      </c>
      <c r="J189" s="149">
        <v>0</v>
      </c>
      <c r="K189" s="139">
        <v>13</v>
      </c>
      <c r="L189" s="139">
        <v>3</v>
      </c>
      <c r="M189" s="149">
        <v>0</v>
      </c>
      <c r="N189" s="149">
        <v>0</v>
      </c>
      <c r="O189" s="149">
        <v>0</v>
      </c>
      <c r="P189" s="149">
        <v>0</v>
      </c>
      <c r="Q189" s="149">
        <v>0</v>
      </c>
      <c r="R189" s="149">
        <v>0</v>
      </c>
      <c r="S189" s="149">
        <v>0</v>
      </c>
      <c r="T189" s="149">
        <v>0</v>
      </c>
      <c r="U189" s="139" t="s">
        <v>1821</v>
      </c>
      <c r="V189" s="139" t="s">
        <v>1821</v>
      </c>
      <c r="W189" s="139" t="s">
        <v>1821</v>
      </c>
      <c r="X189" s="139" t="s">
        <v>1821</v>
      </c>
      <c r="Y189" s="149">
        <v>0</v>
      </c>
      <c r="Z189" s="149">
        <v>0</v>
      </c>
      <c r="AA189" s="149">
        <v>0</v>
      </c>
      <c r="AB189" s="149">
        <v>0</v>
      </c>
      <c r="AC189" s="149">
        <f t="shared" si="5"/>
        <v>0</v>
      </c>
      <c r="AD189" s="139" t="s">
        <v>2760</v>
      </c>
      <c r="AE189" s="54"/>
    </row>
    <row r="190" spans="1:31" ht="12.75">
      <c r="A190" s="204" t="s">
        <v>2442</v>
      </c>
      <c r="B190" s="210" t="s">
        <v>2117</v>
      </c>
      <c r="C190" s="139">
        <v>7</v>
      </c>
      <c r="D190" s="139">
        <v>242</v>
      </c>
      <c r="E190" s="217">
        <f t="shared" si="4"/>
        <v>178</v>
      </c>
      <c r="F190" s="217">
        <f t="shared" si="4"/>
        <v>64</v>
      </c>
      <c r="G190" s="139">
        <v>1</v>
      </c>
      <c r="H190" s="139">
        <v>1</v>
      </c>
      <c r="I190" s="139">
        <v>4</v>
      </c>
      <c r="J190" s="139">
        <v>1</v>
      </c>
      <c r="K190" s="139">
        <v>152</v>
      </c>
      <c r="L190" s="139">
        <v>31</v>
      </c>
      <c r="M190" s="139">
        <v>15</v>
      </c>
      <c r="N190" s="139">
        <v>31</v>
      </c>
      <c r="O190" s="139">
        <v>6</v>
      </c>
      <c r="P190" s="149">
        <v>0</v>
      </c>
      <c r="Q190" s="149">
        <v>0</v>
      </c>
      <c r="R190" s="149">
        <v>0</v>
      </c>
      <c r="S190" s="149">
        <v>0</v>
      </c>
      <c r="T190" s="149">
        <v>0</v>
      </c>
      <c r="U190" s="139" t="s">
        <v>1821</v>
      </c>
      <c r="V190" s="139" t="s">
        <v>1821</v>
      </c>
      <c r="W190" s="139" t="s">
        <v>1821</v>
      </c>
      <c r="X190" s="139" t="s">
        <v>2780</v>
      </c>
      <c r="Y190" s="139" t="s">
        <v>1821</v>
      </c>
      <c r="Z190" s="139" t="s">
        <v>1821</v>
      </c>
      <c r="AA190" s="149">
        <v>0</v>
      </c>
      <c r="AB190" s="149">
        <v>0</v>
      </c>
      <c r="AC190" s="149" t="s">
        <v>1821</v>
      </c>
      <c r="AD190" s="139" t="s">
        <v>1821</v>
      </c>
      <c r="AE190" s="54"/>
    </row>
    <row r="191" spans="1:31" ht="12.75">
      <c r="A191" s="204" t="s">
        <v>2243</v>
      </c>
      <c r="B191" s="210" t="s">
        <v>2118</v>
      </c>
      <c r="C191" s="139">
        <v>1</v>
      </c>
      <c r="D191" s="139">
        <v>9</v>
      </c>
      <c r="E191" s="217">
        <f t="shared" si="4"/>
        <v>1</v>
      </c>
      <c r="F191" s="217">
        <f t="shared" si="4"/>
        <v>8</v>
      </c>
      <c r="G191" s="149">
        <v>0</v>
      </c>
      <c r="H191" s="149">
        <v>0</v>
      </c>
      <c r="I191" s="149">
        <v>0</v>
      </c>
      <c r="J191" s="149">
        <v>0</v>
      </c>
      <c r="K191" s="139">
        <v>1</v>
      </c>
      <c r="L191" s="139">
        <v>6</v>
      </c>
      <c r="M191" s="149">
        <v>0</v>
      </c>
      <c r="N191" s="139">
        <v>2</v>
      </c>
      <c r="O191" s="149">
        <v>0</v>
      </c>
      <c r="P191" s="149">
        <v>0</v>
      </c>
      <c r="Q191" s="149">
        <v>0</v>
      </c>
      <c r="R191" s="149">
        <v>0</v>
      </c>
      <c r="S191" s="149">
        <v>0</v>
      </c>
      <c r="T191" s="149">
        <v>0</v>
      </c>
      <c r="U191" s="139" t="s">
        <v>1821</v>
      </c>
      <c r="V191" s="139" t="s">
        <v>1821</v>
      </c>
      <c r="W191" s="139" t="s">
        <v>1821</v>
      </c>
      <c r="X191" s="149">
        <v>0</v>
      </c>
      <c r="Y191" s="139" t="s">
        <v>1821</v>
      </c>
      <c r="Z191" s="149">
        <v>0</v>
      </c>
      <c r="AA191" s="149">
        <v>0</v>
      </c>
      <c r="AB191" s="149">
        <v>0</v>
      </c>
      <c r="AC191" s="149">
        <f t="shared" si="5"/>
        <v>0</v>
      </c>
      <c r="AD191" s="139" t="s">
        <v>2760</v>
      </c>
      <c r="AE191" s="54"/>
    </row>
    <row r="192" spans="1:31" ht="12.75">
      <c r="A192" s="204" t="s">
        <v>2443</v>
      </c>
      <c r="B192" s="210" t="s">
        <v>2119</v>
      </c>
      <c r="C192" s="139">
        <v>1</v>
      </c>
      <c r="D192" s="139">
        <v>9</v>
      </c>
      <c r="E192" s="217">
        <f t="shared" si="4"/>
        <v>1</v>
      </c>
      <c r="F192" s="217">
        <f t="shared" si="4"/>
        <v>8</v>
      </c>
      <c r="G192" s="149">
        <v>0</v>
      </c>
      <c r="H192" s="149">
        <v>0</v>
      </c>
      <c r="I192" s="149">
        <v>0</v>
      </c>
      <c r="J192" s="149">
        <v>0</v>
      </c>
      <c r="K192" s="139">
        <v>1</v>
      </c>
      <c r="L192" s="139">
        <v>6</v>
      </c>
      <c r="M192" s="149">
        <v>0</v>
      </c>
      <c r="N192" s="139">
        <v>2</v>
      </c>
      <c r="O192" s="149">
        <v>0</v>
      </c>
      <c r="P192" s="149">
        <v>0</v>
      </c>
      <c r="Q192" s="149">
        <v>0</v>
      </c>
      <c r="R192" s="149">
        <v>0</v>
      </c>
      <c r="S192" s="149">
        <v>0</v>
      </c>
      <c r="T192" s="149">
        <v>0</v>
      </c>
      <c r="U192" s="139" t="s">
        <v>1821</v>
      </c>
      <c r="V192" s="139" t="s">
        <v>1821</v>
      </c>
      <c r="W192" s="139" t="s">
        <v>1821</v>
      </c>
      <c r="X192" s="149">
        <v>0</v>
      </c>
      <c r="Y192" s="139" t="s">
        <v>1821</v>
      </c>
      <c r="Z192" s="149">
        <v>0</v>
      </c>
      <c r="AA192" s="149">
        <v>0</v>
      </c>
      <c r="AB192" s="149">
        <v>0</v>
      </c>
      <c r="AC192" s="149">
        <f t="shared" si="5"/>
        <v>0</v>
      </c>
      <c r="AD192" s="139" t="s">
        <v>2760</v>
      </c>
      <c r="AE192" s="54"/>
    </row>
    <row r="193" spans="1:31" ht="12.75">
      <c r="A193" s="204" t="s">
        <v>2244</v>
      </c>
      <c r="B193" s="210" t="s">
        <v>2120</v>
      </c>
      <c r="C193" s="139">
        <v>6</v>
      </c>
      <c r="D193" s="139">
        <v>132</v>
      </c>
      <c r="E193" s="217">
        <f t="shared" si="4"/>
        <v>64</v>
      </c>
      <c r="F193" s="217">
        <f t="shared" si="4"/>
        <v>68</v>
      </c>
      <c r="G193" s="139">
        <v>2</v>
      </c>
      <c r="H193" s="149">
        <v>0</v>
      </c>
      <c r="I193" s="139">
        <v>7</v>
      </c>
      <c r="J193" s="149">
        <v>0</v>
      </c>
      <c r="K193" s="139">
        <v>48</v>
      </c>
      <c r="L193" s="139">
        <v>31</v>
      </c>
      <c r="M193" s="139">
        <v>7</v>
      </c>
      <c r="N193" s="139">
        <v>37</v>
      </c>
      <c r="O193" s="149">
        <v>0</v>
      </c>
      <c r="P193" s="149">
        <v>0</v>
      </c>
      <c r="Q193" s="149">
        <v>0</v>
      </c>
      <c r="R193" s="149">
        <v>0</v>
      </c>
      <c r="S193" s="149">
        <v>0</v>
      </c>
      <c r="T193" s="149">
        <v>0</v>
      </c>
      <c r="U193" s="139">
        <v>36641</v>
      </c>
      <c r="V193" s="139">
        <v>205800</v>
      </c>
      <c r="W193" s="139">
        <v>250337</v>
      </c>
      <c r="X193" s="139">
        <v>248301</v>
      </c>
      <c r="Y193" s="139">
        <v>1936</v>
      </c>
      <c r="Z193" s="139">
        <v>100</v>
      </c>
      <c r="AA193" s="149">
        <v>0</v>
      </c>
      <c r="AB193" s="149">
        <v>0</v>
      </c>
      <c r="AC193" s="149">
        <f t="shared" si="5"/>
        <v>100</v>
      </c>
      <c r="AD193" s="139">
        <v>44367</v>
      </c>
      <c r="AE193" s="54"/>
    </row>
    <row r="194" spans="1:31" ht="12.75">
      <c r="A194" s="204" t="s">
        <v>2444</v>
      </c>
      <c r="B194" s="210" t="s">
        <v>2121</v>
      </c>
      <c r="C194" s="139">
        <v>6</v>
      </c>
      <c r="D194" s="139">
        <v>132</v>
      </c>
      <c r="E194" s="217">
        <f t="shared" si="4"/>
        <v>64</v>
      </c>
      <c r="F194" s="217">
        <f t="shared" si="4"/>
        <v>68</v>
      </c>
      <c r="G194" s="139">
        <v>2</v>
      </c>
      <c r="H194" s="149">
        <v>0</v>
      </c>
      <c r="I194" s="139">
        <v>7</v>
      </c>
      <c r="J194" s="149">
        <v>0</v>
      </c>
      <c r="K194" s="139">
        <v>48</v>
      </c>
      <c r="L194" s="139">
        <v>31</v>
      </c>
      <c r="M194" s="139">
        <v>7</v>
      </c>
      <c r="N194" s="139">
        <v>37</v>
      </c>
      <c r="O194" s="149">
        <v>0</v>
      </c>
      <c r="P194" s="149">
        <v>0</v>
      </c>
      <c r="Q194" s="149">
        <v>0</v>
      </c>
      <c r="R194" s="149">
        <v>0</v>
      </c>
      <c r="S194" s="149">
        <v>0</v>
      </c>
      <c r="T194" s="149">
        <v>0</v>
      </c>
      <c r="U194" s="139">
        <v>36641</v>
      </c>
      <c r="V194" s="139">
        <v>205800</v>
      </c>
      <c r="W194" s="139">
        <v>250337</v>
      </c>
      <c r="X194" s="139">
        <v>248301</v>
      </c>
      <c r="Y194" s="139">
        <v>1936</v>
      </c>
      <c r="Z194" s="139">
        <v>100</v>
      </c>
      <c r="AA194" s="149">
        <v>0</v>
      </c>
      <c r="AB194" s="149">
        <v>0</v>
      </c>
      <c r="AC194" s="149">
        <f t="shared" si="5"/>
        <v>100</v>
      </c>
      <c r="AD194" s="139">
        <v>44367</v>
      </c>
      <c r="AE194" s="54"/>
    </row>
    <row r="195" spans="1:31" ht="12.75">
      <c r="A195" s="204" t="s">
        <v>2245</v>
      </c>
      <c r="B195" s="210" t="s">
        <v>782</v>
      </c>
      <c r="C195" s="139">
        <v>3</v>
      </c>
      <c r="D195" s="139">
        <v>307</v>
      </c>
      <c r="E195" s="217">
        <f t="shared" si="4"/>
        <v>262</v>
      </c>
      <c r="F195" s="217">
        <f t="shared" si="4"/>
        <v>45</v>
      </c>
      <c r="G195" s="149">
        <v>0</v>
      </c>
      <c r="H195" s="149">
        <v>0</v>
      </c>
      <c r="I195" s="139">
        <v>1</v>
      </c>
      <c r="J195" s="139">
        <v>2</v>
      </c>
      <c r="K195" s="139">
        <v>205</v>
      </c>
      <c r="L195" s="139">
        <v>20</v>
      </c>
      <c r="M195" s="139">
        <v>44</v>
      </c>
      <c r="N195" s="139">
        <v>16</v>
      </c>
      <c r="O195" s="139">
        <v>12</v>
      </c>
      <c r="P195" s="139">
        <v>7</v>
      </c>
      <c r="Q195" s="149">
        <v>0</v>
      </c>
      <c r="R195" s="149">
        <v>0</v>
      </c>
      <c r="S195" s="149">
        <v>0</v>
      </c>
      <c r="T195" s="149">
        <v>0</v>
      </c>
      <c r="U195" s="139">
        <v>180249</v>
      </c>
      <c r="V195" s="139">
        <v>1145756</v>
      </c>
      <c r="W195" s="139">
        <v>2690082</v>
      </c>
      <c r="X195" s="139">
        <v>2683402</v>
      </c>
      <c r="Y195" s="139">
        <v>6680</v>
      </c>
      <c r="Z195" s="149">
        <v>0</v>
      </c>
      <c r="AA195" s="149">
        <v>0</v>
      </c>
      <c r="AB195" s="149">
        <v>0</v>
      </c>
      <c r="AC195" s="149">
        <f t="shared" si="5"/>
        <v>0</v>
      </c>
      <c r="AD195" s="139">
        <v>1472291</v>
      </c>
      <c r="AE195" s="54"/>
    </row>
    <row r="196" spans="1:31" ht="12.75">
      <c r="A196" s="204" t="s">
        <v>2445</v>
      </c>
      <c r="B196" s="210" t="s">
        <v>783</v>
      </c>
      <c r="C196" s="139">
        <v>1</v>
      </c>
      <c r="D196" s="139">
        <v>7</v>
      </c>
      <c r="E196" s="217">
        <f t="shared" si="4"/>
        <v>7</v>
      </c>
      <c r="F196" s="152">
        <f t="shared" si="4"/>
        <v>0</v>
      </c>
      <c r="G196" s="149">
        <v>0</v>
      </c>
      <c r="H196" s="149">
        <v>0</v>
      </c>
      <c r="I196" s="149">
        <v>0</v>
      </c>
      <c r="J196" s="149">
        <v>0</v>
      </c>
      <c r="K196" s="139">
        <v>7</v>
      </c>
      <c r="L196" s="149">
        <v>0</v>
      </c>
      <c r="M196" s="149">
        <v>0</v>
      </c>
      <c r="N196" s="149">
        <v>0</v>
      </c>
      <c r="O196" s="149">
        <v>0</v>
      </c>
      <c r="P196" s="149">
        <v>0</v>
      </c>
      <c r="Q196" s="149">
        <v>0</v>
      </c>
      <c r="R196" s="149">
        <v>0</v>
      </c>
      <c r="S196" s="149">
        <v>0</v>
      </c>
      <c r="T196" s="149">
        <v>0</v>
      </c>
      <c r="U196" s="139" t="s">
        <v>1821</v>
      </c>
      <c r="V196" s="139" t="s">
        <v>1821</v>
      </c>
      <c r="W196" s="139" t="s">
        <v>1821</v>
      </c>
      <c r="X196" s="139" t="s">
        <v>1821</v>
      </c>
      <c r="Y196" s="149">
        <v>0</v>
      </c>
      <c r="Z196" s="149">
        <v>0</v>
      </c>
      <c r="AA196" s="149">
        <v>0</v>
      </c>
      <c r="AB196" s="149">
        <v>0</v>
      </c>
      <c r="AC196" s="149">
        <f t="shared" si="5"/>
        <v>0</v>
      </c>
      <c r="AD196" s="139" t="s">
        <v>2760</v>
      </c>
      <c r="AE196" s="54"/>
    </row>
    <row r="197" spans="1:31" ht="12.75">
      <c r="A197" s="204" t="s">
        <v>2446</v>
      </c>
      <c r="B197" s="210" t="s">
        <v>2122</v>
      </c>
      <c r="C197" s="139">
        <v>2</v>
      </c>
      <c r="D197" s="139">
        <v>300</v>
      </c>
      <c r="E197" s="217">
        <f t="shared" si="4"/>
        <v>255</v>
      </c>
      <c r="F197" s="217">
        <f t="shared" si="4"/>
        <v>45</v>
      </c>
      <c r="G197" s="149">
        <v>0</v>
      </c>
      <c r="H197" s="149">
        <v>0</v>
      </c>
      <c r="I197" s="139">
        <v>1</v>
      </c>
      <c r="J197" s="139">
        <v>2</v>
      </c>
      <c r="K197" s="139">
        <v>198</v>
      </c>
      <c r="L197" s="139">
        <v>20</v>
      </c>
      <c r="M197" s="139">
        <v>44</v>
      </c>
      <c r="N197" s="139">
        <v>16</v>
      </c>
      <c r="O197" s="139">
        <v>12</v>
      </c>
      <c r="P197" s="139">
        <v>7</v>
      </c>
      <c r="Q197" s="149">
        <v>0</v>
      </c>
      <c r="R197" s="149">
        <v>0</v>
      </c>
      <c r="S197" s="149">
        <v>0</v>
      </c>
      <c r="T197" s="149">
        <v>0</v>
      </c>
      <c r="U197" s="139" t="s">
        <v>1821</v>
      </c>
      <c r="V197" s="139" t="s">
        <v>1821</v>
      </c>
      <c r="W197" s="139" t="s">
        <v>1821</v>
      </c>
      <c r="X197" s="139" t="s">
        <v>1821</v>
      </c>
      <c r="Y197" s="139" t="s">
        <v>1821</v>
      </c>
      <c r="Z197" s="149">
        <v>0</v>
      </c>
      <c r="AA197" s="149">
        <v>0</v>
      </c>
      <c r="AB197" s="149">
        <v>0</v>
      </c>
      <c r="AC197" s="149">
        <f t="shared" si="5"/>
        <v>0</v>
      </c>
      <c r="AD197" s="139" t="s">
        <v>2760</v>
      </c>
      <c r="AE197" s="54"/>
    </row>
    <row r="198" spans="1:31" ht="12.75">
      <c r="A198" s="204" t="s">
        <v>2246</v>
      </c>
      <c r="B198" s="210" t="s">
        <v>2123</v>
      </c>
      <c r="C198" s="139">
        <v>45</v>
      </c>
      <c r="D198" s="139">
        <v>731</v>
      </c>
      <c r="E198" s="217">
        <f t="shared" si="4"/>
        <v>643</v>
      </c>
      <c r="F198" s="217">
        <f t="shared" si="4"/>
        <v>88</v>
      </c>
      <c r="G198" s="149">
        <v>0</v>
      </c>
      <c r="H198" s="149">
        <v>0</v>
      </c>
      <c r="I198" s="139">
        <v>39</v>
      </c>
      <c r="J198" s="139">
        <v>10</v>
      </c>
      <c r="K198" s="139">
        <v>504</v>
      </c>
      <c r="L198" s="139">
        <v>55</v>
      </c>
      <c r="M198" s="139">
        <v>93</v>
      </c>
      <c r="N198" s="139">
        <v>24</v>
      </c>
      <c r="O198" s="139">
        <v>11</v>
      </c>
      <c r="P198" s="149">
        <v>0</v>
      </c>
      <c r="Q198" s="139">
        <v>4</v>
      </c>
      <c r="R198" s="139">
        <v>1</v>
      </c>
      <c r="S198" s="139">
        <v>6</v>
      </c>
      <c r="T198" s="149">
        <v>0</v>
      </c>
      <c r="U198" s="139">
        <v>264531</v>
      </c>
      <c r="V198" s="139">
        <v>909049</v>
      </c>
      <c r="W198" s="139">
        <v>1726341</v>
      </c>
      <c r="X198" s="139">
        <v>1475306</v>
      </c>
      <c r="Y198" s="139">
        <v>26483</v>
      </c>
      <c r="Z198" s="139">
        <v>224552</v>
      </c>
      <c r="AA198" s="149">
        <v>0</v>
      </c>
      <c r="AB198" s="139">
        <v>398</v>
      </c>
      <c r="AC198" s="149">
        <f t="shared" si="5"/>
        <v>224154</v>
      </c>
      <c r="AD198" s="139">
        <v>756595</v>
      </c>
      <c r="AE198" s="54"/>
    </row>
    <row r="199" spans="1:31" ht="12.75">
      <c r="A199" s="204" t="s">
        <v>2447</v>
      </c>
      <c r="B199" s="210" t="s">
        <v>784</v>
      </c>
      <c r="C199" s="139">
        <v>28</v>
      </c>
      <c r="D199" s="139">
        <v>468</v>
      </c>
      <c r="E199" s="217">
        <f t="shared" si="4"/>
        <v>422</v>
      </c>
      <c r="F199" s="217">
        <f t="shared" si="4"/>
        <v>46</v>
      </c>
      <c r="G199" s="149">
        <v>0</v>
      </c>
      <c r="H199" s="149">
        <v>0</v>
      </c>
      <c r="I199" s="139">
        <v>25</v>
      </c>
      <c r="J199" s="139">
        <v>3</v>
      </c>
      <c r="K199" s="139">
        <v>313</v>
      </c>
      <c r="L199" s="139">
        <v>32</v>
      </c>
      <c r="M199" s="139">
        <v>82</v>
      </c>
      <c r="N199" s="139">
        <v>12</v>
      </c>
      <c r="O199" s="139">
        <v>6</v>
      </c>
      <c r="P199" s="149">
        <v>0</v>
      </c>
      <c r="Q199" s="139">
        <v>4</v>
      </c>
      <c r="R199" s="139">
        <v>1</v>
      </c>
      <c r="S199" s="139">
        <v>6</v>
      </c>
      <c r="T199" s="149">
        <v>0</v>
      </c>
      <c r="U199" s="139">
        <v>169863</v>
      </c>
      <c r="V199" s="139">
        <v>526796</v>
      </c>
      <c r="W199" s="139">
        <v>1008136</v>
      </c>
      <c r="X199" s="139">
        <v>927328</v>
      </c>
      <c r="Y199" s="139">
        <v>14235</v>
      </c>
      <c r="Z199" s="139">
        <v>66573</v>
      </c>
      <c r="AA199" s="149">
        <v>0</v>
      </c>
      <c r="AB199" s="139">
        <v>398</v>
      </c>
      <c r="AC199" s="149">
        <f t="shared" si="5"/>
        <v>66175</v>
      </c>
      <c r="AD199" s="139">
        <v>445527</v>
      </c>
      <c r="AE199" s="54"/>
    </row>
    <row r="200" spans="1:31" ht="12.75">
      <c r="A200" s="204" t="s">
        <v>2448</v>
      </c>
      <c r="B200" s="210" t="s">
        <v>785</v>
      </c>
      <c r="C200" s="139">
        <v>16</v>
      </c>
      <c r="D200" s="139">
        <v>253</v>
      </c>
      <c r="E200" s="217">
        <f aca="true" t="shared" si="6" ref="E200:F263">(G200+I200+K200+M200+O200)-Q200</f>
        <v>213</v>
      </c>
      <c r="F200" s="217">
        <f t="shared" si="6"/>
        <v>40</v>
      </c>
      <c r="G200" s="149">
        <v>0</v>
      </c>
      <c r="H200" s="149">
        <v>0</v>
      </c>
      <c r="I200" s="139">
        <v>14</v>
      </c>
      <c r="J200" s="139">
        <v>7</v>
      </c>
      <c r="K200" s="139">
        <v>184</v>
      </c>
      <c r="L200" s="139">
        <v>23</v>
      </c>
      <c r="M200" s="139">
        <v>10</v>
      </c>
      <c r="N200" s="139">
        <v>10</v>
      </c>
      <c r="O200" s="139">
        <v>5</v>
      </c>
      <c r="P200" s="149">
        <v>0</v>
      </c>
      <c r="Q200" s="149">
        <v>0</v>
      </c>
      <c r="R200" s="149">
        <v>0</v>
      </c>
      <c r="S200" s="149">
        <v>0</v>
      </c>
      <c r="T200" s="149">
        <v>0</v>
      </c>
      <c r="U200" s="139" t="s">
        <v>1821</v>
      </c>
      <c r="V200" s="139" t="s">
        <v>2780</v>
      </c>
      <c r="W200" s="139" t="s">
        <v>1821</v>
      </c>
      <c r="X200" s="139" t="s">
        <v>2780</v>
      </c>
      <c r="Y200" s="139" t="s">
        <v>1821</v>
      </c>
      <c r="Z200" s="139" t="s">
        <v>1821</v>
      </c>
      <c r="AA200" s="149">
        <v>0</v>
      </c>
      <c r="AB200" s="149">
        <v>0</v>
      </c>
      <c r="AC200" s="149" t="s">
        <v>1821</v>
      </c>
      <c r="AD200" s="139" t="s">
        <v>1821</v>
      </c>
      <c r="AE200" s="54"/>
    </row>
    <row r="201" spans="1:31" ht="12.75">
      <c r="A201" s="204" t="s">
        <v>2449</v>
      </c>
      <c r="B201" s="210" t="s">
        <v>2124</v>
      </c>
      <c r="C201" s="139">
        <v>1</v>
      </c>
      <c r="D201" s="139">
        <v>10</v>
      </c>
      <c r="E201" s="217">
        <f t="shared" si="6"/>
        <v>8</v>
      </c>
      <c r="F201" s="217">
        <f t="shared" si="6"/>
        <v>2</v>
      </c>
      <c r="G201" s="149">
        <v>0</v>
      </c>
      <c r="H201" s="149">
        <v>0</v>
      </c>
      <c r="I201" s="149">
        <v>0</v>
      </c>
      <c r="J201" s="149">
        <v>0</v>
      </c>
      <c r="K201" s="139">
        <v>7</v>
      </c>
      <c r="L201" s="149">
        <v>0</v>
      </c>
      <c r="M201" s="139">
        <v>1</v>
      </c>
      <c r="N201" s="139">
        <v>2</v>
      </c>
      <c r="O201" s="149">
        <v>0</v>
      </c>
      <c r="P201" s="149">
        <v>0</v>
      </c>
      <c r="Q201" s="149">
        <v>0</v>
      </c>
      <c r="R201" s="149">
        <v>0</v>
      </c>
      <c r="S201" s="149">
        <v>0</v>
      </c>
      <c r="T201" s="149">
        <v>0</v>
      </c>
      <c r="U201" s="139" t="s">
        <v>1821</v>
      </c>
      <c r="V201" s="139" t="s">
        <v>1821</v>
      </c>
      <c r="W201" s="139" t="s">
        <v>1821</v>
      </c>
      <c r="X201" s="139" t="s">
        <v>1821</v>
      </c>
      <c r="Y201" s="149">
        <v>0</v>
      </c>
      <c r="Z201" s="149">
        <v>0</v>
      </c>
      <c r="AA201" s="149">
        <v>0</v>
      </c>
      <c r="AB201" s="149">
        <v>0</v>
      </c>
      <c r="AC201" s="149">
        <f aca="true" t="shared" si="7" ref="AC201:AC264">Z201-AA201-AB201</f>
        <v>0</v>
      </c>
      <c r="AD201" s="139" t="s">
        <v>2760</v>
      </c>
      <c r="AE201" s="54"/>
    </row>
    <row r="202" spans="1:31" ht="12.75">
      <c r="A202" s="204" t="s">
        <v>2247</v>
      </c>
      <c r="B202" s="210" t="s">
        <v>786</v>
      </c>
      <c r="C202" s="139">
        <v>4</v>
      </c>
      <c r="D202" s="139">
        <v>189</v>
      </c>
      <c r="E202" s="217">
        <f t="shared" si="6"/>
        <v>157</v>
      </c>
      <c r="F202" s="217">
        <f t="shared" si="6"/>
        <v>32</v>
      </c>
      <c r="G202" s="149">
        <v>0</v>
      </c>
      <c r="H202" s="149">
        <v>0</v>
      </c>
      <c r="I202" s="139">
        <v>3</v>
      </c>
      <c r="J202" s="149">
        <v>0</v>
      </c>
      <c r="K202" s="139">
        <v>124</v>
      </c>
      <c r="L202" s="139">
        <v>18</v>
      </c>
      <c r="M202" s="139">
        <v>28</v>
      </c>
      <c r="N202" s="139">
        <v>14</v>
      </c>
      <c r="O202" s="139">
        <v>2</v>
      </c>
      <c r="P202" s="149">
        <v>0</v>
      </c>
      <c r="Q202" s="149">
        <v>0</v>
      </c>
      <c r="R202" s="149">
        <v>0</v>
      </c>
      <c r="S202" s="139">
        <v>2</v>
      </c>
      <c r="T202" s="139">
        <v>1</v>
      </c>
      <c r="U202" s="139">
        <v>93233</v>
      </c>
      <c r="V202" s="139">
        <v>203941</v>
      </c>
      <c r="W202" s="139">
        <v>393189</v>
      </c>
      <c r="X202" s="139">
        <v>270433</v>
      </c>
      <c r="Y202" s="139">
        <v>100468</v>
      </c>
      <c r="Z202" s="139">
        <v>22288</v>
      </c>
      <c r="AA202" s="149">
        <v>0</v>
      </c>
      <c r="AB202" s="139">
        <v>13500</v>
      </c>
      <c r="AC202" s="149">
        <f t="shared" si="7"/>
        <v>8788</v>
      </c>
      <c r="AD202" s="139">
        <v>154356</v>
      </c>
      <c r="AE202" s="54"/>
    </row>
    <row r="203" spans="1:31" ht="12.75">
      <c r="A203" s="204" t="s">
        <v>2450</v>
      </c>
      <c r="B203" s="210" t="s">
        <v>787</v>
      </c>
      <c r="C203" s="139">
        <v>4</v>
      </c>
      <c r="D203" s="139">
        <v>189</v>
      </c>
      <c r="E203" s="217">
        <f t="shared" si="6"/>
        <v>157</v>
      </c>
      <c r="F203" s="217">
        <f t="shared" si="6"/>
        <v>32</v>
      </c>
      <c r="G203" s="149">
        <v>0</v>
      </c>
      <c r="H203" s="149">
        <v>0</v>
      </c>
      <c r="I203" s="139">
        <v>3</v>
      </c>
      <c r="J203" s="149">
        <v>0</v>
      </c>
      <c r="K203" s="139">
        <v>124</v>
      </c>
      <c r="L203" s="139">
        <v>18</v>
      </c>
      <c r="M203" s="139">
        <v>28</v>
      </c>
      <c r="N203" s="139">
        <v>14</v>
      </c>
      <c r="O203" s="139">
        <v>2</v>
      </c>
      <c r="P203" s="149">
        <v>0</v>
      </c>
      <c r="Q203" s="149">
        <v>0</v>
      </c>
      <c r="R203" s="149">
        <v>0</v>
      </c>
      <c r="S203" s="139">
        <v>2</v>
      </c>
      <c r="T203" s="139">
        <v>1</v>
      </c>
      <c r="U203" s="139">
        <v>93233</v>
      </c>
      <c r="V203" s="139">
        <v>203941</v>
      </c>
      <c r="W203" s="139">
        <v>393189</v>
      </c>
      <c r="X203" s="139">
        <v>270433</v>
      </c>
      <c r="Y203" s="139">
        <v>100468</v>
      </c>
      <c r="Z203" s="139">
        <v>22288</v>
      </c>
      <c r="AA203" s="149">
        <v>0</v>
      </c>
      <c r="AB203" s="139">
        <v>13500</v>
      </c>
      <c r="AC203" s="149">
        <f t="shared" si="7"/>
        <v>8788</v>
      </c>
      <c r="AD203" s="139">
        <v>154356</v>
      </c>
      <c r="AE203" s="54"/>
    </row>
    <row r="204" spans="1:31" ht="12.75">
      <c r="A204" s="204" t="s">
        <v>2248</v>
      </c>
      <c r="B204" s="210" t="s">
        <v>788</v>
      </c>
      <c r="C204" s="139">
        <v>3</v>
      </c>
      <c r="D204" s="139">
        <v>292</v>
      </c>
      <c r="E204" s="217">
        <f t="shared" si="6"/>
        <v>239</v>
      </c>
      <c r="F204" s="217">
        <f t="shared" si="6"/>
        <v>53</v>
      </c>
      <c r="G204" s="149">
        <v>0</v>
      </c>
      <c r="H204" s="149">
        <v>0</v>
      </c>
      <c r="I204" s="139">
        <v>3</v>
      </c>
      <c r="J204" s="149">
        <v>0</v>
      </c>
      <c r="K204" s="139">
        <v>211</v>
      </c>
      <c r="L204" s="139">
        <v>44</v>
      </c>
      <c r="M204" s="139">
        <v>3</v>
      </c>
      <c r="N204" s="139">
        <v>6</v>
      </c>
      <c r="O204" s="139">
        <v>22</v>
      </c>
      <c r="P204" s="139">
        <v>3</v>
      </c>
      <c r="Q204" s="149">
        <v>0</v>
      </c>
      <c r="R204" s="149">
        <v>0</v>
      </c>
      <c r="S204" s="149">
        <v>0</v>
      </c>
      <c r="T204" s="149">
        <v>0</v>
      </c>
      <c r="U204" s="139">
        <v>136182</v>
      </c>
      <c r="V204" s="139">
        <v>234813</v>
      </c>
      <c r="W204" s="139">
        <v>561347</v>
      </c>
      <c r="X204" s="139">
        <v>437725</v>
      </c>
      <c r="Y204" s="139">
        <v>82851</v>
      </c>
      <c r="Z204" s="139">
        <v>40771</v>
      </c>
      <c r="AA204" s="149">
        <v>0</v>
      </c>
      <c r="AB204" s="149">
        <v>0</v>
      </c>
      <c r="AC204" s="149">
        <f t="shared" si="7"/>
        <v>40771</v>
      </c>
      <c r="AD204" s="139">
        <v>315717</v>
      </c>
      <c r="AE204" s="54"/>
    </row>
    <row r="205" spans="1:31" ht="12.75">
      <c r="A205" s="204" t="s">
        <v>2451</v>
      </c>
      <c r="B205" s="210" t="s">
        <v>2125</v>
      </c>
      <c r="C205" s="139">
        <v>1</v>
      </c>
      <c r="D205" s="139">
        <v>19</v>
      </c>
      <c r="E205" s="217">
        <f t="shared" si="6"/>
        <v>14</v>
      </c>
      <c r="F205" s="217">
        <f t="shared" si="6"/>
        <v>5</v>
      </c>
      <c r="G205" s="149">
        <v>0</v>
      </c>
      <c r="H205" s="149">
        <v>0</v>
      </c>
      <c r="I205" s="149">
        <v>0</v>
      </c>
      <c r="J205" s="149">
        <v>0</v>
      </c>
      <c r="K205" s="139">
        <v>14</v>
      </c>
      <c r="L205" s="139">
        <v>4</v>
      </c>
      <c r="M205" s="149">
        <v>0</v>
      </c>
      <c r="N205" s="139">
        <v>1</v>
      </c>
      <c r="O205" s="149">
        <v>0</v>
      </c>
      <c r="P205" s="149">
        <v>0</v>
      </c>
      <c r="Q205" s="149">
        <v>0</v>
      </c>
      <c r="R205" s="149">
        <v>0</v>
      </c>
      <c r="S205" s="149">
        <v>0</v>
      </c>
      <c r="T205" s="149">
        <v>0</v>
      </c>
      <c r="U205" s="139" t="s">
        <v>1821</v>
      </c>
      <c r="V205" s="139" t="s">
        <v>1821</v>
      </c>
      <c r="W205" s="139" t="s">
        <v>1821</v>
      </c>
      <c r="X205" s="139" t="s">
        <v>1821</v>
      </c>
      <c r="Y205" s="149">
        <v>0</v>
      </c>
      <c r="Z205" s="149">
        <v>0</v>
      </c>
      <c r="AA205" s="149">
        <v>0</v>
      </c>
      <c r="AB205" s="149">
        <v>0</v>
      </c>
      <c r="AC205" s="149">
        <f t="shared" si="7"/>
        <v>0</v>
      </c>
      <c r="AD205" s="139" t="s">
        <v>2760</v>
      </c>
      <c r="AE205" s="54"/>
    </row>
    <row r="206" spans="1:31" ht="12.75">
      <c r="A206" s="204" t="s">
        <v>2452</v>
      </c>
      <c r="B206" s="210" t="s">
        <v>2623</v>
      </c>
      <c r="C206" s="139">
        <v>1</v>
      </c>
      <c r="D206" s="139">
        <v>152</v>
      </c>
      <c r="E206" s="217">
        <f t="shared" si="6"/>
        <v>124</v>
      </c>
      <c r="F206" s="217">
        <f t="shared" si="6"/>
        <v>28</v>
      </c>
      <c r="G206" s="149">
        <v>0</v>
      </c>
      <c r="H206" s="149">
        <v>0</v>
      </c>
      <c r="I206" s="139">
        <v>3</v>
      </c>
      <c r="J206" s="149">
        <v>0</v>
      </c>
      <c r="K206" s="139">
        <v>121</v>
      </c>
      <c r="L206" s="139">
        <v>28</v>
      </c>
      <c r="M206" s="149">
        <v>0</v>
      </c>
      <c r="N206" s="149">
        <v>0</v>
      </c>
      <c r="O206" s="149">
        <v>0</v>
      </c>
      <c r="P206" s="149">
        <v>0</v>
      </c>
      <c r="Q206" s="149">
        <v>0</v>
      </c>
      <c r="R206" s="149">
        <v>0</v>
      </c>
      <c r="S206" s="149">
        <v>0</v>
      </c>
      <c r="T206" s="149">
        <v>0</v>
      </c>
      <c r="U206" s="139" t="s">
        <v>1821</v>
      </c>
      <c r="V206" s="139" t="s">
        <v>1821</v>
      </c>
      <c r="W206" s="139" t="s">
        <v>1821</v>
      </c>
      <c r="X206" s="139" t="s">
        <v>1821</v>
      </c>
      <c r="Y206" s="149">
        <v>0</v>
      </c>
      <c r="Z206" s="149">
        <v>0</v>
      </c>
      <c r="AA206" s="149">
        <v>0</v>
      </c>
      <c r="AB206" s="149">
        <v>0</v>
      </c>
      <c r="AC206" s="149">
        <f t="shared" si="7"/>
        <v>0</v>
      </c>
      <c r="AD206" s="139" t="s">
        <v>2760</v>
      </c>
      <c r="AE206" s="54"/>
    </row>
    <row r="207" spans="1:31" ht="12.75">
      <c r="A207" s="204" t="s">
        <v>2453</v>
      </c>
      <c r="B207" s="210" t="s">
        <v>1580</v>
      </c>
      <c r="C207" s="139">
        <v>1</v>
      </c>
      <c r="D207" s="139">
        <v>121</v>
      </c>
      <c r="E207" s="217">
        <f t="shared" si="6"/>
        <v>101</v>
      </c>
      <c r="F207" s="217">
        <f t="shared" si="6"/>
        <v>20</v>
      </c>
      <c r="G207" s="149">
        <v>0</v>
      </c>
      <c r="H207" s="149">
        <v>0</v>
      </c>
      <c r="I207" s="149">
        <v>0</v>
      </c>
      <c r="J207" s="149">
        <v>0</v>
      </c>
      <c r="K207" s="139">
        <v>76</v>
      </c>
      <c r="L207" s="139">
        <v>12</v>
      </c>
      <c r="M207" s="139">
        <v>3</v>
      </c>
      <c r="N207" s="139">
        <v>5</v>
      </c>
      <c r="O207" s="139">
        <v>22</v>
      </c>
      <c r="P207" s="139">
        <v>3</v>
      </c>
      <c r="Q207" s="149">
        <v>0</v>
      </c>
      <c r="R207" s="149">
        <v>0</v>
      </c>
      <c r="S207" s="149">
        <v>0</v>
      </c>
      <c r="T207" s="149">
        <v>0</v>
      </c>
      <c r="U207" s="139" t="s">
        <v>1821</v>
      </c>
      <c r="V207" s="139" t="s">
        <v>1821</v>
      </c>
      <c r="W207" s="139" t="s">
        <v>1821</v>
      </c>
      <c r="X207" s="139" t="s">
        <v>1821</v>
      </c>
      <c r="Y207" s="139" t="s">
        <v>1821</v>
      </c>
      <c r="Z207" s="139" t="s">
        <v>1821</v>
      </c>
      <c r="AA207" s="149">
        <v>0</v>
      </c>
      <c r="AB207" s="149">
        <v>0</v>
      </c>
      <c r="AC207" s="149" t="s">
        <v>1821</v>
      </c>
      <c r="AD207" s="139" t="s">
        <v>2760</v>
      </c>
      <c r="AE207" s="54"/>
    </row>
    <row r="208" spans="1:31" ht="12.75">
      <c r="A208" s="204" t="s">
        <v>2249</v>
      </c>
      <c r="B208" s="210" t="s">
        <v>789</v>
      </c>
      <c r="C208" s="139">
        <v>21</v>
      </c>
      <c r="D208" s="139">
        <v>153</v>
      </c>
      <c r="E208" s="217">
        <f t="shared" si="6"/>
        <v>118</v>
      </c>
      <c r="F208" s="217">
        <f t="shared" si="6"/>
        <v>35</v>
      </c>
      <c r="G208" s="139">
        <v>6</v>
      </c>
      <c r="H208" s="139">
        <v>3</v>
      </c>
      <c r="I208" s="139">
        <v>15</v>
      </c>
      <c r="J208" s="139">
        <v>6</v>
      </c>
      <c r="K208" s="139">
        <v>91</v>
      </c>
      <c r="L208" s="139">
        <v>19</v>
      </c>
      <c r="M208" s="139">
        <v>4</v>
      </c>
      <c r="N208" s="139">
        <v>6</v>
      </c>
      <c r="O208" s="139">
        <v>3</v>
      </c>
      <c r="P208" s="139">
        <v>1</v>
      </c>
      <c r="Q208" s="139">
        <v>1</v>
      </c>
      <c r="R208" s="149">
        <v>0</v>
      </c>
      <c r="S208" s="139">
        <v>1</v>
      </c>
      <c r="T208" s="149">
        <v>0</v>
      </c>
      <c r="U208" s="139">
        <v>53863</v>
      </c>
      <c r="V208" s="139">
        <v>85485</v>
      </c>
      <c r="W208" s="139">
        <v>337906</v>
      </c>
      <c r="X208" s="139">
        <v>227069</v>
      </c>
      <c r="Y208" s="139">
        <v>4694</v>
      </c>
      <c r="Z208" s="139">
        <v>106143</v>
      </c>
      <c r="AA208" s="149">
        <v>0</v>
      </c>
      <c r="AB208" s="149">
        <v>0</v>
      </c>
      <c r="AC208" s="149">
        <f t="shared" si="7"/>
        <v>106143</v>
      </c>
      <c r="AD208" s="139">
        <v>233907</v>
      </c>
      <c r="AE208" s="54"/>
    </row>
    <row r="209" spans="1:31" ht="12.75">
      <c r="A209" s="204" t="s">
        <v>2454</v>
      </c>
      <c r="B209" s="210" t="s">
        <v>790</v>
      </c>
      <c r="C209" s="139">
        <v>4</v>
      </c>
      <c r="D209" s="139">
        <v>57</v>
      </c>
      <c r="E209" s="217">
        <f t="shared" si="6"/>
        <v>50</v>
      </c>
      <c r="F209" s="217">
        <f t="shared" si="6"/>
        <v>7</v>
      </c>
      <c r="G209" s="149">
        <v>0</v>
      </c>
      <c r="H209" s="149">
        <v>0</v>
      </c>
      <c r="I209" s="139">
        <v>2</v>
      </c>
      <c r="J209" s="149">
        <v>0</v>
      </c>
      <c r="K209" s="139">
        <v>43</v>
      </c>
      <c r="L209" s="139">
        <v>5</v>
      </c>
      <c r="M209" s="139">
        <v>3</v>
      </c>
      <c r="N209" s="139">
        <v>1</v>
      </c>
      <c r="O209" s="139">
        <v>3</v>
      </c>
      <c r="P209" s="139">
        <v>1</v>
      </c>
      <c r="Q209" s="139">
        <v>1</v>
      </c>
      <c r="R209" s="149">
        <v>0</v>
      </c>
      <c r="S209" s="149">
        <v>0</v>
      </c>
      <c r="T209" s="149">
        <v>0</v>
      </c>
      <c r="U209" s="139" t="s">
        <v>1821</v>
      </c>
      <c r="V209" s="139" t="s">
        <v>1821</v>
      </c>
      <c r="W209" s="139" t="s">
        <v>1821</v>
      </c>
      <c r="X209" s="139" t="s">
        <v>2780</v>
      </c>
      <c r="Y209" s="149">
        <v>0</v>
      </c>
      <c r="Z209" s="139" t="s">
        <v>1821</v>
      </c>
      <c r="AA209" s="149">
        <v>0</v>
      </c>
      <c r="AB209" s="149">
        <v>0</v>
      </c>
      <c r="AC209" s="149" t="s">
        <v>1821</v>
      </c>
      <c r="AD209" s="139" t="s">
        <v>1821</v>
      </c>
      <c r="AE209" s="54"/>
    </row>
    <row r="210" spans="1:31" ht="12.75">
      <c r="A210" s="204" t="s">
        <v>2455</v>
      </c>
      <c r="B210" s="210" t="s">
        <v>2126</v>
      </c>
      <c r="C210" s="139">
        <v>1</v>
      </c>
      <c r="D210" s="139">
        <v>4</v>
      </c>
      <c r="E210" s="217">
        <f t="shared" si="6"/>
        <v>3</v>
      </c>
      <c r="F210" s="217">
        <f t="shared" si="6"/>
        <v>1</v>
      </c>
      <c r="G210" s="149">
        <v>0</v>
      </c>
      <c r="H210" s="149">
        <v>0</v>
      </c>
      <c r="I210" s="149">
        <v>0</v>
      </c>
      <c r="J210" s="149">
        <v>0</v>
      </c>
      <c r="K210" s="139">
        <v>3</v>
      </c>
      <c r="L210" s="139">
        <v>1</v>
      </c>
      <c r="M210" s="149">
        <v>0</v>
      </c>
      <c r="N210" s="149">
        <v>0</v>
      </c>
      <c r="O210" s="149">
        <v>0</v>
      </c>
      <c r="P210" s="149">
        <v>0</v>
      </c>
      <c r="Q210" s="149">
        <v>0</v>
      </c>
      <c r="R210" s="149">
        <v>0</v>
      </c>
      <c r="S210" s="149">
        <v>0</v>
      </c>
      <c r="T210" s="149">
        <v>0</v>
      </c>
      <c r="U210" s="139" t="s">
        <v>1821</v>
      </c>
      <c r="V210" s="139" t="s">
        <v>1821</v>
      </c>
      <c r="W210" s="139" t="s">
        <v>1821</v>
      </c>
      <c r="X210" s="139" t="s">
        <v>1821</v>
      </c>
      <c r="Y210" s="139" t="s">
        <v>1821</v>
      </c>
      <c r="Z210" s="139" t="s">
        <v>1821</v>
      </c>
      <c r="AA210" s="149">
        <v>0</v>
      </c>
      <c r="AB210" s="149">
        <v>0</v>
      </c>
      <c r="AC210" s="149" t="s">
        <v>1821</v>
      </c>
      <c r="AD210" s="139" t="s">
        <v>2760</v>
      </c>
      <c r="AE210" s="54"/>
    </row>
    <row r="211" spans="1:31" ht="12.75">
      <c r="A211" s="204" t="s">
        <v>2456</v>
      </c>
      <c r="B211" s="210" t="s">
        <v>2127</v>
      </c>
      <c r="C211" s="139">
        <v>15</v>
      </c>
      <c r="D211" s="139">
        <v>80</v>
      </c>
      <c r="E211" s="217">
        <f t="shared" si="6"/>
        <v>54</v>
      </c>
      <c r="F211" s="217">
        <f t="shared" si="6"/>
        <v>26</v>
      </c>
      <c r="G211" s="139">
        <v>6</v>
      </c>
      <c r="H211" s="139">
        <v>3</v>
      </c>
      <c r="I211" s="139">
        <v>10</v>
      </c>
      <c r="J211" s="139">
        <v>6</v>
      </c>
      <c r="K211" s="139">
        <v>37</v>
      </c>
      <c r="L211" s="139">
        <v>12</v>
      </c>
      <c r="M211" s="139">
        <v>1</v>
      </c>
      <c r="N211" s="139">
        <v>5</v>
      </c>
      <c r="O211" s="149">
        <v>0</v>
      </c>
      <c r="P211" s="149">
        <v>0</v>
      </c>
      <c r="Q211" s="149">
        <v>0</v>
      </c>
      <c r="R211" s="149">
        <v>0</v>
      </c>
      <c r="S211" s="139">
        <v>1</v>
      </c>
      <c r="T211" s="149">
        <v>0</v>
      </c>
      <c r="U211" s="139">
        <v>22469</v>
      </c>
      <c r="V211" s="139">
        <v>31268</v>
      </c>
      <c r="W211" s="139">
        <v>65485</v>
      </c>
      <c r="X211" s="139">
        <v>59863</v>
      </c>
      <c r="Y211" s="139">
        <v>1580</v>
      </c>
      <c r="Z211" s="139">
        <v>4042</v>
      </c>
      <c r="AA211" s="149">
        <v>0</v>
      </c>
      <c r="AB211" s="149">
        <v>0</v>
      </c>
      <c r="AC211" s="149">
        <f t="shared" si="7"/>
        <v>4042</v>
      </c>
      <c r="AD211" s="139">
        <v>31683</v>
      </c>
      <c r="AE211" s="54"/>
    </row>
    <row r="212" spans="1:31" ht="12.75">
      <c r="A212" s="204" t="s">
        <v>2457</v>
      </c>
      <c r="B212" s="210" t="s">
        <v>2128</v>
      </c>
      <c r="C212" s="139">
        <v>1</v>
      </c>
      <c r="D212" s="139">
        <v>12</v>
      </c>
      <c r="E212" s="217">
        <f t="shared" si="6"/>
        <v>11</v>
      </c>
      <c r="F212" s="217">
        <f t="shared" si="6"/>
        <v>1</v>
      </c>
      <c r="G212" s="149">
        <v>0</v>
      </c>
      <c r="H212" s="149">
        <v>0</v>
      </c>
      <c r="I212" s="139">
        <v>3</v>
      </c>
      <c r="J212" s="149">
        <v>0</v>
      </c>
      <c r="K212" s="139">
        <v>8</v>
      </c>
      <c r="L212" s="139">
        <v>1</v>
      </c>
      <c r="M212" s="149">
        <v>0</v>
      </c>
      <c r="N212" s="149">
        <v>0</v>
      </c>
      <c r="O212" s="149">
        <v>0</v>
      </c>
      <c r="P212" s="149">
        <v>0</v>
      </c>
      <c r="Q212" s="149">
        <v>0</v>
      </c>
      <c r="R212" s="149">
        <v>0</v>
      </c>
      <c r="S212" s="149">
        <v>0</v>
      </c>
      <c r="T212" s="149">
        <v>0</v>
      </c>
      <c r="U212" s="139" t="s">
        <v>1821</v>
      </c>
      <c r="V212" s="139" t="s">
        <v>1821</v>
      </c>
      <c r="W212" s="139" t="s">
        <v>1821</v>
      </c>
      <c r="X212" s="139" t="s">
        <v>1821</v>
      </c>
      <c r="Y212" s="149">
        <v>0</v>
      </c>
      <c r="Z212" s="139" t="s">
        <v>1821</v>
      </c>
      <c r="AA212" s="149">
        <v>0</v>
      </c>
      <c r="AB212" s="149">
        <v>0</v>
      </c>
      <c r="AC212" s="149" t="s">
        <v>1821</v>
      </c>
      <c r="AD212" s="139" t="s">
        <v>2760</v>
      </c>
      <c r="AE212" s="54"/>
    </row>
    <row r="213" spans="1:31" ht="12.75">
      <c r="A213" s="204" t="s">
        <v>2250</v>
      </c>
      <c r="B213" s="210" t="s">
        <v>2129</v>
      </c>
      <c r="C213" s="139">
        <v>1</v>
      </c>
      <c r="D213" s="139">
        <v>17</v>
      </c>
      <c r="E213" s="217">
        <f t="shared" si="6"/>
        <v>15</v>
      </c>
      <c r="F213" s="217">
        <f t="shared" si="6"/>
        <v>2</v>
      </c>
      <c r="G213" s="149">
        <v>0</v>
      </c>
      <c r="H213" s="149">
        <v>0</v>
      </c>
      <c r="I213" s="149">
        <v>0</v>
      </c>
      <c r="J213" s="149">
        <v>0</v>
      </c>
      <c r="K213" s="139">
        <v>9</v>
      </c>
      <c r="L213" s="139">
        <v>1</v>
      </c>
      <c r="M213" s="139">
        <v>6</v>
      </c>
      <c r="N213" s="139">
        <v>1</v>
      </c>
      <c r="O213" s="149">
        <v>0</v>
      </c>
      <c r="P213" s="149">
        <v>0</v>
      </c>
      <c r="Q213" s="149">
        <v>0</v>
      </c>
      <c r="R213" s="149">
        <v>0</v>
      </c>
      <c r="S213" s="149">
        <v>0</v>
      </c>
      <c r="T213" s="149">
        <v>0</v>
      </c>
      <c r="U213" s="139" t="s">
        <v>1821</v>
      </c>
      <c r="V213" s="139" t="s">
        <v>1821</v>
      </c>
      <c r="W213" s="139" t="s">
        <v>1821</v>
      </c>
      <c r="X213" s="139" t="s">
        <v>1821</v>
      </c>
      <c r="Y213" s="149">
        <v>0</v>
      </c>
      <c r="Z213" s="149">
        <v>0</v>
      </c>
      <c r="AA213" s="149">
        <v>0</v>
      </c>
      <c r="AB213" s="149">
        <v>0</v>
      </c>
      <c r="AC213" s="149">
        <f t="shared" si="7"/>
        <v>0</v>
      </c>
      <c r="AD213" s="139" t="s">
        <v>2760</v>
      </c>
      <c r="AE213" s="54"/>
    </row>
    <row r="214" spans="1:31" ht="12.75">
      <c r="A214" s="204" t="s">
        <v>2458</v>
      </c>
      <c r="B214" s="210" t="s">
        <v>2130</v>
      </c>
      <c r="C214" s="139">
        <v>1</v>
      </c>
      <c r="D214" s="139">
        <v>17</v>
      </c>
      <c r="E214" s="217">
        <f t="shared" si="6"/>
        <v>15</v>
      </c>
      <c r="F214" s="217">
        <f t="shared" si="6"/>
        <v>2</v>
      </c>
      <c r="G214" s="149">
        <v>0</v>
      </c>
      <c r="H214" s="149">
        <v>0</v>
      </c>
      <c r="I214" s="149">
        <v>0</v>
      </c>
      <c r="J214" s="149">
        <v>0</v>
      </c>
      <c r="K214" s="139">
        <v>9</v>
      </c>
      <c r="L214" s="139">
        <v>1</v>
      </c>
      <c r="M214" s="139">
        <v>6</v>
      </c>
      <c r="N214" s="139">
        <v>1</v>
      </c>
      <c r="O214" s="149">
        <v>0</v>
      </c>
      <c r="P214" s="149">
        <v>0</v>
      </c>
      <c r="Q214" s="149">
        <v>0</v>
      </c>
      <c r="R214" s="149">
        <v>0</v>
      </c>
      <c r="S214" s="149">
        <v>0</v>
      </c>
      <c r="T214" s="149">
        <v>0</v>
      </c>
      <c r="U214" s="139" t="s">
        <v>1821</v>
      </c>
      <c r="V214" s="139" t="s">
        <v>1821</v>
      </c>
      <c r="W214" s="139" t="s">
        <v>1821</v>
      </c>
      <c r="X214" s="139" t="s">
        <v>1821</v>
      </c>
      <c r="Y214" s="149">
        <v>0</v>
      </c>
      <c r="Z214" s="149">
        <v>0</v>
      </c>
      <c r="AA214" s="149">
        <v>0</v>
      </c>
      <c r="AB214" s="149">
        <v>0</v>
      </c>
      <c r="AC214" s="149">
        <f t="shared" si="7"/>
        <v>0</v>
      </c>
      <c r="AD214" s="139" t="s">
        <v>2760</v>
      </c>
      <c r="AE214" s="54"/>
    </row>
    <row r="215" spans="1:31" ht="12.75">
      <c r="A215" s="204" t="s">
        <v>2251</v>
      </c>
      <c r="B215" s="210" t="s">
        <v>791</v>
      </c>
      <c r="C215" s="139">
        <v>4</v>
      </c>
      <c r="D215" s="139">
        <v>159</v>
      </c>
      <c r="E215" s="217">
        <f t="shared" si="6"/>
        <v>129</v>
      </c>
      <c r="F215" s="217">
        <f t="shared" si="6"/>
        <v>30</v>
      </c>
      <c r="G215" s="149">
        <v>0</v>
      </c>
      <c r="H215" s="149">
        <v>0</v>
      </c>
      <c r="I215" s="139">
        <v>8</v>
      </c>
      <c r="J215" s="139">
        <v>1</v>
      </c>
      <c r="K215" s="139">
        <v>102</v>
      </c>
      <c r="L215" s="139">
        <v>21</v>
      </c>
      <c r="M215" s="139">
        <v>16</v>
      </c>
      <c r="N215" s="139">
        <v>7</v>
      </c>
      <c r="O215" s="139">
        <v>3</v>
      </c>
      <c r="P215" s="139">
        <v>1</v>
      </c>
      <c r="Q215" s="149">
        <v>0</v>
      </c>
      <c r="R215" s="149">
        <v>0</v>
      </c>
      <c r="S215" s="139">
        <v>1</v>
      </c>
      <c r="T215" s="149">
        <v>0</v>
      </c>
      <c r="U215" s="139">
        <v>70851</v>
      </c>
      <c r="V215" s="139">
        <v>246387</v>
      </c>
      <c r="W215" s="139">
        <v>469688</v>
      </c>
      <c r="X215" s="139">
        <v>467578</v>
      </c>
      <c r="Y215" s="139">
        <v>2110</v>
      </c>
      <c r="Z215" s="149">
        <v>0</v>
      </c>
      <c r="AA215" s="149">
        <v>0</v>
      </c>
      <c r="AB215" s="149">
        <v>0</v>
      </c>
      <c r="AC215" s="149">
        <f t="shared" si="7"/>
        <v>0</v>
      </c>
      <c r="AD215" s="139">
        <v>194158</v>
      </c>
      <c r="AE215" s="54"/>
    </row>
    <row r="216" spans="1:31" ht="12.75">
      <c r="A216" s="204" t="s">
        <v>2459</v>
      </c>
      <c r="B216" s="210" t="s">
        <v>2624</v>
      </c>
      <c r="C216" s="139">
        <v>3</v>
      </c>
      <c r="D216" s="139">
        <v>115</v>
      </c>
      <c r="E216" s="217">
        <f t="shared" si="6"/>
        <v>90</v>
      </c>
      <c r="F216" s="217">
        <f t="shared" si="6"/>
        <v>25</v>
      </c>
      <c r="G216" s="149">
        <v>0</v>
      </c>
      <c r="H216" s="149">
        <v>0</v>
      </c>
      <c r="I216" s="139">
        <v>6</v>
      </c>
      <c r="J216" s="139">
        <v>1</v>
      </c>
      <c r="K216" s="139">
        <v>75</v>
      </c>
      <c r="L216" s="139">
        <v>17</v>
      </c>
      <c r="M216" s="139">
        <v>6</v>
      </c>
      <c r="N216" s="139">
        <v>6</v>
      </c>
      <c r="O216" s="139">
        <v>3</v>
      </c>
      <c r="P216" s="139">
        <v>1</v>
      </c>
      <c r="Q216" s="149">
        <v>0</v>
      </c>
      <c r="R216" s="149">
        <v>0</v>
      </c>
      <c r="S216" s="139">
        <v>1</v>
      </c>
      <c r="T216" s="149">
        <v>0</v>
      </c>
      <c r="U216" s="139" t="s">
        <v>1821</v>
      </c>
      <c r="V216" s="139" t="s">
        <v>1821</v>
      </c>
      <c r="W216" s="139" t="s">
        <v>1821</v>
      </c>
      <c r="X216" s="139" t="s">
        <v>2773</v>
      </c>
      <c r="Y216" s="139" t="s">
        <v>1821</v>
      </c>
      <c r="Z216" s="149">
        <v>0</v>
      </c>
      <c r="AA216" s="149">
        <v>0</v>
      </c>
      <c r="AB216" s="149">
        <v>0</v>
      </c>
      <c r="AC216" s="149">
        <f t="shared" si="7"/>
        <v>0</v>
      </c>
      <c r="AD216" s="139" t="s">
        <v>2777</v>
      </c>
      <c r="AE216" s="54"/>
    </row>
    <row r="217" spans="1:31" ht="12.75">
      <c r="A217" s="204" t="s">
        <v>2460</v>
      </c>
      <c r="B217" s="210" t="s">
        <v>2131</v>
      </c>
      <c r="C217" s="139">
        <v>1</v>
      </c>
      <c r="D217" s="139">
        <v>44</v>
      </c>
      <c r="E217" s="217">
        <f t="shared" si="6"/>
        <v>39</v>
      </c>
      <c r="F217" s="217">
        <f t="shared" si="6"/>
        <v>5</v>
      </c>
      <c r="G217" s="149">
        <v>0</v>
      </c>
      <c r="H217" s="149">
        <v>0</v>
      </c>
      <c r="I217" s="139">
        <v>2</v>
      </c>
      <c r="J217" s="149">
        <v>0</v>
      </c>
      <c r="K217" s="139">
        <v>27</v>
      </c>
      <c r="L217" s="139">
        <v>4</v>
      </c>
      <c r="M217" s="139">
        <v>10</v>
      </c>
      <c r="N217" s="139">
        <v>1</v>
      </c>
      <c r="O217" s="149">
        <v>0</v>
      </c>
      <c r="P217" s="149">
        <v>0</v>
      </c>
      <c r="Q217" s="149">
        <v>0</v>
      </c>
      <c r="R217" s="149">
        <v>0</v>
      </c>
      <c r="S217" s="149">
        <v>0</v>
      </c>
      <c r="T217" s="149">
        <v>0</v>
      </c>
      <c r="U217" s="139" t="s">
        <v>1821</v>
      </c>
      <c r="V217" s="139" t="s">
        <v>1821</v>
      </c>
      <c r="W217" s="139" t="s">
        <v>1821</v>
      </c>
      <c r="X217" s="139" t="s">
        <v>1821</v>
      </c>
      <c r="Y217" s="149">
        <v>0</v>
      </c>
      <c r="Z217" s="149">
        <v>0</v>
      </c>
      <c r="AA217" s="149">
        <v>0</v>
      </c>
      <c r="AB217" s="149">
        <v>0</v>
      </c>
      <c r="AC217" s="149">
        <f t="shared" si="7"/>
        <v>0</v>
      </c>
      <c r="AD217" s="139" t="s">
        <v>2760</v>
      </c>
      <c r="AE217" s="54"/>
    </row>
    <row r="218" spans="1:31" ht="12.75">
      <c r="A218" s="204" t="s">
        <v>2252</v>
      </c>
      <c r="B218" s="210" t="s">
        <v>2132</v>
      </c>
      <c r="C218" s="139">
        <v>9</v>
      </c>
      <c r="D218" s="139">
        <v>201</v>
      </c>
      <c r="E218" s="217">
        <f t="shared" si="6"/>
        <v>165</v>
      </c>
      <c r="F218" s="217">
        <f t="shared" si="6"/>
        <v>36</v>
      </c>
      <c r="G218" s="149">
        <v>0</v>
      </c>
      <c r="H218" s="149">
        <v>0</v>
      </c>
      <c r="I218" s="139">
        <v>9</v>
      </c>
      <c r="J218" s="139">
        <v>4</v>
      </c>
      <c r="K218" s="139">
        <v>147</v>
      </c>
      <c r="L218" s="139">
        <v>24</v>
      </c>
      <c r="M218" s="139">
        <v>5</v>
      </c>
      <c r="N218" s="139">
        <v>8</v>
      </c>
      <c r="O218" s="139">
        <v>4</v>
      </c>
      <c r="P218" s="149">
        <v>0</v>
      </c>
      <c r="Q218" s="149">
        <v>0</v>
      </c>
      <c r="R218" s="149">
        <v>0</v>
      </c>
      <c r="S218" s="149">
        <v>0</v>
      </c>
      <c r="T218" s="149">
        <v>0</v>
      </c>
      <c r="U218" s="139">
        <v>73727</v>
      </c>
      <c r="V218" s="139">
        <v>326093</v>
      </c>
      <c r="W218" s="139">
        <v>537135</v>
      </c>
      <c r="X218" s="139">
        <v>517417</v>
      </c>
      <c r="Y218" s="139">
        <v>19718</v>
      </c>
      <c r="Z218" s="149">
        <v>0</v>
      </c>
      <c r="AA218" s="149">
        <v>0</v>
      </c>
      <c r="AB218" s="149">
        <v>0</v>
      </c>
      <c r="AC218" s="149">
        <f t="shared" si="7"/>
        <v>0</v>
      </c>
      <c r="AD218" s="139">
        <v>185189</v>
      </c>
      <c r="AE218" s="54"/>
    </row>
    <row r="219" spans="1:31" ht="12.75">
      <c r="A219" s="204" t="s">
        <v>2461</v>
      </c>
      <c r="B219" s="210" t="s">
        <v>792</v>
      </c>
      <c r="C219" s="139">
        <v>4</v>
      </c>
      <c r="D219" s="139">
        <v>80</v>
      </c>
      <c r="E219" s="217">
        <f t="shared" si="6"/>
        <v>61</v>
      </c>
      <c r="F219" s="217">
        <f t="shared" si="6"/>
        <v>19</v>
      </c>
      <c r="G219" s="149">
        <v>0</v>
      </c>
      <c r="H219" s="149">
        <v>0</v>
      </c>
      <c r="I219" s="139">
        <v>3</v>
      </c>
      <c r="J219" s="139">
        <v>1</v>
      </c>
      <c r="K219" s="139">
        <v>55</v>
      </c>
      <c r="L219" s="139">
        <v>12</v>
      </c>
      <c r="M219" s="139">
        <v>2</v>
      </c>
      <c r="N219" s="139">
        <v>6</v>
      </c>
      <c r="O219" s="139">
        <v>1</v>
      </c>
      <c r="P219" s="149">
        <v>0</v>
      </c>
      <c r="Q219" s="149">
        <v>0</v>
      </c>
      <c r="R219" s="149">
        <v>0</v>
      </c>
      <c r="S219" s="149">
        <v>0</v>
      </c>
      <c r="T219" s="149">
        <v>0</v>
      </c>
      <c r="U219" s="139">
        <v>32739</v>
      </c>
      <c r="V219" s="139">
        <v>151667</v>
      </c>
      <c r="W219" s="139">
        <v>235108</v>
      </c>
      <c r="X219" s="139">
        <v>235058</v>
      </c>
      <c r="Y219" s="139">
        <v>50</v>
      </c>
      <c r="Z219" s="149">
        <v>0</v>
      </c>
      <c r="AA219" s="149">
        <v>0</v>
      </c>
      <c r="AB219" s="149">
        <v>0</v>
      </c>
      <c r="AC219" s="149">
        <f t="shared" si="7"/>
        <v>0</v>
      </c>
      <c r="AD219" s="139">
        <v>74249</v>
      </c>
      <c r="AE219" s="54"/>
    </row>
    <row r="220" spans="1:31" ht="12.75">
      <c r="A220" s="204" t="s">
        <v>2462</v>
      </c>
      <c r="B220" s="210" t="s">
        <v>2133</v>
      </c>
      <c r="C220" s="139">
        <v>4</v>
      </c>
      <c r="D220" s="139">
        <v>102</v>
      </c>
      <c r="E220" s="217">
        <f t="shared" si="6"/>
        <v>86</v>
      </c>
      <c r="F220" s="217">
        <f t="shared" si="6"/>
        <v>16</v>
      </c>
      <c r="G220" s="149">
        <v>0</v>
      </c>
      <c r="H220" s="149">
        <v>0</v>
      </c>
      <c r="I220" s="139">
        <v>5</v>
      </c>
      <c r="J220" s="139">
        <v>3</v>
      </c>
      <c r="K220" s="139">
        <v>78</v>
      </c>
      <c r="L220" s="139">
        <v>11</v>
      </c>
      <c r="M220" s="139">
        <v>2</v>
      </c>
      <c r="N220" s="139">
        <v>2</v>
      </c>
      <c r="O220" s="139">
        <v>1</v>
      </c>
      <c r="P220" s="149">
        <v>0</v>
      </c>
      <c r="Q220" s="149">
        <v>0</v>
      </c>
      <c r="R220" s="149">
        <v>0</v>
      </c>
      <c r="S220" s="149">
        <v>0</v>
      </c>
      <c r="T220" s="149">
        <v>0</v>
      </c>
      <c r="U220" s="139" t="s">
        <v>2783</v>
      </c>
      <c r="V220" s="139" t="s">
        <v>1821</v>
      </c>
      <c r="W220" s="139" t="s">
        <v>1821</v>
      </c>
      <c r="X220" s="139" t="s">
        <v>1821</v>
      </c>
      <c r="Y220" s="139" t="s">
        <v>1821</v>
      </c>
      <c r="Z220" s="149">
        <v>0</v>
      </c>
      <c r="AA220" s="149">
        <v>0</v>
      </c>
      <c r="AB220" s="149">
        <v>0</v>
      </c>
      <c r="AC220" s="149">
        <f t="shared" si="7"/>
        <v>0</v>
      </c>
      <c r="AD220" s="139" t="s">
        <v>1821</v>
      </c>
      <c r="AE220" s="54"/>
    </row>
    <row r="221" spans="1:31" ht="12.75">
      <c r="A221" s="204" t="s">
        <v>2463</v>
      </c>
      <c r="B221" s="210" t="s">
        <v>2134</v>
      </c>
      <c r="C221" s="139">
        <v>1</v>
      </c>
      <c r="D221" s="139">
        <v>19</v>
      </c>
      <c r="E221" s="217">
        <f t="shared" si="6"/>
        <v>18</v>
      </c>
      <c r="F221" s="217">
        <f t="shared" si="6"/>
        <v>1</v>
      </c>
      <c r="G221" s="149">
        <v>0</v>
      </c>
      <c r="H221" s="149">
        <v>0</v>
      </c>
      <c r="I221" s="139">
        <v>1</v>
      </c>
      <c r="J221" s="149">
        <v>0</v>
      </c>
      <c r="K221" s="139">
        <v>14</v>
      </c>
      <c r="L221" s="139">
        <v>1</v>
      </c>
      <c r="M221" s="139">
        <v>1</v>
      </c>
      <c r="N221" s="149">
        <v>0</v>
      </c>
      <c r="O221" s="139">
        <v>2</v>
      </c>
      <c r="P221" s="149">
        <v>0</v>
      </c>
      <c r="Q221" s="149">
        <v>0</v>
      </c>
      <c r="R221" s="149">
        <v>0</v>
      </c>
      <c r="S221" s="149">
        <v>0</v>
      </c>
      <c r="T221" s="149">
        <v>0</v>
      </c>
      <c r="U221" s="139" t="s">
        <v>1821</v>
      </c>
      <c r="V221" s="139" t="s">
        <v>1821</v>
      </c>
      <c r="W221" s="139" t="s">
        <v>1821</v>
      </c>
      <c r="X221" s="139" t="s">
        <v>1821</v>
      </c>
      <c r="Y221" s="139" t="s">
        <v>1821</v>
      </c>
      <c r="Z221" s="149">
        <v>0</v>
      </c>
      <c r="AA221" s="149">
        <v>0</v>
      </c>
      <c r="AB221" s="149">
        <v>0</v>
      </c>
      <c r="AC221" s="149">
        <f t="shared" si="7"/>
        <v>0</v>
      </c>
      <c r="AD221" s="139" t="s">
        <v>2760</v>
      </c>
      <c r="AE221" s="54"/>
    </row>
    <row r="222" spans="1:31" ht="12.75">
      <c r="A222" s="204" t="s">
        <v>2253</v>
      </c>
      <c r="B222" s="210" t="s">
        <v>793</v>
      </c>
      <c r="C222" s="139">
        <v>3</v>
      </c>
      <c r="D222" s="139">
        <v>50</v>
      </c>
      <c r="E222" s="217">
        <f t="shared" si="6"/>
        <v>42</v>
      </c>
      <c r="F222" s="217">
        <f t="shared" si="6"/>
        <v>8</v>
      </c>
      <c r="G222" s="149">
        <v>0</v>
      </c>
      <c r="H222" s="149">
        <v>0</v>
      </c>
      <c r="I222" s="139">
        <v>5</v>
      </c>
      <c r="J222" s="139">
        <v>1</v>
      </c>
      <c r="K222" s="139">
        <v>31</v>
      </c>
      <c r="L222" s="139">
        <v>6</v>
      </c>
      <c r="M222" s="139">
        <v>6</v>
      </c>
      <c r="N222" s="139">
        <v>1</v>
      </c>
      <c r="O222" s="149">
        <v>0</v>
      </c>
      <c r="P222" s="149">
        <v>0</v>
      </c>
      <c r="Q222" s="149">
        <v>0</v>
      </c>
      <c r="R222" s="149">
        <v>0</v>
      </c>
      <c r="S222" s="149">
        <v>0</v>
      </c>
      <c r="T222" s="149">
        <v>0</v>
      </c>
      <c r="U222" s="139">
        <v>18214</v>
      </c>
      <c r="V222" s="139">
        <v>205854</v>
      </c>
      <c r="W222" s="139">
        <v>378640</v>
      </c>
      <c r="X222" s="139">
        <v>376377</v>
      </c>
      <c r="Y222" s="139">
        <v>2263</v>
      </c>
      <c r="Z222" s="149">
        <v>0</v>
      </c>
      <c r="AA222" s="149">
        <v>0</v>
      </c>
      <c r="AB222" s="149">
        <v>0</v>
      </c>
      <c r="AC222" s="149">
        <f t="shared" si="7"/>
        <v>0</v>
      </c>
      <c r="AD222" s="139">
        <v>137876</v>
      </c>
      <c r="AE222" s="54"/>
    </row>
    <row r="223" spans="1:31" ht="12.75">
      <c r="A223" s="204" t="s">
        <v>2464</v>
      </c>
      <c r="B223" s="210" t="s">
        <v>794</v>
      </c>
      <c r="C223" s="139">
        <v>1</v>
      </c>
      <c r="D223" s="139">
        <v>35</v>
      </c>
      <c r="E223" s="217">
        <f t="shared" si="6"/>
        <v>29</v>
      </c>
      <c r="F223" s="217">
        <f t="shared" si="6"/>
        <v>6</v>
      </c>
      <c r="G223" s="149">
        <v>0</v>
      </c>
      <c r="H223" s="149">
        <v>0</v>
      </c>
      <c r="I223" s="149">
        <v>0</v>
      </c>
      <c r="J223" s="149">
        <v>0</v>
      </c>
      <c r="K223" s="139">
        <v>28</v>
      </c>
      <c r="L223" s="139">
        <v>5</v>
      </c>
      <c r="M223" s="139">
        <v>1</v>
      </c>
      <c r="N223" s="139">
        <v>1</v>
      </c>
      <c r="O223" s="149">
        <v>0</v>
      </c>
      <c r="P223" s="149">
        <v>0</v>
      </c>
      <c r="Q223" s="149">
        <v>0</v>
      </c>
      <c r="R223" s="149">
        <v>0</v>
      </c>
      <c r="S223" s="149">
        <v>0</v>
      </c>
      <c r="T223" s="149">
        <v>0</v>
      </c>
      <c r="U223" s="139" t="s">
        <v>1821</v>
      </c>
      <c r="V223" s="139" t="s">
        <v>1821</v>
      </c>
      <c r="W223" s="139" t="s">
        <v>1821</v>
      </c>
      <c r="X223" s="139" t="s">
        <v>1821</v>
      </c>
      <c r="Y223" s="149">
        <v>0</v>
      </c>
      <c r="Z223" s="149">
        <v>0</v>
      </c>
      <c r="AA223" s="149">
        <v>0</v>
      </c>
      <c r="AB223" s="149">
        <v>0</v>
      </c>
      <c r="AC223" s="149">
        <f t="shared" si="7"/>
        <v>0</v>
      </c>
      <c r="AD223" s="139" t="s">
        <v>2760</v>
      </c>
      <c r="AE223" s="54"/>
    </row>
    <row r="224" spans="1:31" ht="12.75">
      <c r="A224" s="205" t="s">
        <v>2465</v>
      </c>
      <c r="B224" s="210" t="s">
        <v>795</v>
      </c>
      <c r="C224" s="139">
        <v>1</v>
      </c>
      <c r="D224" s="139">
        <v>11</v>
      </c>
      <c r="E224" s="217">
        <f t="shared" si="6"/>
        <v>10</v>
      </c>
      <c r="F224" s="217">
        <f t="shared" si="6"/>
        <v>1</v>
      </c>
      <c r="G224" s="149">
        <v>0</v>
      </c>
      <c r="H224" s="149">
        <v>0</v>
      </c>
      <c r="I224" s="139">
        <v>2</v>
      </c>
      <c r="J224" s="139">
        <v>1</v>
      </c>
      <c r="K224" s="139">
        <v>3</v>
      </c>
      <c r="L224" s="149">
        <v>0</v>
      </c>
      <c r="M224" s="139">
        <v>5</v>
      </c>
      <c r="N224" s="149">
        <v>0</v>
      </c>
      <c r="O224" s="149">
        <v>0</v>
      </c>
      <c r="P224" s="149">
        <v>0</v>
      </c>
      <c r="Q224" s="149">
        <v>0</v>
      </c>
      <c r="R224" s="149">
        <v>0</v>
      </c>
      <c r="S224" s="149">
        <v>0</v>
      </c>
      <c r="T224" s="149">
        <v>0</v>
      </c>
      <c r="U224" s="139" t="s">
        <v>1821</v>
      </c>
      <c r="V224" s="139" t="s">
        <v>1821</v>
      </c>
      <c r="W224" s="139" t="s">
        <v>1821</v>
      </c>
      <c r="X224" s="139" t="s">
        <v>1821</v>
      </c>
      <c r="Y224" s="149">
        <v>0</v>
      </c>
      <c r="Z224" s="149">
        <v>0</v>
      </c>
      <c r="AA224" s="149">
        <v>0</v>
      </c>
      <c r="AB224" s="149">
        <v>0</v>
      </c>
      <c r="AC224" s="149">
        <f t="shared" si="7"/>
        <v>0</v>
      </c>
      <c r="AD224" s="139" t="s">
        <v>2760</v>
      </c>
      <c r="AE224" s="54"/>
    </row>
    <row r="225" spans="1:31" ht="12.75">
      <c r="A225" s="204" t="s">
        <v>2466</v>
      </c>
      <c r="B225" s="210" t="s">
        <v>2135</v>
      </c>
      <c r="C225" s="139">
        <v>1</v>
      </c>
      <c r="D225" s="139">
        <v>4</v>
      </c>
      <c r="E225" s="217">
        <f t="shared" si="6"/>
        <v>3</v>
      </c>
      <c r="F225" s="217">
        <f t="shared" si="6"/>
        <v>1</v>
      </c>
      <c r="G225" s="149">
        <v>0</v>
      </c>
      <c r="H225" s="149">
        <v>0</v>
      </c>
      <c r="I225" s="139">
        <v>3</v>
      </c>
      <c r="J225" s="149">
        <v>0</v>
      </c>
      <c r="K225" s="149">
        <v>0</v>
      </c>
      <c r="L225" s="139">
        <v>1</v>
      </c>
      <c r="M225" s="149">
        <v>0</v>
      </c>
      <c r="N225" s="149">
        <v>0</v>
      </c>
      <c r="O225" s="149">
        <v>0</v>
      </c>
      <c r="P225" s="149">
        <v>0</v>
      </c>
      <c r="Q225" s="149">
        <v>0</v>
      </c>
      <c r="R225" s="149">
        <v>0</v>
      </c>
      <c r="S225" s="149">
        <v>0</v>
      </c>
      <c r="T225" s="149">
        <v>0</v>
      </c>
      <c r="U225" s="139" t="s">
        <v>1821</v>
      </c>
      <c r="V225" s="139" t="s">
        <v>1821</v>
      </c>
      <c r="W225" s="139" t="s">
        <v>1821</v>
      </c>
      <c r="X225" s="139" t="s">
        <v>1821</v>
      </c>
      <c r="Y225" s="139" t="s">
        <v>1821</v>
      </c>
      <c r="Z225" s="149">
        <v>0</v>
      </c>
      <c r="AA225" s="149">
        <v>0</v>
      </c>
      <c r="AB225" s="149">
        <v>0</v>
      </c>
      <c r="AC225" s="149">
        <f t="shared" si="7"/>
        <v>0</v>
      </c>
      <c r="AD225" s="139" t="s">
        <v>2760</v>
      </c>
      <c r="AE225" s="54"/>
    </row>
    <row r="226" spans="1:31" ht="12.75">
      <c r="A226" s="204" t="s">
        <v>2254</v>
      </c>
      <c r="B226" s="210" t="s">
        <v>2625</v>
      </c>
      <c r="C226" s="139">
        <v>2</v>
      </c>
      <c r="D226" s="139">
        <v>25</v>
      </c>
      <c r="E226" s="217">
        <f t="shared" si="6"/>
        <v>16</v>
      </c>
      <c r="F226" s="217">
        <f t="shared" si="6"/>
        <v>9</v>
      </c>
      <c r="G226" s="149">
        <v>0</v>
      </c>
      <c r="H226" s="149">
        <v>0</v>
      </c>
      <c r="I226" s="149">
        <v>0</v>
      </c>
      <c r="J226" s="139">
        <v>1</v>
      </c>
      <c r="K226" s="139">
        <v>15</v>
      </c>
      <c r="L226" s="139">
        <v>8</v>
      </c>
      <c r="M226" s="139">
        <v>1</v>
      </c>
      <c r="N226" s="149">
        <v>0</v>
      </c>
      <c r="O226" s="149">
        <v>0</v>
      </c>
      <c r="P226" s="149">
        <v>0</v>
      </c>
      <c r="Q226" s="149">
        <v>0</v>
      </c>
      <c r="R226" s="149">
        <v>0</v>
      </c>
      <c r="S226" s="149">
        <v>0</v>
      </c>
      <c r="T226" s="149">
        <v>0</v>
      </c>
      <c r="U226" s="139" t="s">
        <v>1821</v>
      </c>
      <c r="V226" s="139" t="s">
        <v>1821</v>
      </c>
      <c r="W226" s="139" t="s">
        <v>1821</v>
      </c>
      <c r="X226" s="139" t="s">
        <v>1821</v>
      </c>
      <c r="Y226" s="139" t="s">
        <v>1821</v>
      </c>
      <c r="Z226" s="139" t="s">
        <v>1821</v>
      </c>
      <c r="AA226" s="149">
        <v>0</v>
      </c>
      <c r="AB226" s="149">
        <v>0</v>
      </c>
      <c r="AC226" s="149" t="s">
        <v>1821</v>
      </c>
      <c r="AD226" s="139" t="s">
        <v>2760</v>
      </c>
      <c r="AE226" s="54"/>
    </row>
    <row r="227" spans="1:31" ht="12.75">
      <c r="A227" s="204" t="s">
        <v>2467</v>
      </c>
      <c r="B227" s="210" t="s">
        <v>2626</v>
      </c>
      <c r="C227" s="139">
        <v>1</v>
      </c>
      <c r="D227" s="139">
        <v>5</v>
      </c>
      <c r="E227" s="217">
        <f t="shared" si="6"/>
        <v>3</v>
      </c>
      <c r="F227" s="217">
        <f t="shared" si="6"/>
        <v>2</v>
      </c>
      <c r="G227" s="149">
        <v>0</v>
      </c>
      <c r="H227" s="149">
        <v>0</v>
      </c>
      <c r="I227" s="149">
        <v>0</v>
      </c>
      <c r="J227" s="139">
        <v>1</v>
      </c>
      <c r="K227" s="139">
        <v>2</v>
      </c>
      <c r="L227" s="139">
        <v>1</v>
      </c>
      <c r="M227" s="139">
        <v>1</v>
      </c>
      <c r="N227" s="149">
        <v>0</v>
      </c>
      <c r="O227" s="149">
        <v>0</v>
      </c>
      <c r="P227" s="149">
        <v>0</v>
      </c>
      <c r="Q227" s="149">
        <v>0</v>
      </c>
      <c r="R227" s="149">
        <v>0</v>
      </c>
      <c r="S227" s="149">
        <v>0</v>
      </c>
      <c r="T227" s="149">
        <v>0</v>
      </c>
      <c r="U227" s="139" t="s">
        <v>1821</v>
      </c>
      <c r="V227" s="139" t="s">
        <v>1821</v>
      </c>
      <c r="W227" s="139" t="s">
        <v>1821</v>
      </c>
      <c r="X227" s="139" t="s">
        <v>1821</v>
      </c>
      <c r="Y227" s="149">
        <v>0</v>
      </c>
      <c r="Z227" s="149">
        <v>0</v>
      </c>
      <c r="AA227" s="149">
        <v>0</v>
      </c>
      <c r="AB227" s="149">
        <v>0</v>
      </c>
      <c r="AC227" s="149">
        <f t="shared" si="7"/>
        <v>0</v>
      </c>
      <c r="AD227" s="139" t="s">
        <v>2760</v>
      </c>
      <c r="AE227" s="54"/>
    </row>
    <row r="228" spans="1:31" ht="12.75">
      <c r="A228" s="204" t="s">
        <v>2468</v>
      </c>
      <c r="B228" s="210" t="s">
        <v>2627</v>
      </c>
      <c r="C228" s="139">
        <v>1</v>
      </c>
      <c r="D228" s="139">
        <v>20</v>
      </c>
      <c r="E228" s="217">
        <f t="shared" si="6"/>
        <v>13</v>
      </c>
      <c r="F228" s="217">
        <f t="shared" si="6"/>
        <v>7</v>
      </c>
      <c r="G228" s="149">
        <v>0</v>
      </c>
      <c r="H228" s="149">
        <v>0</v>
      </c>
      <c r="I228" s="149">
        <v>0</v>
      </c>
      <c r="J228" s="149">
        <v>0</v>
      </c>
      <c r="K228" s="139">
        <v>13</v>
      </c>
      <c r="L228" s="139">
        <v>7</v>
      </c>
      <c r="M228" s="149">
        <v>0</v>
      </c>
      <c r="N228" s="149">
        <v>0</v>
      </c>
      <c r="O228" s="149">
        <v>0</v>
      </c>
      <c r="P228" s="149">
        <v>0</v>
      </c>
      <c r="Q228" s="149">
        <v>0</v>
      </c>
      <c r="R228" s="149">
        <v>0</v>
      </c>
      <c r="S228" s="149">
        <v>0</v>
      </c>
      <c r="T228" s="149">
        <v>0</v>
      </c>
      <c r="U228" s="139" t="s">
        <v>1821</v>
      </c>
      <c r="V228" s="139" t="s">
        <v>1821</v>
      </c>
      <c r="W228" s="139" t="s">
        <v>1821</v>
      </c>
      <c r="X228" s="139" t="s">
        <v>1821</v>
      </c>
      <c r="Y228" s="139" t="s">
        <v>1821</v>
      </c>
      <c r="Z228" s="139" t="s">
        <v>1821</v>
      </c>
      <c r="AA228" s="149">
        <v>0</v>
      </c>
      <c r="AB228" s="149">
        <v>0</v>
      </c>
      <c r="AC228" s="149" t="s">
        <v>1821</v>
      </c>
      <c r="AD228" s="139" t="s">
        <v>2760</v>
      </c>
      <c r="AE228" s="54"/>
    </row>
    <row r="229" spans="1:31" ht="12.75">
      <c r="A229" s="204" t="s">
        <v>2255</v>
      </c>
      <c r="B229" s="210" t="s">
        <v>796</v>
      </c>
      <c r="C229" s="139">
        <v>4</v>
      </c>
      <c r="D229" s="139">
        <v>326</v>
      </c>
      <c r="E229" s="217">
        <f t="shared" si="6"/>
        <v>235</v>
      </c>
      <c r="F229" s="217">
        <f t="shared" si="6"/>
        <v>91</v>
      </c>
      <c r="G229" s="139">
        <v>1</v>
      </c>
      <c r="H229" s="149">
        <v>0</v>
      </c>
      <c r="I229" s="139">
        <v>1</v>
      </c>
      <c r="J229" s="149">
        <v>0</v>
      </c>
      <c r="K229" s="139">
        <v>205</v>
      </c>
      <c r="L229" s="139">
        <v>19</v>
      </c>
      <c r="M229" s="139">
        <v>25</v>
      </c>
      <c r="N229" s="139">
        <v>68</v>
      </c>
      <c r="O229" s="139">
        <v>4</v>
      </c>
      <c r="P229" s="139">
        <v>4</v>
      </c>
      <c r="Q229" s="139">
        <v>1</v>
      </c>
      <c r="R229" s="149">
        <v>0</v>
      </c>
      <c r="S229" s="149">
        <v>0</v>
      </c>
      <c r="T229" s="149">
        <v>0</v>
      </c>
      <c r="U229" s="139">
        <v>207018</v>
      </c>
      <c r="V229" s="139">
        <v>659577</v>
      </c>
      <c r="W229" s="139">
        <v>1259611</v>
      </c>
      <c r="X229" s="139">
        <v>1251902</v>
      </c>
      <c r="Y229" s="139">
        <v>6608</v>
      </c>
      <c r="Z229" s="139">
        <v>1101</v>
      </c>
      <c r="AA229" s="149">
        <v>0</v>
      </c>
      <c r="AB229" s="149">
        <v>0</v>
      </c>
      <c r="AC229" s="149">
        <f t="shared" si="7"/>
        <v>1101</v>
      </c>
      <c r="AD229" s="139">
        <v>577632</v>
      </c>
      <c r="AE229" s="54"/>
    </row>
    <row r="230" spans="1:31" ht="12.75">
      <c r="A230" s="204" t="s">
        <v>2469</v>
      </c>
      <c r="B230" s="210" t="s">
        <v>2136</v>
      </c>
      <c r="C230" s="139">
        <v>4</v>
      </c>
      <c r="D230" s="139">
        <v>326</v>
      </c>
      <c r="E230" s="217">
        <f t="shared" si="6"/>
        <v>235</v>
      </c>
      <c r="F230" s="217">
        <f t="shared" si="6"/>
        <v>91</v>
      </c>
      <c r="G230" s="139">
        <v>1</v>
      </c>
      <c r="H230" s="149">
        <v>0</v>
      </c>
      <c r="I230" s="139">
        <v>1</v>
      </c>
      <c r="J230" s="149">
        <v>0</v>
      </c>
      <c r="K230" s="139">
        <v>205</v>
      </c>
      <c r="L230" s="139">
        <v>19</v>
      </c>
      <c r="M230" s="139">
        <v>25</v>
      </c>
      <c r="N230" s="139">
        <v>68</v>
      </c>
      <c r="O230" s="139">
        <v>4</v>
      </c>
      <c r="P230" s="139">
        <v>4</v>
      </c>
      <c r="Q230" s="139">
        <v>1</v>
      </c>
      <c r="R230" s="149">
        <v>0</v>
      </c>
      <c r="S230" s="149">
        <v>0</v>
      </c>
      <c r="T230" s="149">
        <v>0</v>
      </c>
      <c r="U230" s="139">
        <v>207018</v>
      </c>
      <c r="V230" s="139">
        <v>659577</v>
      </c>
      <c r="W230" s="139">
        <v>1259611</v>
      </c>
      <c r="X230" s="139">
        <v>1251902</v>
      </c>
      <c r="Y230" s="139">
        <v>6608</v>
      </c>
      <c r="Z230" s="139">
        <v>1101</v>
      </c>
      <c r="AA230" s="149">
        <v>0</v>
      </c>
      <c r="AB230" s="149">
        <v>0</v>
      </c>
      <c r="AC230" s="149">
        <f t="shared" si="7"/>
        <v>1101</v>
      </c>
      <c r="AD230" s="139">
        <v>577632</v>
      </c>
      <c r="AE230" s="54"/>
    </row>
    <row r="231" spans="1:31" ht="12.75">
      <c r="A231" s="204" t="s">
        <v>2256</v>
      </c>
      <c r="B231" s="210" t="s">
        <v>797</v>
      </c>
      <c r="C231" s="139">
        <v>15</v>
      </c>
      <c r="D231" s="139">
        <v>1001</v>
      </c>
      <c r="E231" s="217">
        <f t="shared" si="6"/>
        <v>777</v>
      </c>
      <c r="F231" s="217">
        <f t="shared" si="6"/>
        <v>224</v>
      </c>
      <c r="G231" s="139">
        <v>3</v>
      </c>
      <c r="H231" s="139">
        <v>3</v>
      </c>
      <c r="I231" s="139">
        <v>29</v>
      </c>
      <c r="J231" s="139">
        <v>8</v>
      </c>
      <c r="K231" s="139">
        <v>515</v>
      </c>
      <c r="L231" s="139">
        <v>69</v>
      </c>
      <c r="M231" s="139">
        <v>138</v>
      </c>
      <c r="N231" s="139">
        <v>108</v>
      </c>
      <c r="O231" s="139">
        <v>99</v>
      </c>
      <c r="P231" s="139">
        <v>37</v>
      </c>
      <c r="Q231" s="139">
        <v>7</v>
      </c>
      <c r="R231" s="139">
        <v>1</v>
      </c>
      <c r="S231" s="139">
        <v>9</v>
      </c>
      <c r="T231" s="139">
        <v>5</v>
      </c>
      <c r="U231" s="139">
        <v>407200</v>
      </c>
      <c r="V231" s="139">
        <v>1247310</v>
      </c>
      <c r="W231" s="139">
        <v>2235253</v>
      </c>
      <c r="X231" s="139">
        <v>2149461</v>
      </c>
      <c r="Y231" s="139">
        <v>79076</v>
      </c>
      <c r="Z231" s="139">
        <v>6716</v>
      </c>
      <c r="AA231" s="149">
        <v>0</v>
      </c>
      <c r="AB231" s="149">
        <v>0</v>
      </c>
      <c r="AC231" s="149">
        <f t="shared" si="7"/>
        <v>6716</v>
      </c>
      <c r="AD231" s="139">
        <v>839387</v>
      </c>
      <c r="AE231" s="54"/>
    </row>
    <row r="232" spans="1:31" ht="12.75">
      <c r="A232" s="204" t="s">
        <v>2470</v>
      </c>
      <c r="B232" s="210" t="s">
        <v>1267</v>
      </c>
      <c r="C232" s="139">
        <v>1</v>
      </c>
      <c r="D232" s="139">
        <v>6</v>
      </c>
      <c r="E232" s="217">
        <f t="shared" si="6"/>
        <v>5</v>
      </c>
      <c r="F232" s="217">
        <f t="shared" si="6"/>
        <v>1</v>
      </c>
      <c r="G232" s="149">
        <v>0</v>
      </c>
      <c r="H232" s="149">
        <v>0</v>
      </c>
      <c r="I232" s="149">
        <v>0</v>
      </c>
      <c r="J232" s="149">
        <v>0</v>
      </c>
      <c r="K232" s="139">
        <v>5</v>
      </c>
      <c r="L232" s="139">
        <v>1</v>
      </c>
      <c r="M232" s="149">
        <v>0</v>
      </c>
      <c r="N232" s="149">
        <v>0</v>
      </c>
      <c r="O232" s="149">
        <v>0</v>
      </c>
      <c r="P232" s="149">
        <v>0</v>
      </c>
      <c r="Q232" s="149">
        <v>0</v>
      </c>
      <c r="R232" s="149">
        <v>0</v>
      </c>
      <c r="S232" s="149">
        <v>0</v>
      </c>
      <c r="T232" s="149">
        <v>0</v>
      </c>
      <c r="U232" s="139" t="s">
        <v>1821</v>
      </c>
      <c r="V232" s="139" t="s">
        <v>1821</v>
      </c>
      <c r="W232" s="139" t="s">
        <v>1821</v>
      </c>
      <c r="X232" s="139" t="s">
        <v>1821</v>
      </c>
      <c r="Y232" s="139" t="s">
        <v>1821</v>
      </c>
      <c r="Z232" s="149">
        <v>0</v>
      </c>
      <c r="AA232" s="149">
        <v>0</v>
      </c>
      <c r="AB232" s="149">
        <v>0</v>
      </c>
      <c r="AC232" s="149">
        <f t="shared" si="7"/>
        <v>0</v>
      </c>
      <c r="AD232" s="139" t="s">
        <v>2760</v>
      </c>
      <c r="AE232" s="54"/>
    </row>
    <row r="233" spans="1:31" ht="12.75">
      <c r="A233" s="204" t="s">
        <v>2471</v>
      </c>
      <c r="B233" s="210" t="s">
        <v>798</v>
      </c>
      <c r="C233" s="139">
        <v>1</v>
      </c>
      <c r="D233" s="139">
        <v>68</v>
      </c>
      <c r="E233" s="217">
        <f t="shared" si="6"/>
        <v>63</v>
      </c>
      <c r="F233" s="217">
        <f t="shared" si="6"/>
        <v>5</v>
      </c>
      <c r="G233" s="149">
        <v>0</v>
      </c>
      <c r="H233" s="149">
        <v>0</v>
      </c>
      <c r="I233" s="139">
        <v>2</v>
      </c>
      <c r="J233" s="139">
        <v>2</v>
      </c>
      <c r="K233" s="139">
        <v>61</v>
      </c>
      <c r="L233" s="139">
        <v>2</v>
      </c>
      <c r="M233" s="149">
        <v>0</v>
      </c>
      <c r="N233" s="139">
        <v>1</v>
      </c>
      <c r="O233" s="149">
        <v>0</v>
      </c>
      <c r="P233" s="149">
        <v>0</v>
      </c>
      <c r="Q233" s="149">
        <v>0</v>
      </c>
      <c r="R233" s="149">
        <v>0</v>
      </c>
      <c r="S233" s="149">
        <v>0</v>
      </c>
      <c r="T233" s="149">
        <v>0</v>
      </c>
      <c r="U233" s="139" t="s">
        <v>1821</v>
      </c>
      <c r="V233" s="139" t="s">
        <v>1821</v>
      </c>
      <c r="W233" s="139" t="s">
        <v>1821</v>
      </c>
      <c r="X233" s="139" t="s">
        <v>1821</v>
      </c>
      <c r="Y233" s="149">
        <v>0</v>
      </c>
      <c r="Z233" s="139" t="s">
        <v>1821</v>
      </c>
      <c r="AA233" s="149">
        <v>0</v>
      </c>
      <c r="AB233" s="149">
        <v>0</v>
      </c>
      <c r="AC233" s="149" t="s">
        <v>1821</v>
      </c>
      <c r="AD233" s="139" t="s">
        <v>2760</v>
      </c>
      <c r="AE233" s="54"/>
    </row>
    <row r="234" spans="1:31" ht="12.75">
      <c r="A234" s="204" t="s">
        <v>2472</v>
      </c>
      <c r="B234" s="210" t="s">
        <v>799</v>
      </c>
      <c r="C234" s="139">
        <v>11</v>
      </c>
      <c r="D234" s="139">
        <v>913</v>
      </c>
      <c r="E234" s="217">
        <f t="shared" si="6"/>
        <v>700</v>
      </c>
      <c r="F234" s="217">
        <f t="shared" si="6"/>
        <v>213</v>
      </c>
      <c r="G234" s="139">
        <v>2</v>
      </c>
      <c r="H234" s="139">
        <v>2</v>
      </c>
      <c r="I234" s="139">
        <v>24</v>
      </c>
      <c r="J234" s="139">
        <v>4</v>
      </c>
      <c r="K234" s="139">
        <v>444</v>
      </c>
      <c r="L234" s="139">
        <v>64</v>
      </c>
      <c r="M234" s="139">
        <v>138</v>
      </c>
      <c r="N234" s="139">
        <v>107</v>
      </c>
      <c r="O234" s="139">
        <v>99</v>
      </c>
      <c r="P234" s="139">
        <v>37</v>
      </c>
      <c r="Q234" s="139">
        <v>7</v>
      </c>
      <c r="R234" s="139">
        <v>1</v>
      </c>
      <c r="S234" s="139">
        <v>9</v>
      </c>
      <c r="T234" s="139">
        <v>5</v>
      </c>
      <c r="U234" s="139">
        <v>371896</v>
      </c>
      <c r="V234" s="139">
        <v>1185431</v>
      </c>
      <c r="W234" s="139">
        <v>2097967</v>
      </c>
      <c r="X234" s="139">
        <v>2024357</v>
      </c>
      <c r="Y234" s="139">
        <v>73610</v>
      </c>
      <c r="Z234" s="149">
        <v>0</v>
      </c>
      <c r="AA234" s="149">
        <v>0</v>
      </c>
      <c r="AB234" s="149">
        <v>0</v>
      </c>
      <c r="AC234" s="149">
        <f t="shared" si="7"/>
        <v>0</v>
      </c>
      <c r="AD234" s="139">
        <v>770202</v>
      </c>
      <c r="AE234" s="54"/>
    </row>
    <row r="235" spans="1:31" ht="12.75">
      <c r="A235" s="204" t="s">
        <v>2473</v>
      </c>
      <c r="B235" s="210" t="s">
        <v>800</v>
      </c>
      <c r="C235" s="139">
        <v>2</v>
      </c>
      <c r="D235" s="139">
        <v>14</v>
      </c>
      <c r="E235" s="217">
        <f t="shared" si="6"/>
        <v>9</v>
      </c>
      <c r="F235" s="217">
        <f t="shared" si="6"/>
        <v>5</v>
      </c>
      <c r="G235" s="139">
        <v>1</v>
      </c>
      <c r="H235" s="139">
        <v>1</v>
      </c>
      <c r="I235" s="139">
        <v>3</v>
      </c>
      <c r="J235" s="139">
        <v>2</v>
      </c>
      <c r="K235" s="139">
        <v>5</v>
      </c>
      <c r="L235" s="139">
        <v>2</v>
      </c>
      <c r="M235" s="149">
        <v>0</v>
      </c>
      <c r="N235" s="149">
        <v>0</v>
      </c>
      <c r="O235" s="149">
        <v>0</v>
      </c>
      <c r="P235" s="149">
        <v>0</v>
      </c>
      <c r="Q235" s="149">
        <v>0</v>
      </c>
      <c r="R235" s="149">
        <v>0</v>
      </c>
      <c r="S235" s="149">
        <v>0</v>
      </c>
      <c r="T235" s="149">
        <v>0</v>
      </c>
      <c r="U235" s="139" t="s">
        <v>1821</v>
      </c>
      <c r="V235" s="139" t="s">
        <v>1821</v>
      </c>
      <c r="W235" s="139" t="s">
        <v>1821</v>
      </c>
      <c r="X235" s="139" t="s">
        <v>1821</v>
      </c>
      <c r="Y235" s="139" t="s">
        <v>1821</v>
      </c>
      <c r="Z235" s="149">
        <v>0</v>
      </c>
      <c r="AA235" s="149">
        <v>0</v>
      </c>
      <c r="AB235" s="149">
        <v>0</v>
      </c>
      <c r="AC235" s="149">
        <f t="shared" si="7"/>
        <v>0</v>
      </c>
      <c r="AD235" s="139" t="s">
        <v>2760</v>
      </c>
      <c r="AE235" s="54"/>
    </row>
    <row r="236" spans="1:31" ht="12.75">
      <c r="A236" s="204" t="s">
        <v>2257</v>
      </c>
      <c r="B236" s="210" t="s">
        <v>2137</v>
      </c>
      <c r="C236" s="139">
        <v>1</v>
      </c>
      <c r="D236" s="139">
        <v>26</v>
      </c>
      <c r="E236" s="217">
        <f t="shared" si="6"/>
        <v>18</v>
      </c>
      <c r="F236" s="217">
        <f t="shared" si="6"/>
        <v>8</v>
      </c>
      <c r="G236" s="149">
        <v>0</v>
      </c>
      <c r="H236" s="149">
        <v>0</v>
      </c>
      <c r="I236" s="149">
        <v>0</v>
      </c>
      <c r="J236" s="149">
        <v>0</v>
      </c>
      <c r="K236" s="139">
        <v>17</v>
      </c>
      <c r="L236" s="139">
        <v>6</v>
      </c>
      <c r="M236" s="149">
        <v>0</v>
      </c>
      <c r="N236" s="139">
        <v>2</v>
      </c>
      <c r="O236" s="139">
        <v>1</v>
      </c>
      <c r="P236" s="149">
        <v>0</v>
      </c>
      <c r="Q236" s="149">
        <v>0</v>
      </c>
      <c r="R236" s="149">
        <v>0</v>
      </c>
      <c r="S236" s="149">
        <v>0</v>
      </c>
      <c r="T236" s="149">
        <v>0</v>
      </c>
      <c r="U236" s="139" t="s">
        <v>1821</v>
      </c>
      <c r="V236" s="139" t="s">
        <v>1821</v>
      </c>
      <c r="W236" s="139" t="s">
        <v>1821</v>
      </c>
      <c r="X236" s="139" t="s">
        <v>1821</v>
      </c>
      <c r="Y236" s="149">
        <v>0</v>
      </c>
      <c r="Z236" s="149">
        <v>0</v>
      </c>
      <c r="AA236" s="149">
        <v>0</v>
      </c>
      <c r="AB236" s="149">
        <v>0</v>
      </c>
      <c r="AC236" s="149">
        <f t="shared" si="7"/>
        <v>0</v>
      </c>
      <c r="AD236" s="139" t="s">
        <v>2760</v>
      </c>
      <c r="AE236" s="54"/>
    </row>
    <row r="237" spans="1:31" ht="12.75">
      <c r="A237" s="204" t="s">
        <v>2474</v>
      </c>
      <c r="B237" s="210" t="s">
        <v>2138</v>
      </c>
      <c r="C237" s="139">
        <v>1</v>
      </c>
      <c r="D237" s="139">
        <v>26</v>
      </c>
      <c r="E237" s="217">
        <f t="shared" si="6"/>
        <v>18</v>
      </c>
      <c r="F237" s="217">
        <f t="shared" si="6"/>
        <v>8</v>
      </c>
      <c r="G237" s="149">
        <v>0</v>
      </c>
      <c r="H237" s="149">
        <v>0</v>
      </c>
      <c r="I237" s="149">
        <v>0</v>
      </c>
      <c r="J237" s="149">
        <v>0</v>
      </c>
      <c r="K237" s="139">
        <v>17</v>
      </c>
      <c r="L237" s="139">
        <v>6</v>
      </c>
      <c r="M237" s="149">
        <v>0</v>
      </c>
      <c r="N237" s="139">
        <v>2</v>
      </c>
      <c r="O237" s="139">
        <v>1</v>
      </c>
      <c r="P237" s="149">
        <v>0</v>
      </c>
      <c r="Q237" s="149">
        <v>0</v>
      </c>
      <c r="R237" s="149">
        <v>0</v>
      </c>
      <c r="S237" s="149">
        <v>0</v>
      </c>
      <c r="T237" s="149">
        <v>0</v>
      </c>
      <c r="U237" s="139" t="s">
        <v>1821</v>
      </c>
      <c r="V237" s="139" t="s">
        <v>1821</v>
      </c>
      <c r="W237" s="139" t="s">
        <v>1821</v>
      </c>
      <c r="X237" s="139" t="s">
        <v>1821</v>
      </c>
      <c r="Y237" s="149">
        <v>0</v>
      </c>
      <c r="Z237" s="149">
        <v>0</v>
      </c>
      <c r="AA237" s="149">
        <v>0</v>
      </c>
      <c r="AB237" s="149">
        <v>0</v>
      </c>
      <c r="AC237" s="149">
        <f t="shared" si="7"/>
        <v>0</v>
      </c>
      <c r="AD237" s="139" t="s">
        <v>2760</v>
      </c>
      <c r="AE237" s="54"/>
    </row>
    <row r="238" spans="1:31" ht="12.75">
      <c r="A238" s="204" t="s">
        <v>2258</v>
      </c>
      <c r="B238" s="210" t="s">
        <v>801</v>
      </c>
      <c r="C238" s="139">
        <v>2</v>
      </c>
      <c r="D238" s="139">
        <v>32</v>
      </c>
      <c r="E238" s="217">
        <f t="shared" si="6"/>
        <v>15</v>
      </c>
      <c r="F238" s="217">
        <f t="shared" si="6"/>
        <v>17</v>
      </c>
      <c r="G238" s="149">
        <v>0</v>
      </c>
      <c r="H238" s="149">
        <v>0</v>
      </c>
      <c r="I238" s="149">
        <v>0</v>
      </c>
      <c r="J238" s="149">
        <v>0</v>
      </c>
      <c r="K238" s="139">
        <v>12</v>
      </c>
      <c r="L238" s="139">
        <v>8</v>
      </c>
      <c r="M238" s="139">
        <v>3</v>
      </c>
      <c r="N238" s="139">
        <v>9</v>
      </c>
      <c r="O238" s="149">
        <v>0</v>
      </c>
      <c r="P238" s="149">
        <v>0</v>
      </c>
      <c r="Q238" s="149">
        <v>0</v>
      </c>
      <c r="R238" s="149">
        <v>0</v>
      </c>
      <c r="S238" s="149">
        <v>0</v>
      </c>
      <c r="T238" s="149">
        <v>0</v>
      </c>
      <c r="U238" s="139" t="s">
        <v>1821</v>
      </c>
      <c r="V238" s="139" t="s">
        <v>1821</v>
      </c>
      <c r="W238" s="139" t="s">
        <v>1821</v>
      </c>
      <c r="X238" s="139" t="s">
        <v>1821</v>
      </c>
      <c r="Y238" s="149">
        <v>0</v>
      </c>
      <c r="Z238" s="149">
        <v>0</v>
      </c>
      <c r="AA238" s="149">
        <v>0</v>
      </c>
      <c r="AB238" s="149">
        <v>0</v>
      </c>
      <c r="AC238" s="149">
        <f t="shared" si="7"/>
        <v>0</v>
      </c>
      <c r="AD238" s="139" t="s">
        <v>2760</v>
      </c>
      <c r="AE238" s="54"/>
    </row>
    <row r="239" spans="1:31" ht="12.75">
      <c r="A239" s="204" t="s">
        <v>2475</v>
      </c>
      <c r="B239" s="210" t="s">
        <v>801</v>
      </c>
      <c r="C239" s="139">
        <v>2</v>
      </c>
      <c r="D239" s="139">
        <v>32</v>
      </c>
      <c r="E239" s="217">
        <f t="shared" si="6"/>
        <v>15</v>
      </c>
      <c r="F239" s="217">
        <f t="shared" si="6"/>
        <v>17</v>
      </c>
      <c r="G239" s="149">
        <v>0</v>
      </c>
      <c r="H239" s="149">
        <v>0</v>
      </c>
      <c r="I239" s="149">
        <v>0</v>
      </c>
      <c r="J239" s="149">
        <v>0</v>
      </c>
      <c r="K239" s="139">
        <v>12</v>
      </c>
      <c r="L239" s="139">
        <v>8</v>
      </c>
      <c r="M239" s="139">
        <v>3</v>
      </c>
      <c r="N239" s="139">
        <v>9</v>
      </c>
      <c r="O239" s="149">
        <v>0</v>
      </c>
      <c r="P239" s="149">
        <v>0</v>
      </c>
      <c r="Q239" s="149">
        <v>0</v>
      </c>
      <c r="R239" s="149">
        <v>0</v>
      </c>
      <c r="S239" s="149">
        <v>0</v>
      </c>
      <c r="T239" s="149">
        <v>0</v>
      </c>
      <c r="U239" s="139" t="s">
        <v>1821</v>
      </c>
      <c r="V239" s="139" t="s">
        <v>1821</v>
      </c>
      <c r="W239" s="139" t="s">
        <v>1821</v>
      </c>
      <c r="X239" s="139" t="s">
        <v>1821</v>
      </c>
      <c r="Y239" s="149">
        <v>0</v>
      </c>
      <c r="Z239" s="149">
        <v>0</v>
      </c>
      <c r="AA239" s="149">
        <v>0</v>
      </c>
      <c r="AB239" s="149">
        <v>0</v>
      </c>
      <c r="AC239" s="149">
        <f t="shared" si="7"/>
        <v>0</v>
      </c>
      <c r="AD239" s="139" t="s">
        <v>2760</v>
      </c>
      <c r="AE239" s="54"/>
    </row>
    <row r="240" spans="1:31" ht="12.75">
      <c r="A240" s="204" t="s">
        <v>2259</v>
      </c>
      <c r="B240" s="210" t="s">
        <v>802</v>
      </c>
      <c r="C240" s="139">
        <v>17</v>
      </c>
      <c r="D240" s="139">
        <v>407</v>
      </c>
      <c r="E240" s="217">
        <f t="shared" si="6"/>
        <v>216</v>
      </c>
      <c r="F240" s="217">
        <f t="shared" si="6"/>
        <v>191</v>
      </c>
      <c r="G240" s="139">
        <v>2</v>
      </c>
      <c r="H240" s="139">
        <v>2</v>
      </c>
      <c r="I240" s="139">
        <v>18</v>
      </c>
      <c r="J240" s="139">
        <v>8</v>
      </c>
      <c r="K240" s="139">
        <v>173</v>
      </c>
      <c r="L240" s="139">
        <v>84</v>
      </c>
      <c r="M240" s="139">
        <v>23</v>
      </c>
      <c r="N240" s="139">
        <v>97</v>
      </c>
      <c r="O240" s="149">
        <v>0</v>
      </c>
      <c r="P240" s="149">
        <v>0</v>
      </c>
      <c r="Q240" s="149">
        <v>0</v>
      </c>
      <c r="R240" s="149">
        <v>0</v>
      </c>
      <c r="S240" s="139">
        <v>1</v>
      </c>
      <c r="T240" s="139">
        <v>2</v>
      </c>
      <c r="U240" s="139">
        <v>141899</v>
      </c>
      <c r="V240" s="139">
        <v>485559</v>
      </c>
      <c r="W240" s="139">
        <v>1243506</v>
      </c>
      <c r="X240" s="139">
        <v>1212834</v>
      </c>
      <c r="Y240" s="139">
        <v>26237</v>
      </c>
      <c r="Z240" s="139">
        <v>4435</v>
      </c>
      <c r="AA240" s="149">
        <v>0</v>
      </c>
      <c r="AB240" s="149">
        <v>0</v>
      </c>
      <c r="AC240" s="149">
        <f t="shared" si="7"/>
        <v>4435</v>
      </c>
      <c r="AD240" s="139">
        <v>687162</v>
      </c>
      <c r="AE240" s="54"/>
    </row>
    <row r="241" spans="1:31" ht="12.75">
      <c r="A241" s="204" t="s">
        <v>2476</v>
      </c>
      <c r="B241" s="210" t="s">
        <v>2139</v>
      </c>
      <c r="C241" s="139">
        <v>2</v>
      </c>
      <c r="D241" s="139">
        <v>23</v>
      </c>
      <c r="E241" s="217">
        <f t="shared" si="6"/>
        <v>16</v>
      </c>
      <c r="F241" s="217">
        <f t="shared" si="6"/>
        <v>7</v>
      </c>
      <c r="G241" s="139">
        <v>1</v>
      </c>
      <c r="H241" s="139">
        <v>1</v>
      </c>
      <c r="I241" s="149">
        <v>0</v>
      </c>
      <c r="J241" s="149">
        <v>0</v>
      </c>
      <c r="K241" s="139">
        <v>12</v>
      </c>
      <c r="L241" s="139">
        <v>1</v>
      </c>
      <c r="M241" s="139">
        <v>3</v>
      </c>
      <c r="N241" s="139">
        <v>5</v>
      </c>
      <c r="O241" s="149">
        <v>0</v>
      </c>
      <c r="P241" s="149">
        <v>0</v>
      </c>
      <c r="Q241" s="149">
        <v>0</v>
      </c>
      <c r="R241" s="149">
        <v>0</v>
      </c>
      <c r="S241" s="149">
        <v>0</v>
      </c>
      <c r="T241" s="149">
        <v>0</v>
      </c>
      <c r="U241" s="139" t="s">
        <v>1821</v>
      </c>
      <c r="V241" s="139" t="s">
        <v>1821</v>
      </c>
      <c r="W241" s="139" t="s">
        <v>1821</v>
      </c>
      <c r="X241" s="139" t="s">
        <v>1821</v>
      </c>
      <c r="Y241" s="139" t="s">
        <v>1821</v>
      </c>
      <c r="Z241" s="139" t="s">
        <v>1821</v>
      </c>
      <c r="AA241" s="149">
        <v>0</v>
      </c>
      <c r="AB241" s="149">
        <v>0</v>
      </c>
      <c r="AC241" s="149" t="s">
        <v>1821</v>
      </c>
      <c r="AD241" s="139" t="s">
        <v>2760</v>
      </c>
      <c r="AE241" s="54"/>
    </row>
    <row r="242" spans="1:31" ht="12.75">
      <c r="A242" s="204" t="s">
        <v>2477</v>
      </c>
      <c r="B242" s="210" t="s">
        <v>2140</v>
      </c>
      <c r="C242" s="139">
        <v>1</v>
      </c>
      <c r="D242" s="139">
        <v>73</v>
      </c>
      <c r="E242" s="217">
        <f t="shared" si="6"/>
        <v>55</v>
      </c>
      <c r="F242" s="217">
        <f t="shared" si="6"/>
        <v>18</v>
      </c>
      <c r="G242" s="149">
        <v>0</v>
      </c>
      <c r="H242" s="149">
        <v>0</v>
      </c>
      <c r="I242" s="139">
        <v>3</v>
      </c>
      <c r="J242" s="149">
        <v>0</v>
      </c>
      <c r="K242" s="139">
        <v>49</v>
      </c>
      <c r="L242" s="139">
        <v>15</v>
      </c>
      <c r="M242" s="139">
        <v>3</v>
      </c>
      <c r="N242" s="139">
        <v>3</v>
      </c>
      <c r="O242" s="149">
        <v>0</v>
      </c>
      <c r="P242" s="149">
        <v>0</v>
      </c>
      <c r="Q242" s="149">
        <v>0</v>
      </c>
      <c r="R242" s="149">
        <v>0</v>
      </c>
      <c r="S242" s="139">
        <v>1</v>
      </c>
      <c r="T242" s="139">
        <v>1</v>
      </c>
      <c r="U242" s="139" t="s">
        <v>1821</v>
      </c>
      <c r="V242" s="139" t="s">
        <v>1821</v>
      </c>
      <c r="W242" s="139" t="s">
        <v>1821</v>
      </c>
      <c r="X242" s="139" t="s">
        <v>1821</v>
      </c>
      <c r="Y242" s="149">
        <v>0</v>
      </c>
      <c r="Z242" s="139" t="s">
        <v>1821</v>
      </c>
      <c r="AA242" s="149">
        <v>0</v>
      </c>
      <c r="AB242" s="149">
        <v>0</v>
      </c>
      <c r="AC242" s="149" t="s">
        <v>1821</v>
      </c>
      <c r="AD242" s="139" t="s">
        <v>2760</v>
      </c>
      <c r="AE242" s="54"/>
    </row>
    <row r="243" spans="1:31" ht="12.75">
      <c r="A243" s="204" t="s">
        <v>2478</v>
      </c>
      <c r="B243" s="210" t="s">
        <v>803</v>
      </c>
      <c r="C243" s="139">
        <v>14</v>
      </c>
      <c r="D243" s="139">
        <v>311</v>
      </c>
      <c r="E243" s="217">
        <f t="shared" si="6"/>
        <v>145</v>
      </c>
      <c r="F243" s="217">
        <f t="shared" si="6"/>
        <v>166</v>
      </c>
      <c r="G243" s="139">
        <v>1</v>
      </c>
      <c r="H243" s="139">
        <v>1</v>
      </c>
      <c r="I243" s="139">
        <v>15</v>
      </c>
      <c r="J243" s="139">
        <v>8</v>
      </c>
      <c r="K243" s="139">
        <v>112</v>
      </c>
      <c r="L243" s="139">
        <v>68</v>
      </c>
      <c r="M243" s="139">
        <v>17</v>
      </c>
      <c r="N243" s="139">
        <v>89</v>
      </c>
      <c r="O243" s="149">
        <v>0</v>
      </c>
      <c r="P243" s="149">
        <v>0</v>
      </c>
      <c r="Q243" s="149">
        <v>0</v>
      </c>
      <c r="R243" s="149">
        <v>0</v>
      </c>
      <c r="S243" s="149">
        <v>0</v>
      </c>
      <c r="T243" s="139">
        <v>1</v>
      </c>
      <c r="U243" s="139">
        <v>111297</v>
      </c>
      <c r="V243" s="139">
        <v>402125</v>
      </c>
      <c r="W243" s="139">
        <v>1098630</v>
      </c>
      <c r="X243" s="139">
        <v>1073139</v>
      </c>
      <c r="Y243" s="139">
        <v>25243</v>
      </c>
      <c r="Z243" s="139">
        <v>248</v>
      </c>
      <c r="AA243" s="149">
        <v>0</v>
      </c>
      <c r="AB243" s="149">
        <v>0</v>
      </c>
      <c r="AC243" s="149">
        <f t="shared" si="7"/>
        <v>248</v>
      </c>
      <c r="AD243" s="139">
        <v>630406</v>
      </c>
      <c r="AE243" s="54"/>
    </row>
    <row r="244" spans="1:31" ht="12.75">
      <c r="A244" s="204" t="s">
        <v>2260</v>
      </c>
      <c r="B244" s="210" t="s">
        <v>2628</v>
      </c>
      <c r="C244" s="139">
        <v>8</v>
      </c>
      <c r="D244" s="139">
        <v>269</v>
      </c>
      <c r="E244" s="217">
        <f t="shared" si="6"/>
        <v>188</v>
      </c>
      <c r="F244" s="217">
        <f t="shared" si="6"/>
        <v>81</v>
      </c>
      <c r="G244" s="149">
        <v>0</v>
      </c>
      <c r="H244" s="149">
        <v>0</v>
      </c>
      <c r="I244" s="139">
        <v>7</v>
      </c>
      <c r="J244" s="139">
        <v>2</v>
      </c>
      <c r="K244" s="139">
        <v>138</v>
      </c>
      <c r="L244" s="139">
        <v>43</v>
      </c>
      <c r="M244" s="139">
        <v>43</v>
      </c>
      <c r="N244" s="139">
        <v>36</v>
      </c>
      <c r="O244" s="149">
        <v>0</v>
      </c>
      <c r="P244" s="149">
        <v>0</v>
      </c>
      <c r="Q244" s="149">
        <v>0</v>
      </c>
      <c r="R244" s="149">
        <v>0</v>
      </c>
      <c r="S244" s="149">
        <v>0</v>
      </c>
      <c r="T244" s="139">
        <v>1</v>
      </c>
      <c r="U244" s="139">
        <v>103759</v>
      </c>
      <c r="V244" s="139">
        <v>470588</v>
      </c>
      <c r="W244" s="139">
        <v>737689</v>
      </c>
      <c r="X244" s="139">
        <v>712771</v>
      </c>
      <c r="Y244" s="139">
        <v>12148</v>
      </c>
      <c r="Z244" s="139">
        <v>12770</v>
      </c>
      <c r="AA244" s="149">
        <v>0</v>
      </c>
      <c r="AB244" s="149">
        <v>0</v>
      </c>
      <c r="AC244" s="149">
        <f t="shared" si="7"/>
        <v>12770</v>
      </c>
      <c r="AD244" s="139">
        <v>223619</v>
      </c>
      <c r="AE244" s="54"/>
    </row>
    <row r="245" spans="1:31" ht="12.75">
      <c r="A245" s="204" t="s">
        <v>2479</v>
      </c>
      <c r="B245" s="210" t="s">
        <v>2629</v>
      </c>
      <c r="C245" s="139">
        <v>1</v>
      </c>
      <c r="D245" s="139">
        <v>8</v>
      </c>
      <c r="E245" s="217">
        <f t="shared" si="6"/>
        <v>7</v>
      </c>
      <c r="F245" s="217">
        <f t="shared" si="6"/>
        <v>1</v>
      </c>
      <c r="G245" s="149">
        <v>0</v>
      </c>
      <c r="H245" s="149">
        <v>0</v>
      </c>
      <c r="I245" s="139">
        <v>1</v>
      </c>
      <c r="J245" s="139">
        <v>1</v>
      </c>
      <c r="K245" s="139">
        <v>5</v>
      </c>
      <c r="L245" s="149">
        <v>0</v>
      </c>
      <c r="M245" s="139">
        <v>1</v>
      </c>
      <c r="N245" s="149">
        <v>0</v>
      </c>
      <c r="O245" s="149">
        <v>0</v>
      </c>
      <c r="P245" s="149">
        <v>0</v>
      </c>
      <c r="Q245" s="149">
        <v>0</v>
      </c>
      <c r="R245" s="149">
        <v>0</v>
      </c>
      <c r="S245" s="149">
        <v>0</v>
      </c>
      <c r="T245" s="149">
        <v>0</v>
      </c>
      <c r="U245" s="139" t="s">
        <v>1821</v>
      </c>
      <c r="V245" s="139" t="s">
        <v>1821</v>
      </c>
      <c r="W245" s="139" t="s">
        <v>1821</v>
      </c>
      <c r="X245" s="149">
        <v>0</v>
      </c>
      <c r="Y245" s="139" t="s">
        <v>1821</v>
      </c>
      <c r="Z245" s="149">
        <v>0</v>
      </c>
      <c r="AA245" s="149">
        <v>0</v>
      </c>
      <c r="AB245" s="149">
        <v>0</v>
      </c>
      <c r="AC245" s="149">
        <f t="shared" si="7"/>
        <v>0</v>
      </c>
      <c r="AD245" s="139" t="s">
        <v>2760</v>
      </c>
      <c r="AE245" s="54"/>
    </row>
    <row r="246" spans="1:31" ht="12.75">
      <c r="A246" s="204" t="s">
        <v>2480</v>
      </c>
      <c r="B246" s="210" t="s">
        <v>2141</v>
      </c>
      <c r="C246" s="139">
        <v>6</v>
      </c>
      <c r="D246" s="139">
        <v>202</v>
      </c>
      <c r="E246" s="217">
        <f t="shared" si="6"/>
        <v>137</v>
      </c>
      <c r="F246" s="217">
        <f t="shared" si="6"/>
        <v>65</v>
      </c>
      <c r="G246" s="149">
        <v>0</v>
      </c>
      <c r="H246" s="149">
        <v>0</v>
      </c>
      <c r="I246" s="139">
        <v>3</v>
      </c>
      <c r="J246" s="149">
        <v>0</v>
      </c>
      <c r="K246" s="139">
        <v>96</v>
      </c>
      <c r="L246" s="139">
        <v>34</v>
      </c>
      <c r="M246" s="139">
        <v>38</v>
      </c>
      <c r="N246" s="139">
        <v>31</v>
      </c>
      <c r="O246" s="149">
        <v>0</v>
      </c>
      <c r="P246" s="149">
        <v>0</v>
      </c>
      <c r="Q246" s="149">
        <v>0</v>
      </c>
      <c r="R246" s="149">
        <v>0</v>
      </c>
      <c r="S246" s="149">
        <v>0</v>
      </c>
      <c r="T246" s="139">
        <v>1</v>
      </c>
      <c r="U246" s="139" t="s">
        <v>2777</v>
      </c>
      <c r="V246" s="139" t="s">
        <v>2783</v>
      </c>
      <c r="W246" s="139" t="s">
        <v>2773</v>
      </c>
      <c r="X246" s="139" t="s">
        <v>2783</v>
      </c>
      <c r="Y246" s="139" t="s">
        <v>1821</v>
      </c>
      <c r="Z246" s="139" t="s">
        <v>1821</v>
      </c>
      <c r="AA246" s="149">
        <v>0</v>
      </c>
      <c r="AB246" s="149">
        <v>0</v>
      </c>
      <c r="AC246" s="149" t="s">
        <v>2782</v>
      </c>
      <c r="AD246" s="139" t="s">
        <v>1821</v>
      </c>
      <c r="AE246" s="54"/>
    </row>
    <row r="247" spans="1:31" ht="12.75">
      <c r="A247" s="204" t="s">
        <v>2481</v>
      </c>
      <c r="B247" s="210" t="s">
        <v>2847</v>
      </c>
      <c r="C247" s="139">
        <v>1</v>
      </c>
      <c r="D247" s="139">
        <v>59</v>
      </c>
      <c r="E247" s="217">
        <f t="shared" si="6"/>
        <v>44</v>
      </c>
      <c r="F247" s="217">
        <f t="shared" si="6"/>
        <v>15</v>
      </c>
      <c r="G247" s="149">
        <v>0</v>
      </c>
      <c r="H247" s="149">
        <v>0</v>
      </c>
      <c r="I247" s="139">
        <v>3</v>
      </c>
      <c r="J247" s="139">
        <v>1</v>
      </c>
      <c r="K247" s="139">
        <v>37</v>
      </c>
      <c r="L247" s="139">
        <v>9</v>
      </c>
      <c r="M247" s="139">
        <v>4</v>
      </c>
      <c r="N247" s="139">
        <v>5</v>
      </c>
      <c r="O247" s="149">
        <v>0</v>
      </c>
      <c r="P247" s="149">
        <v>0</v>
      </c>
      <c r="Q247" s="149">
        <v>0</v>
      </c>
      <c r="R247" s="149">
        <v>0</v>
      </c>
      <c r="S247" s="149">
        <v>0</v>
      </c>
      <c r="T247" s="149">
        <v>0</v>
      </c>
      <c r="U247" s="139" t="s">
        <v>1821</v>
      </c>
      <c r="V247" s="139" t="s">
        <v>1821</v>
      </c>
      <c r="W247" s="139" t="s">
        <v>1821</v>
      </c>
      <c r="X247" s="139" t="s">
        <v>1821</v>
      </c>
      <c r="Y247" s="149">
        <v>0</v>
      </c>
      <c r="Z247" s="149">
        <v>0</v>
      </c>
      <c r="AA247" s="149">
        <v>0</v>
      </c>
      <c r="AB247" s="149">
        <v>0</v>
      </c>
      <c r="AC247" s="149">
        <f t="shared" si="7"/>
        <v>0</v>
      </c>
      <c r="AD247" s="139" t="s">
        <v>2760</v>
      </c>
      <c r="AE247" s="54"/>
    </row>
    <row r="248" spans="1:31" ht="12.75">
      <c r="A248" s="204" t="s">
        <v>2261</v>
      </c>
      <c r="B248" s="210" t="s">
        <v>804</v>
      </c>
      <c r="C248" s="139">
        <v>51</v>
      </c>
      <c r="D248" s="139">
        <v>1373</v>
      </c>
      <c r="E248" s="217">
        <f t="shared" si="6"/>
        <v>1119</v>
      </c>
      <c r="F248" s="217">
        <f t="shared" si="6"/>
        <v>254</v>
      </c>
      <c r="G248" s="139">
        <v>3</v>
      </c>
      <c r="H248" s="149">
        <v>0</v>
      </c>
      <c r="I248" s="139">
        <v>83</v>
      </c>
      <c r="J248" s="139">
        <v>24</v>
      </c>
      <c r="K248" s="139">
        <v>884</v>
      </c>
      <c r="L248" s="139">
        <v>158</v>
      </c>
      <c r="M248" s="139">
        <v>66</v>
      </c>
      <c r="N248" s="139">
        <v>32</v>
      </c>
      <c r="O248" s="139">
        <v>88</v>
      </c>
      <c r="P248" s="139">
        <v>40</v>
      </c>
      <c r="Q248" s="139">
        <v>5</v>
      </c>
      <c r="R248" s="149">
        <v>0</v>
      </c>
      <c r="S248" s="139">
        <v>12</v>
      </c>
      <c r="T248" s="149">
        <v>0</v>
      </c>
      <c r="U248" s="139">
        <v>646027</v>
      </c>
      <c r="V248" s="139">
        <v>2607650</v>
      </c>
      <c r="W248" s="139">
        <v>5134119</v>
      </c>
      <c r="X248" s="139">
        <v>4558449</v>
      </c>
      <c r="Y248" s="139">
        <v>477593</v>
      </c>
      <c r="Z248" s="139">
        <v>98077</v>
      </c>
      <c r="AA248" s="139">
        <v>17</v>
      </c>
      <c r="AB248" s="139">
        <v>300</v>
      </c>
      <c r="AC248" s="149">
        <f t="shared" si="7"/>
        <v>97760</v>
      </c>
      <c r="AD248" s="139">
        <v>2292410</v>
      </c>
      <c r="AE248" s="54"/>
    </row>
    <row r="249" spans="1:31" ht="12.75">
      <c r="A249" s="204" t="s">
        <v>2482</v>
      </c>
      <c r="B249" s="210" t="s">
        <v>1347</v>
      </c>
      <c r="C249" s="139">
        <v>15</v>
      </c>
      <c r="D249" s="139">
        <v>309</v>
      </c>
      <c r="E249" s="217">
        <f t="shared" si="6"/>
        <v>251</v>
      </c>
      <c r="F249" s="217">
        <f t="shared" si="6"/>
        <v>58</v>
      </c>
      <c r="G249" s="149">
        <v>0</v>
      </c>
      <c r="H249" s="149">
        <v>0</v>
      </c>
      <c r="I249" s="139">
        <v>27</v>
      </c>
      <c r="J249" s="139">
        <v>12</v>
      </c>
      <c r="K249" s="139">
        <v>200</v>
      </c>
      <c r="L249" s="139">
        <v>44</v>
      </c>
      <c r="M249" s="139">
        <v>24</v>
      </c>
      <c r="N249" s="139">
        <v>2</v>
      </c>
      <c r="O249" s="149">
        <v>0</v>
      </c>
      <c r="P249" s="149">
        <v>0</v>
      </c>
      <c r="Q249" s="149">
        <v>0</v>
      </c>
      <c r="R249" s="149">
        <v>0</v>
      </c>
      <c r="S249" s="139">
        <v>9</v>
      </c>
      <c r="T249" s="149">
        <v>0</v>
      </c>
      <c r="U249" s="139">
        <v>163123</v>
      </c>
      <c r="V249" s="139">
        <v>473404</v>
      </c>
      <c r="W249" s="139">
        <v>827376</v>
      </c>
      <c r="X249" s="139">
        <v>707830</v>
      </c>
      <c r="Y249" s="139">
        <v>33042</v>
      </c>
      <c r="Z249" s="139">
        <v>86504</v>
      </c>
      <c r="AA249" s="149">
        <v>0</v>
      </c>
      <c r="AB249" s="149">
        <v>0</v>
      </c>
      <c r="AC249" s="149">
        <f t="shared" si="7"/>
        <v>86504</v>
      </c>
      <c r="AD249" s="139">
        <v>304580</v>
      </c>
      <c r="AE249" s="54"/>
    </row>
    <row r="250" spans="1:31" ht="12.75">
      <c r="A250" s="204" t="s">
        <v>2483</v>
      </c>
      <c r="B250" s="210" t="s">
        <v>1348</v>
      </c>
      <c r="C250" s="139">
        <v>12</v>
      </c>
      <c r="D250" s="139">
        <v>410</v>
      </c>
      <c r="E250" s="217">
        <f t="shared" si="6"/>
        <v>346</v>
      </c>
      <c r="F250" s="217">
        <f t="shared" si="6"/>
        <v>64</v>
      </c>
      <c r="G250" s="149">
        <v>0</v>
      </c>
      <c r="H250" s="149">
        <v>0</v>
      </c>
      <c r="I250" s="139">
        <v>33</v>
      </c>
      <c r="J250" s="139">
        <v>4</v>
      </c>
      <c r="K250" s="139">
        <v>301</v>
      </c>
      <c r="L250" s="139">
        <v>47</v>
      </c>
      <c r="M250" s="139">
        <v>12</v>
      </c>
      <c r="N250" s="139">
        <v>13</v>
      </c>
      <c r="O250" s="149">
        <v>0</v>
      </c>
      <c r="P250" s="149">
        <v>0</v>
      </c>
      <c r="Q250" s="149">
        <v>0</v>
      </c>
      <c r="R250" s="149">
        <v>0</v>
      </c>
      <c r="S250" s="139">
        <v>3</v>
      </c>
      <c r="T250" s="149">
        <v>0</v>
      </c>
      <c r="U250" s="139">
        <v>189496</v>
      </c>
      <c r="V250" s="139">
        <v>501713</v>
      </c>
      <c r="W250" s="139">
        <v>862248</v>
      </c>
      <c r="X250" s="139">
        <v>691764</v>
      </c>
      <c r="Y250" s="139">
        <v>165729</v>
      </c>
      <c r="Z250" s="139">
        <v>4755</v>
      </c>
      <c r="AA250" s="149">
        <v>0</v>
      </c>
      <c r="AB250" s="149">
        <v>0</v>
      </c>
      <c r="AC250" s="149">
        <f t="shared" si="7"/>
        <v>4755</v>
      </c>
      <c r="AD250" s="139">
        <v>347707</v>
      </c>
      <c r="AE250" s="54"/>
    </row>
    <row r="251" spans="1:31" ht="12.75">
      <c r="A251" s="204" t="s">
        <v>2484</v>
      </c>
      <c r="B251" s="210" t="s">
        <v>1349</v>
      </c>
      <c r="C251" s="139">
        <v>4</v>
      </c>
      <c r="D251" s="139">
        <v>35</v>
      </c>
      <c r="E251" s="217">
        <f t="shared" si="6"/>
        <v>26</v>
      </c>
      <c r="F251" s="217">
        <f t="shared" si="6"/>
        <v>9</v>
      </c>
      <c r="G251" s="139">
        <v>1</v>
      </c>
      <c r="H251" s="149">
        <v>0</v>
      </c>
      <c r="I251" s="139">
        <v>4</v>
      </c>
      <c r="J251" s="139">
        <v>2</v>
      </c>
      <c r="K251" s="139">
        <v>21</v>
      </c>
      <c r="L251" s="139">
        <v>7</v>
      </c>
      <c r="M251" s="149">
        <v>0</v>
      </c>
      <c r="N251" s="149">
        <v>0</v>
      </c>
      <c r="O251" s="149">
        <v>0</v>
      </c>
      <c r="P251" s="149">
        <v>0</v>
      </c>
      <c r="Q251" s="149">
        <v>0</v>
      </c>
      <c r="R251" s="149">
        <v>0</v>
      </c>
      <c r="S251" s="149">
        <v>0</v>
      </c>
      <c r="T251" s="149">
        <v>0</v>
      </c>
      <c r="U251" s="139">
        <v>12063</v>
      </c>
      <c r="V251" s="139">
        <v>36359</v>
      </c>
      <c r="W251" s="139">
        <v>69821</v>
      </c>
      <c r="X251" s="139">
        <v>69804</v>
      </c>
      <c r="Y251" s="149">
        <v>0</v>
      </c>
      <c r="Z251" s="139">
        <v>17</v>
      </c>
      <c r="AA251" s="139">
        <v>17</v>
      </c>
      <c r="AB251" s="149">
        <v>0</v>
      </c>
      <c r="AC251" s="149">
        <f t="shared" si="7"/>
        <v>0</v>
      </c>
      <c r="AD251" s="139">
        <v>30983</v>
      </c>
      <c r="AE251" s="54"/>
    </row>
    <row r="252" spans="1:31" ht="12.75">
      <c r="A252" s="204" t="s">
        <v>2485</v>
      </c>
      <c r="B252" s="210" t="s">
        <v>1350</v>
      </c>
      <c r="C252" s="139">
        <v>3</v>
      </c>
      <c r="D252" s="139">
        <v>344</v>
      </c>
      <c r="E252" s="217">
        <f t="shared" si="6"/>
        <v>281</v>
      </c>
      <c r="F252" s="217">
        <f t="shared" si="6"/>
        <v>63</v>
      </c>
      <c r="G252" s="149">
        <v>0</v>
      </c>
      <c r="H252" s="149">
        <v>0</v>
      </c>
      <c r="I252" s="139">
        <v>2</v>
      </c>
      <c r="J252" s="149">
        <v>0</v>
      </c>
      <c r="K252" s="139">
        <v>194</v>
      </c>
      <c r="L252" s="139">
        <v>32</v>
      </c>
      <c r="M252" s="139">
        <v>16</v>
      </c>
      <c r="N252" s="139">
        <v>6</v>
      </c>
      <c r="O252" s="139">
        <v>74</v>
      </c>
      <c r="P252" s="139">
        <v>25</v>
      </c>
      <c r="Q252" s="139">
        <v>5</v>
      </c>
      <c r="R252" s="149">
        <v>0</v>
      </c>
      <c r="S252" s="149">
        <v>0</v>
      </c>
      <c r="T252" s="149">
        <v>0</v>
      </c>
      <c r="U252" s="139">
        <v>174373</v>
      </c>
      <c r="V252" s="139">
        <v>1108299</v>
      </c>
      <c r="W252" s="139">
        <v>2349202</v>
      </c>
      <c r="X252" s="139">
        <v>2089775</v>
      </c>
      <c r="Y252" s="139">
        <v>259427</v>
      </c>
      <c r="Z252" s="149">
        <v>0</v>
      </c>
      <c r="AA252" s="149">
        <v>0</v>
      </c>
      <c r="AB252" s="149">
        <v>0</v>
      </c>
      <c r="AC252" s="149">
        <f t="shared" si="7"/>
        <v>0</v>
      </c>
      <c r="AD252" s="139">
        <v>1117289</v>
      </c>
      <c r="AE252" s="54"/>
    </row>
    <row r="253" spans="1:31" ht="12.75">
      <c r="A253" s="204" t="s">
        <v>2486</v>
      </c>
      <c r="B253" s="210" t="s">
        <v>2630</v>
      </c>
      <c r="C253" s="139">
        <v>5</v>
      </c>
      <c r="D253" s="139">
        <v>119</v>
      </c>
      <c r="E253" s="217">
        <f t="shared" si="6"/>
        <v>92</v>
      </c>
      <c r="F253" s="217">
        <f t="shared" si="6"/>
        <v>27</v>
      </c>
      <c r="G253" s="149">
        <v>0</v>
      </c>
      <c r="H253" s="149">
        <v>0</v>
      </c>
      <c r="I253" s="139">
        <v>5</v>
      </c>
      <c r="J253" s="149">
        <v>0</v>
      </c>
      <c r="K253" s="139">
        <v>74</v>
      </c>
      <c r="L253" s="139">
        <v>14</v>
      </c>
      <c r="M253" s="139">
        <v>4</v>
      </c>
      <c r="N253" s="139">
        <v>4</v>
      </c>
      <c r="O253" s="139">
        <v>9</v>
      </c>
      <c r="P253" s="139">
        <v>9</v>
      </c>
      <c r="Q253" s="149">
        <v>0</v>
      </c>
      <c r="R253" s="149">
        <v>0</v>
      </c>
      <c r="S253" s="149">
        <v>0</v>
      </c>
      <c r="T253" s="149">
        <v>0</v>
      </c>
      <c r="U253" s="139">
        <v>49710</v>
      </c>
      <c r="V253" s="139">
        <v>244937</v>
      </c>
      <c r="W253" s="139">
        <v>639867</v>
      </c>
      <c r="X253" s="139">
        <v>632367</v>
      </c>
      <c r="Y253" s="139">
        <v>7500</v>
      </c>
      <c r="Z253" s="149">
        <v>0</v>
      </c>
      <c r="AA253" s="149">
        <v>0</v>
      </c>
      <c r="AB253" s="149">
        <v>0</v>
      </c>
      <c r="AC253" s="149">
        <f t="shared" si="7"/>
        <v>0</v>
      </c>
      <c r="AD253" s="139">
        <v>358520</v>
      </c>
      <c r="AE253" s="54"/>
    </row>
    <row r="254" spans="1:31" ht="12.75">
      <c r="A254" s="204" t="s">
        <v>2487</v>
      </c>
      <c r="B254" s="210" t="s">
        <v>805</v>
      </c>
      <c r="C254" s="139">
        <v>12</v>
      </c>
      <c r="D254" s="139">
        <v>156</v>
      </c>
      <c r="E254" s="217">
        <f t="shared" si="6"/>
        <v>123</v>
      </c>
      <c r="F254" s="217">
        <f t="shared" si="6"/>
        <v>33</v>
      </c>
      <c r="G254" s="139">
        <v>2</v>
      </c>
      <c r="H254" s="149">
        <v>0</v>
      </c>
      <c r="I254" s="139">
        <v>12</v>
      </c>
      <c r="J254" s="139">
        <v>6</v>
      </c>
      <c r="K254" s="139">
        <v>94</v>
      </c>
      <c r="L254" s="139">
        <v>14</v>
      </c>
      <c r="M254" s="139">
        <v>10</v>
      </c>
      <c r="N254" s="139">
        <v>7</v>
      </c>
      <c r="O254" s="139">
        <v>5</v>
      </c>
      <c r="P254" s="139">
        <v>6</v>
      </c>
      <c r="Q254" s="149">
        <v>0</v>
      </c>
      <c r="R254" s="149">
        <v>0</v>
      </c>
      <c r="S254" s="149">
        <v>0</v>
      </c>
      <c r="T254" s="149">
        <v>0</v>
      </c>
      <c r="U254" s="139">
        <v>57262</v>
      </c>
      <c r="V254" s="139">
        <v>242938</v>
      </c>
      <c r="W254" s="139">
        <v>385605</v>
      </c>
      <c r="X254" s="139">
        <v>366909</v>
      </c>
      <c r="Y254" s="139">
        <v>11895</v>
      </c>
      <c r="Z254" s="139">
        <v>6801</v>
      </c>
      <c r="AA254" s="149">
        <v>0</v>
      </c>
      <c r="AB254" s="139">
        <v>300</v>
      </c>
      <c r="AC254" s="149">
        <f t="shared" si="7"/>
        <v>6501</v>
      </c>
      <c r="AD254" s="139">
        <v>133331</v>
      </c>
      <c r="AE254" s="54"/>
    </row>
    <row r="255" spans="1:31" ht="12.75">
      <c r="A255" s="204" t="s">
        <v>2262</v>
      </c>
      <c r="B255" s="210" t="s">
        <v>806</v>
      </c>
      <c r="C255" s="139">
        <v>25</v>
      </c>
      <c r="D255" s="139">
        <v>730</v>
      </c>
      <c r="E255" s="217">
        <f t="shared" si="6"/>
        <v>516</v>
      </c>
      <c r="F255" s="217">
        <f t="shared" si="6"/>
        <v>214</v>
      </c>
      <c r="G255" s="149">
        <v>0</v>
      </c>
      <c r="H255" s="149">
        <v>0</v>
      </c>
      <c r="I255" s="139">
        <v>19</v>
      </c>
      <c r="J255" s="139">
        <v>13</v>
      </c>
      <c r="K255" s="139">
        <v>414</v>
      </c>
      <c r="L255" s="139">
        <v>83</v>
      </c>
      <c r="M255" s="139">
        <v>81</v>
      </c>
      <c r="N255" s="139">
        <v>115</v>
      </c>
      <c r="O255" s="139">
        <v>5</v>
      </c>
      <c r="P255" s="139">
        <v>3</v>
      </c>
      <c r="Q255" s="139">
        <v>3</v>
      </c>
      <c r="R255" s="149">
        <v>0</v>
      </c>
      <c r="S255" s="149">
        <v>0</v>
      </c>
      <c r="T255" s="149">
        <v>0</v>
      </c>
      <c r="U255" s="139">
        <v>289160</v>
      </c>
      <c r="V255" s="139">
        <v>803192</v>
      </c>
      <c r="W255" s="139">
        <v>1591218</v>
      </c>
      <c r="X255" s="139">
        <v>1527301</v>
      </c>
      <c r="Y255" s="139">
        <v>20788</v>
      </c>
      <c r="Z255" s="139">
        <v>43129</v>
      </c>
      <c r="AA255" s="139">
        <v>1102</v>
      </c>
      <c r="AB255" s="149">
        <v>0</v>
      </c>
      <c r="AC255" s="149">
        <f t="shared" si="7"/>
        <v>42027</v>
      </c>
      <c r="AD255" s="139">
        <v>725156</v>
      </c>
      <c r="AE255" s="54"/>
    </row>
    <row r="256" spans="1:31" ht="12.75">
      <c r="A256" s="204" t="s">
        <v>2488</v>
      </c>
      <c r="B256" s="210" t="s">
        <v>807</v>
      </c>
      <c r="C256" s="139">
        <v>5</v>
      </c>
      <c r="D256" s="139">
        <v>94</v>
      </c>
      <c r="E256" s="217">
        <f t="shared" si="6"/>
        <v>62</v>
      </c>
      <c r="F256" s="217">
        <f t="shared" si="6"/>
        <v>32</v>
      </c>
      <c r="G256" s="149">
        <v>0</v>
      </c>
      <c r="H256" s="149">
        <v>0</v>
      </c>
      <c r="I256" s="139">
        <v>1</v>
      </c>
      <c r="J256" s="139">
        <v>1</v>
      </c>
      <c r="K256" s="139">
        <v>39</v>
      </c>
      <c r="L256" s="139">
        <v>6</v>
      </c>
      <c r="M256" s="139">
        <v>20</v>
      </c>
      <c r="N256" s="139">
        <v>23</v>
      </c>
      <c r="O256" s="139">
        <v>2</v>
      </c>
      <c r="P256" s="139">
        <v>2</v>
      </c>
      <c r="Q256" s="149">
        <v>0</v>
      </c>
      <c r="R256" s="149">
        <v>0</v>
      </c>
      <c r="S256" s="149">
        <v>0</v>
      </c>
      <c r="T256" s="149">
        <v>0</v>
      </c>
      <c r="U256" s="139" t="s">
        <v>1821</v>
      </c>
      <c r="V256" s="139" t="s">
        <v>1821</v>
      </c>
      <c r="W256" s="139" t="s">
        <v>1821</v>
      </c>
      <c r="X256" s="139" t="s">
        <v>1821</v>
      </c>
      <c r="Y256" s="139" t="s">
        <v>2780</v>
      </c>
      <c r="Z256" s="139" t="s">
        <v>1821</v>
      </c>
      <c r="AA256" s="139" t="s">
        <v>2773</v>
      </c>
      <c r="AB256" s="149">
        <v>0</v>
      </c>
      <c r="AC256" s="149" t="s">
        <v>1821</v>
      </c>
      <c r="AD256" s="139" t="s">
        <v>2780</v>
      </c>
      <c r="AE256" s="54"/>
    </row>
    <row r="257" spans="1:31" ht="12.75">
      <c r="A257" s="204" t="s">
        <v>2489</v>
      </c>
      <c r="B257" s="210" t="s">
        <v>808</v>
      </c>
      <c r="C257" s="139">
        <v>19</v>
      </c>
      <c r="D257" s="139">
        <v>499</v>
      </c>
      <c r="E257" s="217">
        <f t="shared" si="6"/>
        <v>330</v>
      </c>
      <c r="F257" s="217">
        <f t="shared" si="6"/>
        <v>169</v>
      </c>
      <c r="G257" s="149">
        <v>0</v>
      </c>
      <c r="H257" s="149">
        <v>0</v>
      </c>
      <c r="I257" s="139">
        <v>18</v>
      </c>
      <c r="J257" s="139">
        <v>12</v>
      </c>
      <c r="K257" s="139">
        <v>284</v>
      </c>
      <c r="L257" s="139">
        <v>72</v>
      </c>
      <c r="M257" s="139">
        <v>31</v>
      </c>
      <c r="N257" s="139">
        <v>85</v>
      </c>
      <c r="O257" s="149">
        <v>0</v>
      </c>
      <c r="P257" s="149">
        <v>0</v>
      </c>
      <c r="Q257" s="139">
        <v>3</v>
      </c>
      <c r="R257" s="149">
        <v>0</v>
      </c>
      <c r="S257" s="149">
        <v>0</v>
      </c>
      <c r="T257" s="149">
        <v>0</v>
      </c>
      <c r="U257" s="139">
        <v>186655</v>
      </c>
      <c r="V257" s="139">
        <v>398581</v>
      </c>
      <c r="W257" s="139">
        <v>889882</v>
      </c>
      <c r="X257" s="139">
        <v>829133</v>
      </c>
      <c r="Y257" s="139">
        <v>18722</v>
      </c>
      <c r="Z257" s="139">
        <v>42027</v>
      </c>
      <c r="AA257" s="149">
        <v>0</v>
      </c>
      <c r="AB257" s="149">
        <v>0</v>
      </c>
      <c r="AC257" s="149">
        <f t="shared" si="7"/>
        <v>42027</v>
      </c>
      <c r="AD257" s="139">
        <v>432317</v>
      </c>
      <c r="AE257" s="54"/>
    </row>
    <row r="258" spans="1:31" ht="12.75">
      <c r="A258" s="204" t="s">
        <v>2490</v>
      </c>
      <c r="B258" s="210" t="s">
        <v>809</v>
      </c>
      <c r="C258" s="139">
        <v>1</v>
      </c>
      <c r="D258" s="139">
        <v>137</v>
      </c>
      <c r="E258" s="217">
        <f t="shared" si="6"/>
        <v>124</v>
      </c>
      <c r="F258" s="217">
        <f t="shared" si="6"/>
        <v>13</v>
      </c>
      <c r="G258" s="149">
        <v>0</v>
      </c>
      <c r="H258" s="149">
        <v>0</v>
      </c>
      <c r="I258" s="149">
        <v>0</v>
      </c>
      <c r="J258" s="149">
        <v>0</v>
      </c>
      <c r="K258" s="139">
        <v>91</v>
      </c>
      <c r="L258" s="139">
        <v>5</v>
      </c>
      <c r="M258" s="139">
        <v>30</v>
      </c>
      <c r="N258" s="139">
        <v>7</v>
      </c>
      <c r="O258" s="139">
        <v>3</v>
      </c>
      <c r="P258" s="139">
        <v>1</v>
      </c>
      <c r="Q258" s="149">
        <v>0</v>
      </c>
      <c r="R258" s="149">
        <v>0</v>
      </c>
      <c r="S258" s="149">
        <v>0</v>
      </c>
      <c r="T258" s="149">
        <v>0</v>
      </c>
      <c r="U258" s="139" t="s">
        <v>1821</v>
      </c>
      <c r="V258" s="139" t="s">
        <v>1821</v>
      </c>
      <c r="W258" s="139" t="s">
        <v>1821</v>
      </c>
      <c r="X258" s="139" t="s">
        <v>1821</v>
      </c>
      <c r="Y258" s="149">
        <v>0</v>
      </c>
      <c r="Z258" s="149">
        <v>0</v>
      </c>
      <c r="AA258" s="149">
        <v>0</v>
      </c>
      <c r="AB258" s="149">
        <v>0</v>
      </c>
      <c r="AC258" s="149">
        <f t="shared" si="7"/>
        <v>0</v>
      </c>
      <c r="AD258" s="139" t="s">
        <v>2760</v>
      </c>
      <c r="AE258" s="54"/>
    </row>
    <row r="259" spans="1:31" ht="12.75">
      <c r="A259" s="204" t="s">
        <v>2263</v>
      </c>
      <c r="B259" s="210" t="s">
        <v>2631</v>
      </c>
      <c r="C259" s="139">
        <v>41</v>
      </c>
      <c r="D259" s="139">
        <v>710</v>
      </c>
      <c r="E259" s="217">
        <f t="shared" si="6"/>
        <v>473</v>
      </c>
      <c r="F259" s="217">
        <f t="shared" si="6"/>
        <v>237</v>
      </c>
      <c r="G259" s="139">
        <v>10</v>
      </c>
      <c r="H259" s="139">
        <v>3</v>
      </c>
      <c r="I259" s="139">
        <v>34</v>
      </c>
      <c r="J259" s="139">
        <v>13</v>
      </c>
      <c r="K259" s="139">
        <v>360</v>
      </c>
      <c r="L259" s="139">
        <v>79</v>
      </c>
      <c r="M259" s="139">
        <v>58</v>
      </c>
      <c r="N259" s="139">
        <v>137</v>
      </c>
      <c r="O259" s="139">
        <v>11</v>
      </c>
      <c r="P259" s="139">
        <v>5</v>
      </c>
      <c r="Q259" s="149">
        <v>0</v>
      </c>
      <c r="R259" s="149">
        <v>0</v>
      </c>
      <c r="S259" s="149">
        <v>0</v>
      </c>
      <c r="T259" s="149">
        <v>0</v>
      </c>
      <c r="U259" s="139">
        <v>231559</v>
      </c>
      <c r="V259" s="139">
        <v>209969</v>
      </c>
      <c r="W259" s="139">
        <v>808716</v>
      </c>
      <c r="X259" s="139">
        <v>51944</v>
      </c>
      <c r="Y259" s="139">
        <v>756382</v>
      </c>
      <c r="Z259" s="139">
        <v>390</v>
      </c>
      <c r="AA259" s="149">
        <v>0</v>
      </c>
      <c r="AB259" s="149">
        <v>0</v>
      </c>
      <c r="AC259" s="149">
        <f t="shared" si="7"/>
        <v>390</v>
      </c>
      <c r="AD259" s="139">
        <v>543727</v>
      </c>
      <c r="AE259" s="54"/>
    </row>
    <row r="260" spans="1:31" ht="12.75">
      <c r="A260" s="204" t="s">
        <v>2491</v>
      </c>
      <c r="B260" s="210" t="s">
        <v>2142</v>
      </c>
      <c r="C260" s="139">
        <v>12</v>
      </c>
      <c r="D260" s="139">
        <v>148</v>
      </c>
      <c r="E260" s="217">
        <f t="shared" si="6"/>
        <v>103</v>
      </c>
      <c r="F260" s="217">
        <f t="shared" si="6"/>
        <v>45</v>
      </c>
      <c r="G260" s="139">
        <v>2</v>
      </c>
      <c r="H260" s="149">
        <v>0</v>
      </c>
      <c r="I260" s="139">
        <v>10</v>
      </c>
      <c r="J260" s="139">
        <v>4</v>
      </c>
      <c r="K260" s="139">
        <v>71</v>
      </c>
      <c r="L260" s="139">
        <v>18</v>
      </c>
      <c r="M260" s="139">
        <v>18</v>
      </c>
      <c r="N260" s="139">
        <v>23</v>
      </c>
      <c r="O260" s="139">
        <v>2</v>
      </c>
      <c r="P260" s="149">
        <v>0</v>
      </c>
      <c r="Q260" s="149">
        <v>0</v>
      </c>
      <c r="R260" s="149">
        <v>0</v>
      </c>
      <c r="S260" s="149">
        <v>0</v>
      </c>
      <c r="T260" s="149">
        <v>0</v>
      </c>
      <c r="U260" s="139">
        <v>41889</v>
      </c>
      <c r="V260" s="139">
        <v>23402</v>
      </c>
      <c r="W260" s="139">
        <v>104025</v>
      </c>
      <c r="X260" s="149">
        <v>0</v>
      </c>
      <c r="Y260" s="139">
        <v>104025</v>
      </c>
      <c r="Z260" s="149">
        <v>0</v>
      </c>
      <c r="AA260" s="149">
        <v>0</v>
      </c>
      <c r="AB260" s="149">
        <v>0</v>
      </c>
      <c r="AC260" s="149">
        <f t="shared" si="7"/>
        <v>0</v>
      </c>
      <c r="AD260" s="139">
        <v>74650</v>
      </c>
      <c r="AE260" s="54"/>
    </row>
    <row r="261" spans="1:31" ht="12.75">
      <c r="A261" s="204" t="s">
        <v>2492</v>
      </c>
      <c r="B261" s="210" t="s">
        <v>810</v>
      </c>
      <c r="C261" s="139">
        <v>9</v>
      </c>
      <c r="D261" s="139">
        <v>195</v>
      </c>
      <c r="E261" s="217">
        <f t="shared" si="6"/>
        <v>152</v>
      </c>
      <c r="F261" s="217">
        <f t="shared" si="6"/>
        <v>43</v>
      </c>
      <c r="G261" s="149">
        <v>0</v>
      </c>
      <c r="H261" s="149">
        <v>0</v>
      </c>
      <c r="I261" s="139">
        <v>7</v>
      </c>
      <c r="J261" s="139">
        <v>4</v>
      </c>
      <c r="K261" s="139">
        <v>135</v>
      </c>
      <c r="L261" s="139">
        <v>20</v>
      </c>
      <c r="M261" s="139">
        <v>5</v>
      </c>
      <c r="N261" s="139">
        <v>15</v>
      </c>
      <c r="O261" s="139">
        <v>5</v>
      </c>
      <c r="P261" s="139">
        <v>4</v>
      </c>
      <c r="Q261" s="149">
        <v>0</v>
      </c>
      <c r="R261" s="149">
        <v>0</v>
      </c>
      <c r="S261" s="149">
        <v>0</v>
      </c>
      <c r="T261" s="149">
        <v>0</v>
      </c>
      <c r="U261" s="139">
        <v>70267</v>
      </c>
      <c r="V261" s="139">
        <v>45258</v>
      </c>
      <c r="W261" s="139">
        <v>197816</v>
      </c>
      <c r="X261" s="149">
        <v>0</v>
      </c>
      <c r="Y261" s="139">
        <v>197816</v>
      </c>
      <c r="Z261" s="149">
        <v>0</v>
      </c>
      <c r="AA261" s="149">
        <v>0</v>
      </c>
      <c r="AB261" s="149">
        <v>0</v>
      </c>
      <c r="AC261" s="149">
        <f t="shared" si="7"/>
        <v>0</v>
      </c>
      <c r="AD261" s="139">
        <v>136598</v>
      </c>
      <c r="AE261" s="54"/>
    </row>
    <row r="262" spans="1:31" ht="12.75">
      <c r="A262" s="204" t="s">
        <v>2493</v>
      </c>
      <c r="B262" s="210" t="s">
        <v>811</v>
      </c>
      <c r="C262" s="139">
        <v>3</v>
      </c>
      <c r="D262" s="139">
        <v>112</v>
      </c>
      <c r="E262" s="217">
        <f t="shared" si="6"/>
        <v>93</v>
      </c>
      <c r="F262" s="217">
        <f t="shared" si="6"/>
        <v>19</v>
      </c>
      <c r="G262" s="149">
        <v>0</v>
      </c>
      <c r="H262" s="149">
        <v>0</v>
      </c>
      <c r="I262" s="139">
        <v>11</v>
      </c>
      <c r="J262" s="149">
        <v>0</v>
      </c>
      <c r="K262" s="139">
        <v>74</v>
      </c>
      <c r="L262" s="139">
        <v>10</v>
      </c>
      <c r="M262" s="139">
        <v>6</v>
      </c>
      <c r="N262" s="139">
        <v>8</v>
      </c>
      <c r="O262" s="139">
        <v>2</v>
      </c>
      <c r="P262" s="139">
        <v>1</v>
      </c>
      <c r="Q262" s="149">
        <v>0</v>
      </c>
      <c r="R262" s="149">
        <v>0</v>
      </c>
      <c r="S262" s="149">
        <v>0</v>
      </c>
      <c r="T262" s="149">
        <v>0</v>
      </c>
      <c r="U262" s="139">
        <v>55185</v>
      </c>
      <c r="V262" s="139">
        <v>77931</v>
      </c>
      <c r="W262" s="139">
        <v>221832</v>
      </c>
      <c r="X262" s="149">
        <v>0</v>
      </c>
      <c r="Y262" s="139">
        <v>221832</v>
      </c>
      <c r="Z262" s="149">
        <v>0</v>
      </c>
      <c r="AA262" s="149">
        <v>0</v>
      </c>
      <c r="AB262" s="149">
        <v>0</v>
      </c>
      <c r="AC262" s="149">
        <f t="shared" si="7"/>
        <v>0</v>
      </c>
      <c r="AD262" s="139">
        <v>127159</v>
      </c>
      <c r="AE262" s="54"/>
    </row>
    <row r="263" spans="1:31" ht="12.75">
      <c r="A263" s="204" t="s">
        <v>2494</v>
      </c>
      <c r="B263" s="210" t="s">
        <v>2143</v>
      </c>
      <c r="C263" s="139">
        <v>17</v>
      </c>
      <c r="D263" s="139">
        <v>255</v>
      </c>
      <c r="E263" s="217">
        <f t="shared" si="6"/>
        <v>125</v>
      </c>
      <c r="F263" s="217">
        <f t="shared" si="6"/>
        <v>130</v>
      </c>
      <c r="G263" s="139">
        <v>8</v>
      </c>
      <c r="H263" s="139">
        <v>3</v>
      </c>
      <c r="I263" s="139">
        <v>6</v>
      </c>
      <c r="J263" s="139">
        <v>5</v>
      </c>
      <c r="K263" s="139">
        <v>80</v>
      </c>
      <c r="L263" s="139">
        <v>31</v>
      </c>
      <c r="M263" s="139">
        <v>29</v>
      </c>
      <c r="N263" s="139">
        <v>91</v>
      </c>
      <c r="O263" s="139">
        <v>2</v>
      </c>
      <c r="P263" s="149">
        <v>0</v>
      </c>
      <c r="Q263" s="149">
        <v>0</v>
      </c>
      <c r="R263" s="149">
        <v>0</v>
      </c>
      <c r="S263" s="149">
        <v>0</v>
      </c>
      <c r="T263" s="149">
        <v>0</v>
      </c>
      <c r="U263" s="139">
        <v>64218</v>
      </c>
      <c r="V263" s="139">
        <v>63378</v>
      </c>
      <c r="W263" s="139">
        <v>285043</v>
      </c>
      <c r="X263" s="139">
        <v>51944</v>
      </c>
      <c r="Y263" s="139">
        <v>232709</v>
      </c>
      <c r="Z263" s="139">
        <v>390</v>
      </c>
      <c r="AA263" s="149">
        <v>0</v>
      </c>
      <c r="AB263" s="149">
        <v>0</v>
      </c>
      <c r="AC263" s="149">
        <f t="shared" si="7"/>
        <v>390</v>
      </c>
      <c r="AD263" s="139">
        <v>205320</v>
      </c>
      <c r="AE263" s="54"/>
    </row>
    <row r="264" spans="1:31" ht="12.75">
      <c r="A264" s="204" t="s">
        <v>2264</v>
      </c>
      <c r="B264" s="210" t="s">
        <v>812</v>
      </c>
      <c r="C264" s="139">
        <v>3</v>
      </c>
      <c r="D264" s="139">
        <v>22</v>
      </c>
      <c r="E264" s="217">
        <f aca="true" t="shared" si="8" ref="E264:F327">(G264+I264+K264+M264+O264)-Q264</f>
        <v>14</v>
      </c>
      <c r="F264" s="217">
        <f t="shared" si="8"/>
        <v>8</v>
      </c>
      <c r="G264" s="149">
        <v>0</v>
      </c>
      <c r="H264" s="149">
        <v>0</v>
      </c>
      <c r="I264" s="139">
        <v>3</v>
      </c>
      <c r="J264" s="139">
        <v>2</v>
      </c>
      <c r="K264" s="139">
        <v>9</v>
      </c>
      <c r="L264" s="139">
        <v>1</v>
      </c>
      <c r="M264" s="139">
        <v>2</v>
      </c>
      <c r="N264" s="139">
        <v>5</v>
      </c>
      <c r="O264" s="149">
        <v>0</v>
      </c>
      <c r="P264" s="149">
        <v>0</v>
      </c>
      <c r="Q264" s="149">
        <v>0</v>
      </c>
      <c r="R264" s="149">
        <v>0</v>
      </c>
      <c r="S264" s="149">
        <v>0</v>
      </c>
      <c r="T264" s="149">
        <v>0</v>
      </c>
      <c r="U264" s="139">
        <v>5253</v>
      </c>
      <c r="V264" s="139">
        <v>2546</v>
      </c>
      <c r="W264" s="139">
        <v>9996</v>
      </c>
      <c r="X264" s="139">
        <v>8055</v>
      </c>
      <c r="Y264" s="139">
        <v>1850</v>
      </c>
      <c r="Z264" s="139">
        <v>91</v>
      </c>
      <c r="AA264" s="149">
        <v>0</v>
      </c>
      <c r="AB264" s="149">
        <v>0</v>
      </c>
      <c r="AC264" s="149">
        <f t="shared" si="7"/>
        <v>91</v>
      </c>
      <c r="AD264" s="139">
        <v>6898</v>
      </c>
      <c r="AE264" s="54"/>
    </row>
    <row r="265" spans="1:31" ht="12.75">
      <c r="A265" s="204" t="s">
        <v>2495</v>
      </c>
      <c r="B265" s="210" t="s">
        <v>813</v>
      </c>
      <c r="C265" s="139">
        <v>3</v>
      </c>
      <c r="D265" s="139">
        <v>22</v>
      </c>
      <c r="E265" s="217">
        <f t="shared" si="8"/>
        <v>14</v>
      </c>
      <c r="F265" s="217">
        <f t="shared" si="8"/>
        <v>8</v>
      </c>
      <c r="G265" s="149">
        <v>0</v>
      </c>
      <c r="H265" s="149">
        <v>0</v>
      </c>
      <c r="I265" s="139">
        <v>3</v>
      </c>
      <c r="J265" s="139">
        <v>2</v>
      </c>
      <c r="K265" s="139">
        <v>9</v>
      </c>
      <c r="L265" s="139">
        <v>1</v>
      </c>
      <c r="M265" s="139">
        <v>2</v>
      </c>
      <c r="N265" s="139">
        <v>5</v>
      </c>
      <c r="O265" s="149">
        <v>0</v>
      </c>
      <c r="P265" s="149">
        <v>0</v>
      </c>
      <c r="Q265" s="149">
        <v>0</v>
      </c>
      <c r="R265" s="149">
        <v>0</v>
      </c>
      <c r="S265" s="149">
        <v>0</v>
      </c>
      <c r="T265" s="149">
        <v>0</v>
      </c>
      <c r="U265" s="139">
        <v>5253</v>
      </c>
      <c r="V265" s="139">
        <v>2546</v>
      </c>
      <c r="W265" s="139">
        <v>9996</v>
      </c>
      <c r="X265" s="139">
        <v>8055</v>
      </c>
      <c r="Y265" s="139">
        <v>1850</v>
      </c>
      <c r="Z265" s="139">
        <v>91</v>
      </c>
      <c r="AA265" s="149">
        <v>0</v>
      </c>
      <c r="AB265" s="149">
        <v>0</v>
      </c>
      <c r="AC265" s="149">
        <f aca="true" t="shared" si="9" ref="AC265:AC328">Z265-AA265-AB265</f>
        <v>91</v>
      </c>
      <c r="AD265" s="139">
        <v>6898</v>
      </c>
      <c r="AE265" s="54"/>
    </row>
    <row r="266" spans="1:31" ht="12.75">
      <c r="A266" s="204" t="s">
        <v>2265</v>
      </c>
      <c r="B266" s="210" t="s">
        <v>814</v>
      </c>
      <c r="C266" s="139">
        <v>8</v>
      </c>
      <c r="D266" s="139">
        <v>344</v>
      </c>
      <c r="E266" s="217">
        <f t="shared" si="8"/>
        <v>286</v>
      </c>
      <c r="F266" s="217">
        <f t="shared" si="8"/>
        <v>58</v>
      </c>
      <c r="G266" s="149">
        <v>0</v>
      </c>
      <c r="H266" s="149">
        <v>0</v>
      </c>
      <c r="I266" s="139">
        <v>12</v>
      </c>
      <c r="J266" s="139">
        <v>4</v>
      </c>
      <c r="K266" s="139">
        <v>235</v>
      </c>
      <c r="L266" s="139">
        <v>17</v>
      </c>
      <c r="M266" s="139">
        <v>27</v>
      </c>
      <c r="N266" s="139">
        <v>20</v>
      </c>
      <c r="O266" s="139">
        <v>21</v>
      </c>
      <c r="P266" s="139">
        <v>17</v>
      </c>
      <c r="Q266" s="139">
        <v>9</v>
      </c>
      <c r="R266" s="149">
        <v>0</v>
      </c>
      <c r="S266" s="139">
        <v>2</v>
      </c>
      <c r="T266" s="149">
        <v>0</v>
      </c>
      <c r="U266" s="139">
        <v>148163</v>
      </c>
      <c r="V266" s="139">
        <v>492914</v>
      </c>
      <c r="W266" s="139">
        <v>877385</v>
      </c>
      <c r="X266" s="139">
        <v>798762</v>
      </c>
      <c r="Y266" s="139">
        <v>1587</v>
      </c>
      <c r="Z266" s="139">
        <v>77036</v>
      </c>
      <c r="AA266" s="139">
        <v>165</v>
      </c>
      <c r="AB266" s="149">
        <v>0</v>
      </c>
      <c r="AC266" s="149">
        <f t="shared" si="9"/>
        <v>76871</v>
      </c>
      <c r="AD266" s="139">
        <v>348323</v>
      </c>
      <c r="AE266" s="54"/>
    </row>
    <row r="267" spans="1:31" ht="12.75">
      <c r="A267" s="204" t="s">
        <v>2496</v>
      </c>
      <c r="B267" s="210" t="s">
        <v>814</v>
      </c>
      <c r="C267" s="139">
        <v>8</v>
      </c>
      <c r="D267" s="139">
        <v>344</v>
      </c>
      <c r="E267" s="217">
        <f t="shared" si="8"/>
        <v>286</v>
      </c>
      <c r="F267" s="217">
        <f t="shared" si="8"/>
        <v>58</v>
      </c>
      <c r="G267" s="149">
        <v>0</v>
      </c>
      <c r="H267" s="149">
        <v>0</v>
      </c>
      <c r="I267" s="139">
        <v>12</v>
      </c>
      <c r="J267" s="139">
        <v>4</v>
      </c>
      <c r="K267" s="139">
        <v>235</v>
      </c>
      <c r="L267" s="139">
        <v>17</v>
      </c>
      <c r="M267" s="139">
        <v>27</v>
      </c>
      <c r="N267" s="139">
        <v>20</v>
      </c>
      <c r="O267" s="139">
        <v>21</v>
      </c>
      <c r="P267" s="139">
        <v>17</v>
      </c>
      <c r="Q267" s="139">
        <v>9</v>
      </c>
      <c r="R267" s="149">
        <v>0</v>
      </c>
      <c r="S267" s="139">
        <v>2</v>
      </c>
      <c r="T267" s="149">
        <v>0</v>
      </c>
      <c r="U267" s="139">
        <v>148163</v>
      </c>
      <c r="V267" s="139">
        <v>492914</v>
      </c>
      <c r="W267" s="139">
        <v>877385</v>
      </c>
      <c r="X267" s="139">
        <v>798762</v>
      </c>
      <c r="Y267" s="139">
        <v>1587</v>
      </c>
      <c r="Z267" s="139">
        <v>77036</v>
      </c>
      <c r="AA267" s="139">
        <v>165</v>
      </c>
      <c r="AB267" s="149">
        <v>0</v>
      </c>
      <c r="AC267" s="149">
        <f t="shared" si="9"/>
        <v>76871</v>
      </c>
      <c r="AD267" s="139">
        <v>348323</v>
      </c>
      <c r="AE267" s="54"/>
    </row>
    <row r="268" spans="1:31" ht="12.75">
      <c r="A268" s="205" t="s">
        <v>2266</v>
      </c>
      <c r="B268" s="210" t="s">
        <v>2144</v>
      </c>
      <c r="C268" s="139">
        <v>6</v>
      </c>
      <c r="D268" s="139">
        <v>175</v>
      </c>
      <c r="E268" s="217">
        <f t="shared" si="8"/>
        <v>139</v>
      </c>
      <c r="F268" s="217">
        <f t="shared" si="8"/>
        <v>36</v>
      </c>
      <c r="G268" s="149">
        <v>0</v>
      </c>
      <c r="H268" s="149">
        <v>0</v>
      </c>
      <c r="I268" s="139">
        <v>4</v>
      </c>
      <c r="J268" s="139">
        <v>2</v>
      </c>
      <c r="K268" s="139">
        <v>126</v>
      </c>
      <c r="L268" s="139">
        <v>19</v>
      </c>
      <c r="M268" s="139">
        <v>7</v>
      </c>
      <c r="N268" s="139">
        <v>6</v>
      </c>
      <c r="O268" s="139">
        <v>3</v>
      </c>
      <c r="P268" s="139">
        <v>9</v>
      </c>
      <c r="Q268" s="139">
        <v>1</v>
      </c>
      <c r="R268" s="149">
        <v>0</v>
      </c>
      <c r="S268" s="149">
        <v>0</v>
      </c>
      <c r="T268" s="149">
        <v>0</v>
      </c>
      <c r="U268" s="139">
        <v>79362</v>
      </c>
      <c r="V268" s="139">
        <v>166742</v>
      </c>
      <c r="W268" s="139">
        <v>342671</v>
      </c>
      <c r="X268" s="139">
        <v>331213</v>
      </c>
      <c r="Y268" s="139">
        <v>11458</v>
      </c>
      <c r="Z268" s="149">
        <v>0</v>
      </c>
      <c r="AA268" s="149">
        <v>0</v>
      </c>
      <c r="AB268" s="149">
        <v>0</v>
      </c>
      <c r="AC268" s="149">
        <f t="shared" si="9"/>
        <v>0</v>
      </c>
      <c r="AD268" s="139">
        <v>148740</v>
      </c>
      <c r="AE268" s="54"/>
    </row>
    <row r="269" spans="1:31" ht="12.75">
      <c r="A269" s="215" t="s">
        <v>2497</v>
      </c>
      <c r="B269" s="210" t="s">
        <v>815</v>
      </c>
      <c r="C269" s="139">
        <v>2</v>
      </c>
      <c r="D269" s="139">
        <v>82</v>
      </c>
      <c r="E269" s="217">
        <f t="shared" si="8"/>
        <v>62</v>
      </c>
      <c r="F269" s="217">
        <f t="shared" si="8"/>
        <v>20</v>
      </c>
      <c r="G269" s="149">
        <v>0</v>
      </c>
      <c r="H269" s="149">
        <v>0</v>
      </c>
      <c r="I269" s="139">
        <v>2</v>
      </c>
      <c r="J269" s="149">
        <v>0</v>
      </c>
      <c r="K269" s="139">
        <v>60</v>
      </c>
      <c r="L269" s="139">
        <v>11</v>
      </c>
      <c r="M269" s="149">
        <v>0</v>
      </c>
      <c r="N269" s="139">
        <v>2</v>
      </c>
      <c r="O269" s="139">
        <v>1</v>
      </c>
      <c r="P269" s="139">
        <v>7</v>
      </c>
      <c r="Q269" s="139">
        <v>1</v>
      </c>
      <c r="R269" s="149">
        <v>0</v>
      </c>
      <c r="S269" s="149">
        <v>0</v>
      </c>
      <c r="T269" s="149">
        <v>0</v>
      </c>
      <c r="U269" s="139" t="s">
        <v>1821</v>
      </c>
      <c r="V269" s="139" t="s">
        <v>1821</v>
      </c>
      <c r="W269" s="139" t="s">
        <v>1821</v>
      </c>
      <c r="X269" s="139" t="s">
        <v>1821</v>
      </c>
      <c r="Y269" s="139" t="s">
        <v>1821</v>
      </c>
      <c r="Z269" s="149">
        <v>0</v>
      </c>
      <c r="AA269" s="149">
        <v>0</v>
      </c>
      <c r="AB269" s="149">
        <v>0</v>
      </c>
      <c r="AC269" s="149">
        <f t="shared" si="9"/>
        <v>0</v>
      </c>
      <c r="AD269" s="139" t="s">
        <v>2760</v>
      </c>
      <c r="AE269" s="54"/>
    </row>
    <row r="270" spans="1:31" ht="12.75">
      <c r="A270" s="204" t="s">
        <v>2498</v>
      </c>
      <c r="B270" s="210" t="s">
        <v>2145</v>
      </c>
      <c r="C270" s="139">
        <v>4</v>
      </c>
      <c r="D270" s="139">
        <v>93</v>
      </c>
      <c r="E270" s="217">
        <f t="shared" si="8"/>
        <v>77</v>
      </c>
      <c r="F270" s="217">
        <f t="shared" si="8"/>
        <v>16</v>
      </c>
      <c r="G270" s="149">
        <v>0</v>
      </c>
      <c r="H270" s="149">
        <v>0</v>
      </c>
      <c r="I270" s="139">
        <v>2</v>
      </c>
      <c r="J270" s="139">
        <v>2</v>
      </c>
      <c r="K270" s="139">
        <v>66</v>
      </c>
      <c r="L270" s="139">
        <v>8</v>
      </c>
      <c r="M270" s="139">
        <v>7</v>
      </c>
      <c r="N270" s="139">
        <v>4</v>
      </c>
      <c r="O270" s="139">
        <v>2</v>
      </c>
      <c r="P270" s="139">
        <v>2</v>
      </c>
      <c r="Q270" s="149">
        <v>0</v>
      </c>
      <c r="R270" s="149">
        <v>0</v>
      </c>
      <c r="S270" s="149">
        <v>0</v>
      </c>
      <c r="T270" s="149">
        <v>0</v>
      </c>
      <c r="U270" s="139" t="s">
        <v>1821</v>
      </c>
      <c r="V270" s="139" t="s">
        <v>1821</v>
      </c>
      <c r="W270" s="139" t="s">
        <v>1821</v>
      </c>
      <c r="X270" s="139" t="s">
        <v>2784</v>
      </c>
      <c r="Y270" s="139" t="s">
        <v>2773</v>
      </c>
      <c r="Z270" s="149">
        <v>0</v>
      </c>
      <c r="AA270" s="149">
        <v>0</v>
      </c>
      <c r="AB270" s="149">
        <v>0</v>
      </c>
      <c r="AC270" s="149">
        <f t="shared" si="9"/>
        <v>0</v>
      </c>
      <c r="AD270" s="139" t="s">
        <v>1821</v>
      </c>
      <c r="AE270" s="54"/>
    </row>
    <row r="271" spans="1:31" ht="12.75">
      <c r="A271" s="204" t="s">
        <v>2267</v>
      </c>
      <c r="B271" s="210" t="s">
        <v>816</v>
      </c>
      <c r="C271" s="139">
        <v>2</v>
      </c>
      <c r="D271" s="139">
        <v>34</v>
      </c>
      <c r="E271" s="217">
        <f t="shared" si="8"/>
        <v>30</v>
      </c>
      <c r="F271" s="217">
        <f t="shared" si="8"/>
        <v>4</v>
      </c>
      <c r="G271" s="149">
        <v>0</v>
      </c>
      <c r="H271" s="149">
        <v>0</v>
      </c>
      <c r="I271" s="139">
        <v>3</v>
      </c>
      <c r="J271" s="149">
        <v>0</v>
      </c>
      <c r="K271" s="139">
        <v>25</v>
      </c>
      <c r="L271" s="139">
        <v>1</v>
      </c>
      <c r="M271" s="139">
        <v>2</v>
      </c>
      <c r="N271" s="139">
        <v>3</v>
      </c>
      <c r="O271" s="149">
        <v>0</v>
      </c>
      <c r="P271" s="149">
        <v>0</v>
      </c>
      <c r="Q271" s="149">
        <v>0</v>
      </c>
      <c r="R271" s="149">
        <v>0</v>
      </c>
      <c r="S271" s="149">
        <v>0</v>
      </c>
      <c r="T271" s="149">
        <v>0</v>
      </c>
      <c r="U271" s="139" t="s">
        <v>1821</v>
      </c>
      <c r="V271" s="139" t="s">
        <v>1821</v>
      </c>
      <c r="W271" s="139" t="s">
        <v>1821</v>
      </c>
      <c r="X271" s="139" t="s">
        <v>1821</v>
      </c>
      <c r="Y271" s="149">
        <v>0</v>
      </c>
      <c r="Z271" s="139" t="s">
        <v>1821</v>
      </c>
      <c r="AA271" s="149">
        <v>0</v>
      </c>
      <c r="AB271" s="139" t="s">
        <v>1821</v>
      </c>
      <c r="AC271" s="149">
        <v>0</v>
      </c>
      <c r="AD271" s="139" t="s">
        <v>2760</v>
      </c>
      <c r="AE271" s="54"/>
    </row>
    <row r="272" spans="1:31" ht="12.75">
      <c r="A272" s="204" t="s">
        <v>2499</v>
      </c>
      <c r="B272" s="210" t="s">
        <v>2146</v>
      </c>
      <c r="C272" s="139">
        <v>2</v>
      </c>
      <c r="D272" s="139">
        <v>34</v>
      </c>
      <c r="E272" s="217">
        <f t="shared" si="8"/>
        <v>30</v>
      </c>
      <c r="F272" s="217">
        <f t="shared" si="8"/>
        <v>4</v>
      </c>
      <c r="G272" s="149">
        <v>0</v>
      </c>
      <c r="H272" s="149">
        <v>0</v>
      </c>
      <c r="I272" s="139">
        <v>3</v>
      </c>
      <c r="J272" s="149">
        <v>0</v>
      </c>
      <c r="K272" s="139">
        <v>25</v>
      </c>
      <c r="L272" s="139">
        <v>1</v>
      </c>
      <c r="M272" s="139">
        <v>2</v>
      </c>
      <c r="N272" s="139">
        <v>3</v>
      </c>
      <c r="O272" s="149">
        <v>0</v>
      </c>
      <c r="P272" s="149">
        <v>0</v>
      </c>
      <c r="Q272" s="149">
        <v>0</v>
      </c>
      <c r="R272" s="149">
        <v>0</v>
      </c>
      <c r="S272" s="149">
        <v>0</v>
      </c>
      <c r="T272" s="149">
        <v>0</v>
      </c>
      <c r="U272" s="139" t="s">
        <v>1821</v>
      </c>
      <c r="V272" s="139" t="s">
        <v>1821</v>
      </c>
      <c r="W272" s="139" t="s">
        <v>1821</v>
      </c>
      <c r="X272" s="139" t="s">
        <v>1821</v>
      </c>
      <c r="Y272" s="149">
        <v>0</v>
      </c>
      <c r="Z272" s="139" t="s">
        <v>1821</v>
      </c>
      <c r="AA272" s="149">
        <v>0</v>
      </c>
      <c r="AB272" s="139" t="s">
        <v>1821</v>
      </c>
      <c r="AC272" s="149">
        <v>0</v>
      </c>
      <c r="AD272" s="139" t="s">
        <v>2760</v>
      </c>
      <c r="AE272" s="54"/>
    </row>
    <row r="273" spans="1:31" ht="12.75">
      <c r="A273" s="204" t="s">
        <v>2268</v>
      </c>
      <c r="B273" s="210" t="s">
        <v>2632</v>
      </c>
      <c r="C273" s="139">
        <v>9</v>
      </c>
      <c r="D273" s="139">
        <v>113</v>
      </c>
      <c r="E273" s="217">
        <f t="shared" si="8"/>
        <v>84</v>
      </c>
      <c r="F273" s="217">
        <f t="shared" si="8"/>
        <v>29</v>
      </c>
      <c r="G273" s="139">
        <v>2</v>
      </c>
      <c r="H273" s="139">
        <v>1</v>
      </c>
      <c r="I273" s="139">
        <v>11</v>
      </c>
      <c r="J273" s="139">
        <v>3</v>
      </c>
      <c r="K273" s="139">
        <v>66</v>
      </c>
      <c r="L273" s="139">
        <v>16</v>
      </c>
      <c r="M273" s="139">
        <v>5</v>
      </c>
      <c r="N273" s="139">
        <v>8</v>
      </c>
      <c r="O273" s="149">
        <v>0</v>
      </c>
      <c r="P273" s="139">
        <v>1</v>
      </c>
      <c r="Q273" s="149">
        <v>0</v>
      </c>
      <c r="R273" s="149">
        <v>0</v>
      </c>
      <c r="S273" s="149">
        <v>0</v>
      </c>
      <c r="T273" s="149">
        <v>0</v>
      </c>
      <c r="U273" s="139">
        <v>51030</v>
      </c>
      <c r="V273" s="139">
        <v>119661</v>
      </c>
      <c r="W273" s="139">
        <v>226613</v>
      </c>
      <c r="X273" s="139">
        <v>176519</v>
      </c>
      <c r="Y273" s="139">
        <v>27388</v>
      </c>
      <c r="Z273" s="139">
        <v>22706</v>
      </c>
      <c r="AA273" s="139">
        <v>79</v>
      </c>
      <c r="AB273" s="139">
        <v>17708</v>
      </c>
      <c r="AC273" s="149">
        <f t="shared" si="9"/>
        <v>4919</v>
      </c>
      <c r="AD273" s="139">
        <v>98015</v>
      </c>
      <c r="AE273" s="54"/>
    </row>
    <row r="274" spans="1:31" ht="12.75">
      <c r="A274" s="204" t="s">
        <v>2500</v>
      </c>
      <c r="B274" s="210" t="s">
        <v>2147</v>
      </c>
      <c r="C274" s="139">
        <v>1</v>
      </c>
      <c r="D274" s="139">
        <v>5</v>
      </c>
      <c r="E274" s="217">
        <f t="shared" si="8"/>
        <v>4</v>
      </c>
      <c r="F274" s="217">
        <f t="shared" si="8"/>
        <v>1</v>
      </c>
      <c r="G274" s="149">
        <v>0</v>
      </c>
      <c r="H274" s="149">
        <v>0</v>
      </c>
      <c r="I274" s="139">
        <v>4</v>
      </c>
      <c r="J274" s="149">
        <v>0</v>
      </c>
      <c r="K274" s="149">
        <v>0</v>
      </c>
      <c r="L274" s="139">
        <v>1</v>
      </c>
      <c r="M274" s="149">
        <v>0</v>
      </c>
      <c r="N274" s="149">
        <v>0</v>
      </c>
      <c r="O274" s="149">
        <v>0</v>
      </c>
      <c r="P274" s="149">
        <v>0</v>
      </c>
      <c r="Q274" s="149">
        <v>0</v>
      </c>
      <c r="R274" s="149">
        <v>0</v>
      </c>
      <c r="S274" s="149">
        <v>0</v>
      </c>
      <c r="T274" s="149">
        <v>0</v>
      </c>
      <c r="U274" s="139" t="s">
        <v>1821</v>
      </c>
      <c r="V274" s="139" t="s">
        <v>1821</v>
      </c>
      <c r="W274" s="139" t="s">
        <v>1821</v>
      </c>
      <c r="X274" s="139" t="s">
        <v>1821</v>
      </c>
      <c r="Y274" s="149">
        <v>0</v>
      </c>
      <c r="Z274" s="149">
        <v>0</v>
      </c>
      <c r="AA274" s="149">
        <v>0</v>
      </c>
      <c r="AB274" s="149">
        <v>0</v>
      </c>
      <c r="AC274" s="149">
        <f t="shared" si="9"/>
        <v>0</v>
      </c>
      <c r="AD274" s="139" t="s">
        <v>2760</v>
      </c>
      <c r="AE274" s="54"/>
    </row>
    <row r="275" spans="1:31" ht="12.75">
      <c r="A275" s="204" t="s">
        <v>2501</v>
      </c>
      <c r="B275" s="210" t="s">
        <v>2633</v>
      </c>
      <c r="C275" s="139">
        <v>8</v>
      </c>
      <c r="D275" s="139">
        <v>108</v>
      </c>
      <c r="E275" s="217">
        <f t="shared" si="8"/>
        <v>80</v>
      </c>
      <c r="F275" s="217">
        <f t="shared" si="8"/>
        <v>28</v>
      </c>
      <c r="G275" s="139">
        <v>2</v>
      </c>
      <c r="H275" s="139">
        <v>1</v>
      </c>
      <c r="I275" s="139">
        <v>7</v>
      </c>
      <c r="J275" s="139">
        <v>3</v>
      </c>
      <c r="K275" s="139">
        <v>66</v>
      </c>
      <c r="L275" s="139">
        <v>15</v>
      </c>
      <c r="M275" s="139">
        <v>5</v>
      </c>
      <c r="N275" s="139">
        <v>8</v>
      </c>
      <c r="O275" s="149">
        <v>0</v>
      </c>
      <c r="P275" s="139">
        <v>1</v>
      </c>
      <c r="Q275" s="149">
        <v>0</v>
      </c>
      <c r="R275" s="149">
        <v>0</v>
      </c>
      <c r="S275" s="149">
        <v>0</v>
      </c>
      <c r="T275" s="149">
        <v>0</v>
      </c>
      <c r="U275" s="139" t="s">
        <v>1821</v>
      </c>
      <c r="V275" s="139" t="s">
        <v>1821</v>
      </c>
      <c r="W275" s="139" t="s">
        <v>1821</v>
      </c>
      <c r="X275" s="139" t="s">
        <v>2780</v>
      </c>
      <c r="Y275" s="139" t="s">
        <v>2784</v>
      </c>
      <c r="Z275" s="139" t="s">
        <v>1821</v>
      </c>
      <c r="AA275" s="139" t="s">
        <v>1821</v>
      </c>
      <c r="AB275" s="139" t="s">
        <v>1821</v>
      </c>
      <c r="AC275" s="149" t="s">
        <v>2783</v>
      </c>
      <c r="AD275" s="139" t="s">
        <v>1821</v>
      </c>
      <c r="AE275" s="54"/>
    </row>
    <row r="276" spans="1:31" ht="12.75">
      <c r="A276" s="204" t="s">
        <v>2269</v>
      </c>
      <c r="B276" s="210" t="s">
        <v>823</v>
      </c>
      <c r="C276" s="139">
        <v>15</v>
      </c>
      <c r="D276" s="139">
        <v>1340</v>
      </c>
      <c r="E276" s="217">
        <f t="shared" si="8"/>
        <v>999</v>
      </c>
      <c r="F276" s="217">
        <f t="shared" si="8"/>
        <v>341</v>
      </c>
      <c r="G276" s="149">
        <v>0</v>
      </c>
      <c r="H276" s="139">
        <v>1</v>
      </c>
      <c r="I276" s="139">
        <v>31</v>
      </c>
      <c r="J276" s="139">
        <v>7</v>
      </c>
      <c r="K276" s="139">
        <v>812</v>
      </c>
      <c r="L276" s="139">
        <v>197</v>
      </c>
      <c r="M276" s="139">
        <v>61</v>
      </c>
      <c r="N276" s="139">
        <v>81</v>
      </c>
      <c r="O276" s="139">
        <v>120</v>
      </c>
      <c r="P276" s="139">
        <v>58</v>
      </c>
      <c r="Q276" s="139">
        <v>25</v>
      </c>
      <c r="R276" s="139">
        <v>3</v>
      </c>
      <c r="S276" s="149">
        <v>0</v>
      </c>
      <c r="T276" s="149">
        <v>0</v>
      </c>
      <c r="U276" s="139">
        <v>683208</v>
      </c>
      <c r="V276" s="139">
        <v>2368126</v>
      </c>
      <c r="W276" s="139">
        <v>4271266</v>
      </c>
      <c r="X276" s="139">
        <v>4035142</v>
      </c>
      <c r="Y276" s="139">
        <v>36957</v>
      </c>
      <c r="Z276" s="139">
        <v>199167</v>
      </c>
      <c r="AA276" s="149">
        <v>0</v>
      </c>
      <c r="AB276" s="139">
        <v>192348</v>
      </c>
      <c r="AC276" s="149">
        <f t="shared" si="9"/>
        <v>6819</v>
      </c>
      <c r="AD276" s="139">
        <v>1847510</v>
      </c>
      <c r="AE276" s="54"/>
    </row>
    <row r="277" spans="1:31" ht="12.75">
      <c r="A277" s="204" t="s">
        <v>2502</v>
      </c>
      <c r="B277" s="210" t="s">
        <v>2634</v>
      </c>
      <c r="C277" s="139">
        <v>4</v>
      </c>
      <c r="D277" s="139">
        <v>139</v>
      </c>
      <c r="E277" s="217">
        <f t="shared" si="8"/>
        <v>76</v>
      </c>
      <c r="F277" s="217">
        <f t="shared" si="8"/>
        <v>63</v>
      </c>
      <c r="G277" s="149">
        <v>0</v>
      </c>
      <c r="H277" s="139">
        <v>1</v>
      </c>
      <c r="I277" s="139">
        <v>9</v>
      </c>
      <c r="J277" s="139">
        <v>1</v>
      </c>
      <c r="K277" s="139">
        <v>63</v>
      </c>
      <c r="L277" s="139">
        <v>43</v>
      </c>
      <c r="M277" s="139">
        <v>4</v>
      </c>
      <c r="N277" s="139">
        <v>18</v>
      </c>
      <c r="O277" s="149">
        <v>0</v>
      </c>
      <c r="P277" s="149">
        <v>0</v>
      </c>
      <c r="Q277" s="149">
        <v>0</v>
      </c>
      <c r="R277" s="149">
        <v>0</v>
      </c>
      <c r="S277" s="149">
        <v>0</v>
      </c>
      <c r="T277" s="149">
        <v>0</v>
      </c>
      <c r="U277" s="139">
        <v>39893</v>
      </c>
      <c r="V277" s="139">
        <v>67487</v>
      </c>
      <c r="W277" s="139">
        <v>160769</v>
      </c>
      <c r="X277" s="139">
        <v>160769</v>
      </c>
      <c r="Y277" s="149">
        <v>0</v>
      </c>
      <c r="Z277" s="149">
        <v>0</v>
      </c>
      <c r="AA277" s="149">
        <v>0</v>
      </c>
      <c r="AB277" s="149">
        <v>0</v>
      </c>
      <c r="AC277" s="149">
        <f t="shared" si="9"/>
        <v>0</v>
      </c>
      <c r="AD277" s="139">
        <v>82423</v>
      </c>
      <c r="AE277" s="54"/>
    </row>
    <row r="278" spans="1:31" ht="12.75">
      <c r="A278" s="204" t="s">
        <v>2503</v>
      </c>
      <c r="B278" s="210" t="s">
        <v>1268</v>
      </c>
      <c r="C278" s="139">
        <v>2</v>
      </c>
      <c r="D278" s="139">
        <v>90</v>
      </c>
      <c r="E278" s="217">
        <f t="shared" si="8"/>
        <v>83</v>
      </c>
      <c r="F278" s="217">
        <f t="shared" si="8"/>
        <v>7</v>
      </c>
      <c r="G278" s="149">
        <v>0</v>
      </c>
      <c r="H278" s="149">
        <v>0</v>
      </c>
      <c r="I278" s="139">
        <v>2</v>
      </c>
      <c r="J278" s="139">
        <v>1</v>
      </c>
      <c r="K278" s="139">
        <v>81</v>
      </c>
      <c r="L278" s="139">
        <v>5</v>
      </c>
      <c r="M278" s="149">
        <v>0</v>
      </c>
      <c r="N278" s="139">
        <v>1</v>
      </c>
      <c r="O278" s="149">
        <v>0</v>
      </c>
      <c r="P278" s="149">
        <v>0</v>
      </c>
      <c r="Q278" s="149">
        <v>0</v>
      </c>
      <c r="R278" s="149">
        <v>0</v>
      </c>
      <c r="S278" s="149">
        <v>0</v>
      </c>
      <c r="T278" s="149">
        <v>0</v>
      </c>
      <c r="U278" s="139" t="s">
        <v>1821</v>
      </c>
      <c r="V278" s="139" t="s">
        <v>1821</v>
      </c>
      <c r="W278" s="139" t="s">
        <v>1821</v>
      </c>
      <c r="X278" s="139" t="s">
        <v>1821</v>
      </c>
      <c r="Y278" s="139" t="s">
        <v>1821</v>
      </c>
      <c r="Z278" s="139" t="s">
        <v>1821</v>
      </c>
      <c r="AA278" s="149">
        <v>0</v>
      </c>
      <c r="AB278" s="149">
        <v>0</v>
      </c>
      <c r="AC278" s="149" t="s">
        <v>1821</v>
      </c>
      <c r="AD278" s="139" t="s">
        <v>2760</v>
      </c>
      <c r="AE278" s="54"/>
    </row>
    <row r="279" spans="1:31" ht="12.75">
      <c r="A279" s="204" t="s">
        <v>2504</v>
      </c>
      <c r="B279" s="210" t="s">
        <v>2148</v>
      </c>
      <c r="C279" s="139">
        <v>7</v>
      </c>
      <c r="D279" s="139">
        <v>1067</v>
      </c>
      <c r="E279" s="217">
        <f t="shared" si="8"/>
        <v>816</v>
      </c>
      <c r="F279" s="217">
        <f t="shared" si="8"/>
        <v>251</v>
      </c>
      <c r="G279" s="149">
        <v>0</v>
      </c>
      <c r="H279" s="149">
        <v>0</v>
      </c>
      <c r="I279" s="139">
        <v>17</v>
      </c>
      <c r="J279" s="139">
        <v>5</v>
      </c>
      <c r="K279" s="139">
        <v>648</v>
      </c>
      <c r="L279" s="139">
        <v>140</v>
      </c>
      <c r="M279" s="139">
        <v>54</v>
      </c>
      <c r="N279" s="139">
        <v>53</v>
      </c>
      <c r="O279" s="139">
        <v>119</v>
      </c>
      <c r="P279" s="139">
        <v>54</v>
      </c>
      <c r="Q279" s="139">
        <v>22</v>
      </c>
      <c r="R279" s="139">
        <v>1</v>
      </c>
      <c r="S279" s="149">
        <v>0</v>
      </c>
      <c r="T279" s="149">
        <v>0</v>
      </c>
      <c r="U279" s="139">
        <v>592961</v>
      </c>
      <c r="V279" s="139">
        <v>1389373</v>
      </c>
      <c r="W279" s="139">
        <v>2994686</v>
      </c>
      <c r="X279" s="139">
        <v>2768666</v>
      </c>
      <c r="Y279" s="139">
        <v>33672</v>
      </c>
      <c r="Z279" s="139">
        <v>192348</v>
      </c>
      <c r="AA279" s="149">
        <v>0</v>
      </c>
      <c r="AB279" s="139">
        <v>192348</v>
      </c>
      <c r="AC279" s="149">
        <f t="shared" si="9"/>
        <v>0</v>
      </c>
      <c r="AD279" s="139">
        <v>1583246</v>
      </c>
      <c r="AE279" s="54"/>
    </row>
    <row r="280" spans="1:31" ht="12.75">
      <c r="A280" s="204" t="s">
        <v>2505</v>
      </c>
      <c r="B280" s="210" t="s">
        <v>2149</v>
      </c>
      <c r="C280" s="139">
        <v>2</v>
      </c>
      <c r="D280" s="139">
        <v>44</v>
      </c>
      <c r="E280" s="217">
        <f t="shared" si="8"/>
        <v>24</v>
      </c>
      <c r="F280" s="217">
        <f t="shared" si="8"/>
        <v>20</v>
      </c>
      <c r="G280" s="149">
        <v>0</v>
      </c>
      <c r="H280" s="149">
        <v>0</v>
      </c>
      <c r="I280" s="139">
        <v>3</v>
      </c>
      <c r="J280" s="149">
        <v>0</v>
      </c>
      <c r="K280" s="139">
        <v>20</v>
      </c>
      <c r="L280" s="139">
        <v>9</v>
      </c>
      <c r="M280" s="139">
        <v>3</v>
      </c>
      <c r="N280" s="139">
        <v>9</v>
      </c>
      <c r="O280" s="139">
        <v>1</v>
      </c>
      <c r="P280" s="139">
        <v>4</v>
      </c>
      <c r="Q280" s="139">
        <v>3</v>
      </c>
      <c r="R280" s="139">
        <v>2</v>
      </c>
      <c r="S280" s="149">
        <v>0</v>
      </c>
      <c r="T280" s="149">
        <v>0</v>
      </c>
      <c r="U280" s="139" t="s">
        <v>1821</v>
      </c>
      <c r="V280" s="139" t="s">
        <v>1821</v>
      </c>
      <c r="W280" s="139" t="s">
        <v>1821</v>
      </c>
      <c r="X280" s="139" t="s">
        <v>1821</v>
      </c>
      <c r="Y280" s="139" t="s">
        <v>1821</v>
      </c>
      <c r="Z280" s="139" t="s">
        <v>1821</v>
      </c>
      <c r="AA280" s="149">
        <v>0</v>
      </c>
      <c r="AB280" s="149">
        <v>0</v>
      </c>
      <c r="AC280" s="149" t="s">
        <v>1821</v>
      </c>
      <c r="AD280" s="139" t="s">
        <v>2760</v>
      </c>
      <c r="AE280" s="54"/>
    </row>
    <row r="281" spans="1:31" ht="12.75">
      <c r="A281" s="204" t="s">
        <v>2270</v>
      </c>
      <c r="B281" s="210" t="s">
        <v>2150</v>
      </c>
      <c r="C281" s="139">
        <v>23</v>
      </c>
      <c r="D281" s="139">
        <v>1926</v>
      </c>
      <c r="E281" s="217">
        <f t="shared" si="8"/>
        <v>1627</v>
      </c>
      <c r="F281" s="217">
        <f t="shared" si="8"/>
        <v>299</v>
      </c>
      <c r="G281" s="139">
        <v>2</v>
      </c>
      <c r="H281" s="149">
        <v>0</v>
      </c>
      <c r="I281" s="139">
        <v>32</v>
      </c>
      <c r="J281" s="139">
        <v>5</v>
      </c>
      <c r="K281" s="139">
        <v>1447</v>
      </c>
      <c r="L281" s="139">
        <v>210</v>
      </c>
      <c r="M281" s="139">
        <v>87</v>
      </c>
      <c r="N281" s="139">
        <v>45</v>
      </c>
      <c r="O281" s="139">
        <v>61</v>
      </c>
      <c r="P281" s="139">
        <v>39</v>
      </c>
      <c r="Q281" s="139">
        <v>2</v>
      </c>
      <c r="R281" s="149">
        <v>0</v>
      </c>
      <c r="S281" s="139">
        <v>27</v>
      </c>
      <c r="T281" s="139">
        <v>2</v>
      </c>
      <c r="U281" s="139">
        <v>931518</v>
      </c>
      <c r="V281" s="139">
        <v>3283317</v>
      </c>
      <c r="W281" s="139">
        <v>6555920</v>
      </c>
      <c r="X281" s="139">
        <v>4904842</v>
      </c>
      <c r="Y281" s="139">
        <v>43586</v>
      </c>
      <c r="Z281" s="139">
        <v>1607492</v>
      </c>
      <c r="AA281" s="139">
        <v>942</v>
      </c>
      <c r="AB281" s="149">
        <v>0</v>
      </c>
      <c r="AC281" s="149">
        <f t="shared" si="9"/>
        <v>1606550</v>
      </c>
      <c r="AD281" s="139">
        <v>3025243</v>
      </c>
      <c r="AE281" s="54"/>
    </row>
    <row r="282" spans="1:31" ht="12.75">
      <c r="A282" s="204" t="s">
        <v>2506</v>
      </c>
      <c r="B282" s="210" t="s">
        <v>2151</v>
      </c>
      <c r="C282" s="139">
        <v>8</v>
      </c>
      <c r="D282" s="139">
        <v>682</v>
      </c>
      <c r="E282" s="217">
        <f t="shared" si="8"/>
        <v>573</v>
      </c>
      <c r="F282" s="217">
        <f t="shared" si="8"/>
        <v>109</v>
      </c>
      <c r="G282" s="149">
        <v>0</v>
      </c>
      <c r="H282" s="149">
        <v>0</v>
      </c>
      <c r="I282" s="139">
        <v>8</v>
      </c>
      <c r="J282" s="139">
        <v>1</v>
      </c>
      <c r="K282" s="139">
        <v>485</v>
      </c>
      <c r="L282" s="139">
        <v>76</v>
      </c>
      <c r="M282" s="139">
        <v>52</v>
      </c>
      <c r="N282" s="139">
        <v>16</v>
      </c>
      <c r="O282" s="139">
        <v>28</v>
      </c>
      <c r="P282" s="139">
        <v>16</v>
      </c>
      <c r="Q282" s="149">
        <v>0</v>
      </c>
      <c r="R282" s="149">
        <v>0</v>
      </c>
      <c r="S282" s="139">
        <v>26</v>
      </c>
      <c r="T282" s="139">
        <v>2</v>
      </c>
      <c r="U282" s="139">
        <v>403859</v>
      </c>
      <c r="V282" s="139">
        <v>1572254</v>
      </c>
      <c r="W282" s="139">
        <v>3287209</v>
      </c>
      <c r="X282" s="139">
        <v>1690120</v>
      </c>
      <c r="Y282" s="139">
        <v>34134</v>
      </c>
      <c r="Z282" s="139">
        <v>1562955</v>
      </c>
      <c r="AA282" s="139">
        <v>942</v>
      </c>
      <c r="AB282" s="149">
        <v>0</v>
      </c>
      <c r="AC282" s="149">
        <f t="shared" si="9"/>
        <v>1562013</v>
      </c>
      <c r="AD282" s="139">
        <v>1629447</v>
      </c>
      <c r="AE282" s="54"/>
    </row>
    <row r="283" spans="1:31" ht="12.75">
      <c r="A283" s="204" t="s">
        <v>2507</v>
      </c>
      <c r="B283" s="210" t="s">
        <v>2152</v>
      </c>
      <c r="C283" s="139">
        <v>5</v>
      </c>
      <c r="D283" s="139">
        <v>738</v>
      </c>
      <c r="E283" s="217">
        <f t="shared" si="8"/>
        <v>626</v>
      </c>
      <c r="F283" s="217">
        <f t="shared" si="8"/>
        <v>112</v>
      </c>
      <c r="G283" s="139">
        <v>1</v>
      </c>
      <c r="H283" s="149">
        <v>0</v>
      </c>
      <c r="I283" s="139">
        <v>5</v>
      </c>
      <c r="J283" s="139">
        <v>2</v>
      </c>
      <c r="K283" s="139">
        <v>589</v>
      </c>
      <c r="L283" s="139">
        <v>79</v>
      </c>
      <c r="M283" s="139">
        <v>7</v>
      </c>
      <c r="N283" s="139">
        <v>10</v>
      </c>
      <c r="O283" s="139">
        <v>24</v>
      </c>
      <c r="P283" s="139">
        <v>21</v>
      </c>
      <c r="Q283" s="149">
        <v>0</v>
      </c>
      <c r="R283" s="149">
        <v>0</v>
      </c>
      <c r="S283" s="139">
        <v>1</v>
      </c>
      <c r="T283" s="149">
        <v>0</v>
      </c>
      <c r="U283" s="139">
        <v>272376</v>
      </c>
      <c r="V283" s="139">
        <v>979948</v>
      </c>
      <c r="W283" s="139">
        <v>1914312</v>
      </c>
      <c r="X283" s="139">
        <v>1898322</v>
      </c>
      <c r="Y283" s="139">
        <v>8942</v>
      </c>
      <c r="Z283" s="139">
        <v>7048</v>
      </c>
      <c r="AA283" s="149">
        <v>0</v>
      </c>
      <c r="AB283" s="149">
        <v>0</v>
      </c>
      <c r="AC283" s="149">
        <f t="shared" si="9"/>
        <v>7048</v>
      </c>
      <c r="AD283" s="139">
        <v>856424</v>
      </c>
      <c r="AE283" s="54"/>
    </row>
    <row r="284" spans="1:31" ht="12.75">
      <c r="A284" s="204" t="s">
        <v>2508</v>
      </c>
      <c r="B284" s="210" t="s">
        <v>1351</v>
      </c>
      <c r="C284" s="139">
        <v>5</v>
      </c>
      <c r="D284" s="139">
        <v>472</v>
      </c>
      <c r="E284" s="217">
        <f t="shared" si="8"/>
        <v>401</v>
      </c>
      <c r="F284" s="217">
        <f t="shared" si="8"/>
        <v>71</v>
      </c>
      <c r="G284" s="149">
        <v>0</v>
      </c>
      <c r="H284" s="149">
        <v>0</v>
      </c>
      <c r="I284" s="139">
        <v>14</v>
      </c>
      <c r="J284" s="139">
        <v>1</v>
      </c>
      <c r="K284" s="139">
        <v>353</v>
      </c>
      <c r="L284" s="139">
        <v>50</v>
      </c>
      <c r="M284" s="139">
        <v>27</v>
      </c>
      <c r="N284" s="139">
        <v>18</v>
      </c>
      <c r="O284" s="139">
        <v>9</v>
      </c>
      <c r="P284" s="139">
        <v>2</v>
      </c>
      <c r="Q284" s="139">
        <v>2</v>
      </c>
      <c r="R284" s="149">
        <v>0</v>
      </c>
      <c r="S284" s="149">
        <v>0</v>
      </c>
      <c r="T284" s="149">
        <v>0</v>
      </c>
      <c r="U284" s="139">
        <v>245306</v>
      </c>
      <c r="V284" s="139">
        <v>715724</v>
      </c>
      <c r="W284" s="139">
        <v>1312809</v>
      </c>
      <c r="X284" s="139">
        <v>1275320</v>
      </c>
      <c r="Y284" s="149">
        <v>0</v>
      </c>
      <c r="Z284" s="139">
        <v>37489</v>
      </c>
      <c r="AA284" s="149">
        <v>0</v>
      </c>
      <c r="AB284" s="149">
        <v>0</v>
      </c>
      <c r="AC284" s="149">
        <f t="shared" si="9"/>
        <v>37489</v>
      </c>
      <c r="AD284" s="139">
        <v>515113</v>
      </c>
      <c r="AE284" s="54"/>
    </row>
    <row r="285" spans="1:31" ht="12.75">
      <c r="A285" s="204" t="s">
        <v>2509</v>
      </c>
      <c r="B285" s="210" t="s">
        <v>2153</v>
      </c>
      <c r="C285" s="139">
        <v>5</v>
      </c>
      <c r="D285" s="139">
        <v>34</v>
      </c>
      <c r="E285" s="217">
        <f t="shared" si="8"/>
        <v>27</v>
      </c>
      <c r="F285" s="217">
        <f t="shared" si="8"/>
        <v>7</v>
      </c>
      <c r="G285" s="139">
        <v>1</v>
      </c>
      <c r="H285" s="149">
        <v>0</v>
      </c>
      <c r="I285" s="139">
        <v>5</v>
      </c>
      <c r="J285" s="139">
        <v>1</v>
      </c>
      <c r="K285" s="139">
        <v>20</v>
      </c>
      <c r="L285" s="139">
        <v>5</v>
      </c>
      <c r="M285" s="139">
        <v>1</v>
      </c>
      <c r="N285" s="139">
        <v>1</v>
      </c>
      <c r="O285" s="149">
        <v>0</v>
      </c>
      <c r="P285" s="149">
        <v>0</v>
      </c>
      <c r="Q285" s="149">
        <v>0</v>
      </c>
      <c r="R285" s="149">
        <v>0</v>
      </c>
      <c r="S285" s="149">
        <v>0</v>
      </c>
      <c r="T285" s="149">
        <v>0</v>
      </c>
      <c r="U285" s="139">
        <v>9977</v>
      </c>
      <c r="V285" s="139">
        <v>15391</v>
      </c>
      <c r="W285" s="139">
        <v>41590</v>
      </c>
      <c r="X285" s="139">
        <v>41080</v>
      </c>
      <c r="Y285" s="139">
        <v>510</v>
      </c>
      <c r="Z285" s="149">
        <v>0</v>
      </c>
      <c r="AA285" s="149">
        <v>0</v>
      </c>
      <c r="AB285" s="149">
        <v>0</v>
      </c>
      <c r="AC285" s="149">
        <f t="shared" si="9"/>
        <v>0</v>
      </c>
      <c r="AD285" s="139">
        <v>24259</v>
      </c>
      <c r="AE285" s="54"/>
    </row>
    <row r="286" spans="1:31" ht="12.75">
      <c r="A286" s="204" t="s">
        <v>2271</v>
      </c>
      <c r="B286" s="210" t="s">
        <v>817</v>
      </c>
      <c r="C286" s="139">
        <v>2</v>
      </c>
      <c r="D286" s="139">
        <v>45</v>
      </c>
      <c r="E286" s="217">
        <f t="shared" si="8"/>
        <v>39</v>
      </c>
      <c r="F286" s="217">
        <f t="shared" si="8"/>
        <v>6</v>
      </c>
      <c r="G286" s="149">
        <v>0</v>
      </c>
      <c r="H286" s="149">
        <v>0</v>
      </c>
      <c r="I286" s="139">
        <v>1</v>
      </c>
      <c r="J286" s="139">
        <v>1</v>
      </c>
      <c r="K286" s="139">
        <v>32</v>
      </c>
      <c r="L286" s="139">
        <v>3</v>
      </c>
      <c r="M286" s="139">
        <v>6</v>
      </c>
      <c r="N286" s="139">
        <v>2</v>
      </c>
      <c r="O286" s="149">
        <v>0</v>
      </c>
      <c r="P286" s="149">
        <v>0</v>
      </c>
      <c r="Q286" s="149">
        <v>0</v>
      </c>
      <c r="R286" s="149">
        <v>0</v>
      </c>
      <c r="S286" s="149">
        <v>0</v>
      </c>
      <c r="T286" s="149">
        <v>0</v>
      </c>
      <c r="U286" s="139" t="s">
        <v>1821</v>
      </c>
      <c r="V286" s="139" t="s">
        <v>1821</v>
      </c>
      <c r="W286" s="139" t="s">
        <v>1821</v>
      </c>
      <c r="X286" s="139" t="s">
        <v>1821</v>
      </c>
      <c r="Y286" s="139" t="s">
        <v>1821</v>
      </c>
      <c r="Z286" s="139" t="s">
        <v>1821</v>
      </c>
      <c r="AA286" s="149">
        <v>0</v>
      </c>
      <c r="AB286" s="139" t="s">
        <v>1821</v>
      </c>
      <c r="AC286" s="149" t="s">
        <v>1821</v>
      </c>
      <c r="AD286" s="139" t="s">
        <v>2760</v>
      </c>
      <c r="AE286" s="54"/>
    </row>
    <row r="287" spans="1:31" ht="12.75">
      <c r="A287" s="204" t="s">
        <v>2510</v>
      </c>
      <c r="B287" s="210" t="s">
        <v>817</v>
      </c>
      <c r="C287" s="139">
        <v>2</v>
      </c>
      <c r="D287" s="139">
        <v>45</v>
      </c>
      <c r="E287" s="217">
        <f t="shared" si="8"/>
        <v>39</v>
      </c>
      <c r="F287" s="217">
        <f t="shared" si="8"/>
        <v>6</v>
      </c>
      <c r="G287" s="149">
        <v>0</v>
      </c>
      <c r="H287" s="149">
        <v>0</v>
      </c>
      <c r="I287" s="139">
        <v>1</v>
      </c>
      <c r="J287" s="139">
        <v>1</v>
      </c>
      <c r="K287" s="139">
        <v>32</v>
      </c>
      <c r="L287" s="139">
        <v>3</v>
      </c>
      <c r="M287" s="139">
        <v>6</v>
      </c>
      <c r="N287" s="139">
        <v>2</v>
      </c>
      <c r="O287" s="149">
        <v>0</v>
      </c>
      <c r="P287" s="149">
        <v>0</v>
      </c>
      <c r="Q287" s="149">
        <v>0</v>
      </c>
      <c r="R287" s="149">
        <v>0</v>
      </c>
      <c r="S287" s="149">
        <v>0</v>
      </c>
      <c r="T287" s="149">
        <v>0</v>
      </c>
      <c r="U287" s="139" t="s">
        <v>1821</v>
      </c>
      <c r="V287" s="139" t="s">
        <v>1821</v>
      </c>
      <c r="W287" s="139" t="s">
        <v>1821</v>
      </c>
      <c r="X287" s="139" t="s">
        <v>1821</v>
      </c>
      <c r="Y287" s="139" t="s">
        <v>1821</v>
      </c>
      <c r="Z287" s="139" t="s">
        <v>1821</v>
      </c>
      <c r="AA287" s="149">
        <v>0</v>
      </c>
      <c r="AB287" s="139" t="s">
        <v>1821</v>
      </c>
      <c r="AC287" s="149" t="s">
        <v>1821</v>
      </c>
      <c r="AD287" s="139" t="s">
        <v>2760</v>
      </c>
      <c r="AE287" s="54"/>
    </row>
    <row r="288" spans="1:31" ht="12.75">
      <c r="A288" s="204" t="s">
        <v>2272</v>
      </c>
      <c r="B288" s="210" t="s">
        <v>2154</v>
      </c>
      <c r="C288" s="139">
        <v>3</v>
      </c>
      <c r="D288" s="139">
        <v>79</v>
      </c>
      <c r="E288" s="217">
        <f t="shared" si="8"/>
        <v>75</v>
      </c>
      <c r="F288" s="217">
        <f t="shared" si="8"/>
        <v>4</v>
      </c>
      <c r="G288" s="149">
        <v>0</v>
      </c>
      <c r="H288" s="149">
        <v>0</v>
      </c>
      <c r="I288" s="139">
        <v>2</v>
      </c>
      <c r="J288" s="139">
        <v>1</v>
      </c>
      <c r="K288" s="139">
        <v>73</v>
      </c>
      <c r="L288" s="149">
        <v>0</v>
      </c>
      <c r="M288" s="149">
        <v>0</v>
      </c>
      <c r="N288" s="139">
        <v>3</v>
      </c>
      <c r="O288" s="149">
        <v>0</v>
      </c>
      <c r="P288" s="149">
        <v>0</v>
      </c>
      <c r="Q288" s="149">
        <v>0</v>
      </c>
      <c r="R288" s="149">
        <v>0</v>
      </c>
      <c r="S288" s="139">
        <v>1</v>
      </c>
      <c r="T288" s="139">
        <v>1</v>
      </c>
      <c r="U288" s="139">
        <v>36898</v>
      </c>
      <c r="V288" s="139">
        <v>151750</v>
      </c>
      <c r="W288" s="139">
        <v>238207</v>
      </c>
      <c r="X288" s="139">
        <v>235518</v>
      </c>
      <c r="Y288" s="139">
        <v>2689</v>
      </c>
      <c r="Z288" s="149">
        <v>0</v>
      </c>
      <c r="AA288" s="149">
        <v>0</v>
      </c>
      <c r="AB288" s="149">
        <v>0</v>
      </c>
      <c r="AC288" s="149">
        <f t="shared" si="9"/>
        <v>0</v>
      </c>
      <c r="AD288" s="139">
        <v>80496</v>
      </c>
      <c r="AE288" s="54"/>
    </row>
    <row r="289" spans="1:31" ht="12.75">
      <c r="A289" s="204" t="s">
        <v>2511</v>
      </c>
      <c r="B289" s="210" t="s">
        <v>2154</v>
      </c>
      <c r="C289" s="139">
        <v>3</v>
      </c>
      <c r="D289" s="139">
        <v>79</v>
      </c>
      <c r="E289" s="217">
        <f t="shared" si="8"/>
        <v>75</v>
      </c>
      <c r="F289" s="217">
        <f t="shared" si="8"/>
        <v>4</v>
      </c>
      <c r="G289" s="149">
        <v>0</v>
      </c>
      <c r="H289" s="149">
        <v>0</v>
      </c>
      <c r="I289" s="139">
        <v>2</v>
      </c>
      <c r="J289" s="139">
        <v>1</v>
      </c>
      <c r="K289" s="139">
        <v>73</v>
      </c>
      <c r="L289" s="149">
        <v>0</v>
      </c>
      <c r="M289" s="149">
        <v>0</v>
      </c>
      <c r="N289" s="139">
        <v>3</v>
      </c>
      <c r="O289" s="149">
        <v>0</v>
      </c>
      <c r="P289" s="149">
        <v>0</v>
      </c>
      <c r="Q289" s="149">
        <v>0</v>
      </c>
      <c r="R289" s="149">
        <v>0</v>
      </c>
      <c r="S289" s="139">
        <v>1</v>
      </c>
      <c r="T289" s="139">
        <v>1</v>
      </c>
      <c r="U289" s="139">
        <v>36898</v>
      </c>
      <c r="V289" s="139">
        <v>151750</v>
      </c>
      <c r="W289" s="139">
        <v>238207</v>
      </c>
      <c r="X289" s="139">
        <v>235518</v>
      </c>
      <c r="Y289" s="139">
        <v>2689</v>
      </c>
      <c r="Z289" s="149">
        <v>0</v>
      </c>
      <c r="AA289" s="149">
        <v>0</v>
      </c>
      <c r="AB289" s="149">
        <v>0</v>
      </c>
      <c r="AC289" s="149">
        <f t="shared" si="9"/>
        <v>0</v>
      </c>
      <c r="AD289" s="139">
        <v>80496</v>
      </c>
      <c r="AE289" s="54"/>
    </row>
    <row r="290" spans="1:31" ht="12.75">
      <c r="A290" s="204" t="s">
        <v>2273</v>
      </c>
      <c r="B290" s="210" t="s">
        <v>1352</v>
      </c>
      <c r="C290" s="139">
        <v>4</v>
      </c>
      <c r="D290" s="139">
        <v>94</v>
      </c>
      <c r="E290" s="217">
        <f t="shared" si="8"/>
        <v>59</v>
      </c>
      <c r="F290" s="217">
        <f t="shared" si="8"/>
        <v>35</v>
      </c>
      <c r="G290" s="149">
        <v>0</v>
      </c>
      <c r="H290" s="149">
        <v>0</v>
      </c>
      <c r="I290" s="139">
        <v>6</v>
      </c>
      <c r="J290" s="139">
        <v>3</v>
      </c>
      <c r="K290" s="139">
        <v>53</v>
      </c>
      <c r="L290" s="139">
        <v>21</v>
      </c>
      <c r="M290" s="149">
        <v>0</v>
      </c>
      <c r="N290" s="139">
        <v>11</v>
      </c>
      <c r="O290" s="149">
        <v>0</v>
      </c>
      <c r="P290" s="149">
        <v>0</v>
      </c>
      <c r="Q290" s="149">
        <v>0</v>
      </c>
      <c r="R290" s="149">
        <v>0</v>
      </c>
      <c r="S290" s="149">
        <v>0</v>
      </c>
      <c r="T290" s="149">
        <v>0</v>
      </c>
      <c r="U290" s="139">
        <v>29173</v>
      </c>
      <c r="V290" s="139">
        <v>40508</v>
      </c>
      <c r="W290" s="139">
        <v>86849</v>
      </c>
      <c r="X290" s="139">
        <v>82994</v>
      </c>
      <c r="Y290" s="139">
        <v>3000</v>
      </c>
      <c r="Z290" s="139">
        <v>855</v>
      </c>
      <c r="AA290" s="149">
        <v>0</v>
      </c>
      <c r="AB290" s="149">
        <v>0</v>
      </c>
      <c r="AC290" s="149">
        <f t="shared" si="9"/>
        <v>855</v>
      </c>
      <c r="AD290" s="139">
        <v>40975</v>
      </c>
      <c r="AE290" s="54"/>
    </row>
    <row r="291" spans="1:31" ht="12.75">
      <c r="A291" s="204" t="s">
        <v>2512</v>
      </c>
      <c r="B291" s="210" t="s">
        <v>1542</v>
      </c>
      <c r="C291" s="139">
        <v>2</v>
      </c>
      <c r="D291" s="139">
        <v>18</v>
      </c>
      <c r="E291" s="217">
        <f t="shared" si="8"/>
        <v>15</v>
      </c>
      <c r="F291" s="217">
        <f t="shared" si="8"/>
        <v>3</v>
      </c>
      <c r="G291" s="149">
        <v>0</v>
      </c>
      <c r="H291" s="149">
        <v>0</v>
      </c>
      <c r="I291" s="139">
        <v>4</v>
      </c>
      <c r="J291" s="139">
        <v>2</v>
      </c>
      <c r="K291" s="139">
        <v>11</v>
      </c>
      <c r="L291" s="149">
        <v>0</v>
      </c>
      <c r="M291" s="149">
        <v>0</v>
      </c>
      <c r="N291" s="139">
        <v>1</v>
      </c>
      <c r="O291" s="149">
        <v>0</v>
      </c>
      <c r="P291" s="149">
        <v>0</v>
      </c>
      <c r="Q291" s="149">
        <v>0</v>
      </c>
      <c r="R291" s="149">
        <v>0</v>
      </c>
      <c r="S291" s="149">
        <v>0</v>
      </c>
      <c r="T291" s="149">
        <v>0</v>
      </c>
      <c r="U291" s="139" t="s">
        <v>1821</v>
      </c>
      <c r="V291" s="139" t="s">
        <v>1821</v>
      </c>
      <c r="W291" s="139" t="s">
        <v>1821</v>
      </c>
      <c r="X291" s="139" t="s">
        <v>1821</v>
      </c>
      <c r="Y291" s="139" t="s">
        <v>1821</v>
      </c>
      <c r="Z291" s="149">
        <v>0</v>
      </c>
      <c r="AA291" s="149">
        <v>0</v>
      </c>
      <c r="AB291" s="149">
        <v>0</v>
      </c>
      <c r="AC291" s="149">
        <f t="shared" si="9"/>
        <v>0</v>
      </c>
      <c r="AD291" s="139" t="s">
        <v>2760</v>
      </c>
      <c r="AE291" s="54"/>
    </row>
    <row r="292" spans="1:31" ht="12.75">
      <c r="A292" s="204" t="s">
        <v>2513</v>
      </c>
      <c r="B292" s="210" t="s">
        <v>2155</v>
      </c>
      <c r="C292" s="139">
        <v>1</v>
      </c>
      <c r="D292" s="139">
        <v>5</v>
      </c>
      <c r="E292" s="217">
        <f t="shared" si="8"/>
        <v>3</v>
      </c>
      <c r="F292" s="217">
        <f t="shared" si="8"/>
        <v>2</v>
      </c>
      <c r="G292" s="149">
        <v>0</v>
      </c>
      <c r="H292" s="149">
        <v>0</v>
      </c>
      <c r="I292" s="139">
        <v>2</v>
      </c>
      <c r="J292" s="139">
        <v>1</v>
      </c>
      <c r="K292" s="139">
        <v>1</v>
      </c>
      <c r="L292" s="149">
        <v>0</v>
      </c>
      <c r="M292" s="149">
        <v>0</v>
      </c>
      <c r="N292" s="139">
        <v>1</v>
      </c>
      <c r="O292" s="149">
        <v>0</v>
      </c>
      <c r="P292" s="149">
        <v>0</v>
      </c>
      <c r="Q292" s="149">
        <v>0</v>
      </c>
      <c r="R292" s="149">
        <v>0</v>
      </c>
      <c r="S292" s="149">
        <v>0</v>
      </c>
      <c r="T292" s="149">
        <v>0</v>
      </c>
      <c r="U292" s="139" t="s">
        <v>1821</v>
      </c>
      <c r="V292" s="139" t="s">
        <v>1821</v>
      </c>
      <c r="W292" s="139" t="s">
        <v>1821</v>
      </c>
      <c r="X292" s="139" t="s">
        <v>1821</v>
      </c>
      <c r="Y292" s="149">
        <v>0</v>
      </c>
      <c r="Z292" s="139" t="s">
        <v>1821</v>
      </c>
      <c r="AA292" s="149">
        <v>0</v>
      </c>
      <c r="AB292" s="149">
        <v>0</v>
      </c>
      <c r="AC292" s="149" t="s">
        <v>1821</v>
      </c>
      <c r="AD292" s="139" t="s">
        <v>2760</v>
      </c>
      <c r="AE292" s="54"/>
    </row>
    <row r="293" spans="1:31" ht="12.75">
      <c r="A293" s="204" t="s">
        <v>2514</v>
      </c>
      <c r="B293" s="210" t="s">
        <v>1269</v>
      </c>
      <c r="C293" s="139">
        <v>1</v>
      </c>
      <c r="D293" s="139">
        <v>71</v>
      </c>
      <c r="E293" s="217">
        <f t="shared" si="8"/>
        <v>41</v>
      </c>
      <c r="F293" s="217">
        <f t="shared" si="8"/>
        <v>30</v>
      </c>
      <c r="G293" s="149">
        <v>0</v>
      </c>
      <c r="H293" s="149">
        <v>0</v>
      </c>
      <c r="I293" s="149">
        <v>0</v>
      </c>
      <c r="J293" s="149">
        <v>0</v>
      </c>
      <c r="K293" s="139">
        <v>41</v>
      </c>
      <c r="L293" s="139">
        <v>21</v>
      </c>
      <c r="M293" s="149">
        <v>0</v>
      </c>
      <c r="N293" s="139">
        <v>9</v>
      </c>
      <c r="O293" s="149">
        <v>0</v>
      </c>
      <c r="P293" s="149">
        <v>0</v>
      </c>
      <c r="Q293" s="149">
        <v>0</v>
      </c>
      <c r="R293" s="149">
        <v>0</v>
      </c>
      <c r="S293" s="149">
        <v>0</v>
      </c>
      <c r="T293" s="149">
        <v>0</v>
      </c>
      <c r="U293" s="139" t="s">
        <v>1821</v>
      </c>
      <c r="V293" s="139" t="s">
        <v>1821</v>
      </c>
      <c r="W293" s="139" t="s">
        <v>1821</v>
      </c>
      <c r="X293" s="139" t="s">
        <v>1821</v>
      </c>
      <c r="Y293" s="149">
        <v>0</v>
      </c>
      <c r="Z293" s="149">
        <v>0</v>
      </c>
      <c r="AA293" s="149">
        <v>0</v>
      </c>
      <c r="AB293" s="149">
        <v>0</v>
      </c>
      <c r="AC293" s="149">
        <f t="shared" si="9"/>
        <v>0</v>
      </c>
      <c r="AD293" s="139" t="s">
        <v>2760</v>
      </c>
      <c r="AE293" s="54"/>
    </row>
    <row r="294" spans="1:31" ht="12.75">
      <c r="A294" s="204" t="s">
        <v>2274</v>
      </c>
      <c r="B294" s="210" t="s">
        <v>1353</v>
      </c>
      <c r="C294" s="139">
        <v>5</v>
      </c>
      <c r="D294" s="139">
        <v>275</v>
      </c>
      <c r="E294" s="217">
        <f t="shared" si="8"/>
        <v>201</v>
      </c>
      <c r="F294" s="217">
        <f t="shared" si="8"/>
        <v>74</v>
      </c>
      <c r="G294" s="149">
        <v>0</v>
      </c>
      <c r="H294" s="149">
        <v>0</v>
      </c>
      <c r="I294" s="139">
        <v>5</v>
      </c>
      <c r="J294" s="139">
        <v>1</v>
      </c>
      <c r="K294" s="139">
        <v>180</v>
      </c>
      <c r="L294" s="139">
        <v>60</v>
      </c>
      <c r="M294" s="139">
        <v>3</v>
      </c>
      <c r="N294" s="139">
        <v>4</v>
      </c>
      <c r="O294" s="139">
        <v>13</v>
      </c>
      <c r="P294" s="139">
        <v>9</v>
      </c>
      <c r="Q294" s="149">
        <v>0</v>
      </c>
      <c r="R294" s="149">
        <v>0</v>
      </c>
      <c r="S294" s="139">
        <v>1</v>
      </c>
      <c r="T294" s="149">
        <v>0</v>
      </c>
      <c r="U294" s="139">
        <v>110588</v>
      </c>
      <c r="V294" s="139">
        <v>330221</v>
      </c>
      <c r="W294" s="139">
        <v>535847</v>
      </c>
      <c r="X294" s="139">
        <v>529691</v>
      </c>
      <c r="Y294" s="139">
        <v>5204</v>
      </c>
      <c r="Z294" s="139">
        <v>952</v>
      </c>
      <c r="AA294" s="149">
        <v>0</v>
      </c>
      <c r="AB294" s="139">
        <v>952</v>
      </c>
      <c r="AC294" s="149">
        <f t="shared" si="9"/>
        <v>0</v>
      </c>
      <c r="AD294" s="139">
        <v>185007</v>
      </c>
      <c r="AE294" s="54"/>
    </row>
    <row r="295" spans="1:31" ht="12.75">
      <c r="A295" s="204" t="s">
        <v>2515</v>
      </c>
      <c r="B295" s="210" t="s">
        <v>824</v>
      </c>
      <c r="C295" s="139">
        <v>2</v>
      </c>
      <c r="D295" s="139">
        <v>252</v>
      </c>
      <c r="E295" s="217">
        <f t="shared" si="8"/>
        <v>186</v>
      </c>
      <c r="F295" s="217">
        <f t="shared" si="8"/>
        <v>66</v>
      </c>
      <c r="G295" s="149">
        <v>0</v>
      </c>
      <c r="H295" s="149">
        <v>0</v>
      </c>
      <c r="I295" s="139">
        <v>1</v>
      </c>
      <c r="J295" s="149">
        <v>0</v>
      </c>
      <c r="K295" s="139">
        <v>171</v>
      </c>
      <c r="L295" s="139">
        <v>56</v>
      </c>
      <c r="M295" s="139">
        <v>1</v>
      </c>
      <c r="N295" s="139">
        <v>1</v>
      </c>
      <c r="O295" s="139">
        <v>13</v>
      </c>
      <c r="P295" s="139">
        <v>9</v>
      </c>
      <c r="Q295" s="149">
        <v>0</v>
      </c>
      <c r="R295" s="149">
        <v>0</v>
      </c>
      <c r="S295" s="139">
        <v>1</v>
      </c>
      <c r="T295" s="149">
        <v>0</v>
      </c>
      <c r="U295" s="139" t="s">
        <v>1821</v>
      </c>
      <c r="V295" s="139" t="s">
        <v>1821</v>
      </c>
      <c r="W295" s="139" t="s">
        <v>1821</v>
      </c>
      <c r="X295" s="139" t="s">
        <v>1821</v>
      </c>
      <c r="Y295" s="149">
        <v>0</v>
      </c>
      <c r="Z295" s="139" t="s">
        <v>1821</v>
      </c>
      <c r="AA295" s="149">
        <v>0</v>
      </c>
      <c r="AB295" s="139" t="s">
        <v>1821</v>
      </c>
      <c r="AC295" s="149">
        <v>0</v>
      </c>
      <c r="AD295" s="139" t="s">
        <v>2760</v>
      </c>
      <c r="AE295" s="54"/>
    </row>
    <row r="296" spans="1:31" ht="12.75">
      <c r="A296" s="204" t="s">
        <v>2516</v>
      </c>
      <c r="B296" s="210" t="s">
        <v>820</v>
      </c>
      <c r="C296" s="139">
        <v>3</v>
      </c>
      <c r="D296" s="139">
        <v>23</v>
      </c>
      <c r="E296" s="217">
        <f t="shared" si="8"/>
        <v>15</v>
      </c>
      <c r="F296" s="217">
        <f t="shared" si="8"/>
        <v>8</v>
      </c>
      <c r="G296" s="149">
        <v>0</v>
      </c>
      <c r="H296" s="149">
        <v>0</v>
      </c>
      <c r="I296" s="139">
        <v>4</v>
      </c>
      <c r="J296" s="139">
        <v>1</v>
      </c>
      <c r="K296" s="139">
        <v>9</v>
      </c>
      <c r="L296" s="139">
        <v>4</v>
      </c>
      <c r="M296" s="139">
        <v>2</v>
      </c>
      <c r="N296" s="139">
        <v>3</v>
      </c>
      <c r="O296" s="149">
        <v>0</v>
      </c>
      <c r="P296" s="149">
        <v>0</v>
      </c>
      <c r="Q296" s="149">
        <v>0</v>
      </c>
      <c r="R296" s="149">
        <v>0</v>
      </c>
      <c r="S296" s="149">
        <v>0</v>
      </c>
      <c r="T296" s="149">
        <v>0</v>
      </c>
      <c r="U296" s="139" t="s">
        <v>1821</v>
      </c>
      <c r="V296" s="139" t="s">
        <v>1821</v>
      </c>
      <c r="W296" s="139" t="s">
        <v>2780</v>
      </c>
      <c r="X296" s="139" t="s">
        <v>1821</v>
      </c>
      <c r="Y296" s="139" t="s">
        <v>1821</v>
      </c>
      <c r="Z296" s="149">
        <v>0</v>
      </c>
      <c r="AA296" s="149">
        <v>0</v>
      </c>
      <c r="AB296" s="149">
        <v>0</v>
      </c>
      <c r="AC296" s="149">
        <f t="shared" si="9"/>
        <v>0</v>
      </c>
      <c r="AD296" s="139" t="s">
        <v>1821</v>
      </c>
      <c r="AE296" s="54"/>
    </row>
    <row r="297" spans="1:31" ht="12.75">
      <c r="A297" s="204" t="s">
        <v>2275</v>
      </c>
      <c r="B297" s="210" t="s">
        <v>818</v>
      </c>
      <c r="C297" s="139">
        <v>60</v>
      </c>
      <c r="D297" s="139">
        <v>1590</v>
      </c>
      <c r="E297" s="217">
        <f t="shared" si="8"/>
        <v>1256</v>
      </c>
      <c r="F297" s="217">
        <f t="shared" si="8"/>
        <v>334</v>
      </c>
      <c r="G297" s="139">
        <v>6</v>
      </c>
      <c r="H297" s="139">
        <v>2</v>
      </c>
      <c r="I297" s="139">
        <v>69</v>
      </c>
      <c r="J297" s="139">
        <v>39</v>
      </c>
      <c r="K297" s="139">
        <v>1026</v>
      </c>
      <c r="L297" s="139">
        <v>155</v>
      </c>
      <c r="M297" s="139">
        <v>93</v>
      </c>
      <c r="N297" s="139">
        <v>125</v>
      </c>
      <c r="O297" s="139">
        <v>62</v>
      </c>
      <c r="P297" s="139">
        <v>13</v>
      </c>
      <c r="Q297" s="149">
        <v>0</v>
      </c>
      <c r="R297" s="149">
        <v>0</v>
      </c>
      <c r="S297" s="149">
        <v>0</v>
      </c>
      <c r="T297" s="139">
        <v>2</v>
      </c>
      <c r="U297" s="139">
        <v>687702</v>
      </c>
      <c r="V297" s="139">
        <v>5361600</v>
      </c>
      <c r="W297" s="139">
        <v>7369249</v>
      </c>
      <c r="X297" s="139">
        <v>6592215</v>
      </c>
      <c r="Y297" s="139">
        <v>553056</v>
      </c>
      <c r="Z297" s="139">
        <v>223978</v>
      </c>
      <c r="AA297" s="139">
        <v>2</v>
      </c>
      <c r="AB297" s="139">
        <v>5733</v>
      </c>
      <c r="AC297" s="149">
        <f t="shared" si="9"/>
        <v>218243</v>
      </c>
      <c r="AD297" s="139">
        <v>2069217</v>
      </c>
      <c r="AE297" s="54"/>
    </row>
    <row r="298" spans="1:31" ht="12.75">
      <c r="A298" s="204" t="s">
        <v>2517</v>
      </c>
      <c r="B298" s="210" t="s">
        <v>2156</v>
      </c>
      <c r="C298" s="139">
        <v>6</v>
      </c>
      <c r="D298" s="139">
        <v>521</v>
      </c>
      <c r="E298" s="217">
        <f t="shared" si="8"/>
        <v>451</v>
      </c>
      <c r="F298" s="217">
        <f t="shared" si="8"/>
        <v>70</v>
      </c>
      <c r="G298" s="149">
        <v>0</v>
      </c>
      <c r="H298" s="149">
        <v>0</v>
      </c>
      <c r="I298" s="139">
        <v>9</v>
      </c>
      <c r="J298" s="139">
        <v>1</v>
      </c>
      <c r="K298" s="139">
        <v>385</v>
      </c>
      <c r="L298" s="139">
        <v>31</v>
      </c>
      <c r="M298" s="139">
        <v>27</v>
      </c>
      <c r="N298" s="139">
        <v>28</v>
      </c>
      <c r="O298" s="139">
        <v>30</v>
      </c>
      <c r="P298" s="139">
        <v>10</v>
      </c>
      <c r="Q298" s="149">
        <v>0</v>
      </c>
      <c r="R298" s="149">
        <v>0</v>
      </c>
      <c r="S298" s="149">
        <v>0</v>
      </c>
      <c r="T298" s="149">
        <v>0</v>
      </c>
      <c r="U298" s="139">
        <v>262297</v>
      </c>
      <c r="V298" s="139">
        <v>4283717</v>
      </c>
      <c r="W298" s="139">
        <v>5243794</v>
      </c>
      <c r="X298" s="139">
        <v>5092909</v>
      </c>
      <c r="Y298" s="139">
        <v>23211</v>
      </c>
      <c r="Z298" s="139">
        <v>127674</v>
      </c>
      <c r="AA298" s="149">
        <v>0</v>
      </c>
      <c r="AB298" s="149">
        <v>0</v>
      </c>
      <c r="AC298" s="149">
        <f t="shared" si="9"/>
        <v>127674</v>
      </c>
      <c r="AD298" s="139">
        <v>1142184</v>
      </c>
      <c r="AE298" s="54"/>
    </row>
    <row r="299" spans="1:31" ht="12.75">
      <c r="A299" s="204" t="s">
        <v>2518</v>
      </c>
      <c r="B299" s="210" t="s">
        <v>1992</v>
      </c>
      <c r="C299" s="139">
        <v>38</v>
      </c>
      <c r="D299" s="139">
        <v>754</v>
      </c>
      <c r="E299" s="217">
        <f t="shared" si="8"/>
        <v>556</v>
      </c>
      <c r="F299" s="217">
        <f t="shared" si="8"/>
        <v>198</v>
      </c>
      <c r="G299" s="139">
        <v>4</v>
      </c>
      <c r="H299" s="149">
        <v>0</v>
      </c>
      <c r="I299" s="139">
        <v>35</v>
      </c>
      <c r="J299" s="139">
        <v>23</v>
      </c>
      <c r="K299" s="139">
        <v>430</v>
      </c>
      <c r="L299" s="139">
        <v>86</v>
      </c>
      <c r="M299" s="139">
        <v>56</v>
      </c>
      <c r="N299" s="139">
        <v>86</v>
      </c>
      <c r="O299" s="139">
        <v>31</v>
      </c>
      <c r="P299" s="139">
        <v>3</v>
      </c>
      <c r="Q299" s="149">
        <v>0</v>
      </c>
      <c r="R299" s="149">
        <v>0</v>
      </c>
      <c r="S299" s="149">
        <v>0</v>
      </c>
      <c r="T299" s="139">
        <v>2</v>
      </c>
      <c r="U299" s="139">
        <v>273192</v>
      </c>
      <c r="V299" s="139">
        <v>884472</v>
      </c>
      <c r="W299" s="139">
        <v>1548758</v>
      </c>
      <c r="X299" s="139">
        <v>1112204</v>
      </c>
      <c r="Y299" s="139">
        <v>412872</v>
      </c>
      <c r="Z299" s="139">
        <v>23682</v>
      </c>
      <c r="AA299" s="139">
        <v>2</v>
      </c>
      <c r="AB299" s="139">
        <v>36</v>
      </c>
      <c r="AC299" s="149">
        <f t="shared" si="9"/>
        <v>23644</v>
      </c>
      <c r="AD299" s="139">
        <v>589790</v>
      </c>
      <c r="AE299" s="54"/>
    </row>
    <row r="300" spans="1:31" ht="12.75">
      <c r="A300" s="204" t="s">
        <v>2519</v>
      </c>
      <c r="B300" s="210" t="s">
        <v>819</v>
      </c>
      <c r="C300" s="139">
        <v>16</v>
      </c>
      <c r="D300" s="139">
        <v>315</v>
      </c>
      <c r="E300" s="217">
        <f t="shared" si="8"/>
        <v>249</v>
      </c>
      <c r="F300" s="217">
        <f t="shared" si="8"/>
        <v>66</v>
      </c>
      <c r="G300" s="139">
        <v>2</v>
      </c>
      <c r="H300" s="139">
        <v>2</v>
      </c>
      <c r="I300" s="139">
        <v>25</v>
      </c>
      <c r="J300" s="139">
        <v>15</v>
      </c>
      <c r="K300" s="139">
        <v>211</v>
      </c>
      <c r="L300" s="139">
        <v>38</v>
      </c>
      <c r="M300" s="139">
        <v>10</v>
      </c>
      <c r="N300" s="139">
        <v>11</v>
      </c>
      <c r="O300" s="139">
        <v>1</v>
      </c>
      <c r="P300" s="149">
        <v>0</v>
      </c>
      <c r="Q300" s="149">
        <v>0</v>
      </c>
      <c r="R300" s="149">
        <v>0</v>
      </c>
      <c r="S300" s="149">
        <v>0</v>
      </c>
      <c r="T300" s="149">
        <v>0</v>
      </c>
      <c r="U300" s="139">
        <v>152213</v>
      </c>
      <c r="V300" s="139">
        <v>193411</v>
      </c>
      <c r="W300" s="139">
        <v>576697</v>
      </c>
      <c r="X300" s="139">
        <v>387102</v>
      </c>
      <c r="Y300" s="139">
        <v>116973</v>
      </c>
      <c r="Z300" s="139">
        <v>72622</v>
      </c>
      <c r="AA300" s="149">
        <v>0</v>
      </c>
      <c r="AB300" s="139">
        <v>5697</v>
      </c>
      <c r="AC300" s="149">
        <f t="shared" si="9"/>
        <v>66925</v>
      </c>
      <c r="AD300" s="139">
        <v>337243</v>
      </c>
      <c r="AE300" s="54"/>
    </row>
    <row r="301" spans="1:31" ht="12.75">
      <c r="A301" s="204" t="s">
        <v>2276</v>
      </c>
      <c r="B301" s="210" t="s">
        <v>1354</v>
      </c>
      <c r="C301" s="139">
        <v>47</v>
      </c>
      <c r="D301" s="139">
        <v>4655</v>
      </c>
      <c r="E301" s="217">
        <f t="shared" si="8"/>
        <v>3695</v>
      </c>
      <c r="F301" s="217">
        <f t="shared" si="8"/>
        <v>960</v>
      </c>
      <c r="G301" s="139">
        <v>1</v>
      </c>
      <c r="H301" s="139">
        <v>1</v>
      </c>
      <c r="I301" s="139">
        <v>82</v>
      </c>
      <c r="J301" s="139">
        <v>24</v>
      </c>
      <c r="K301" s="139">
        <v>2429</v>
      </c>
      <c r="L301" s="139">
        <v>503</v>
      </c>
      <c r="M301" s="139">
        <v>219</v>
      </c>
      <c r="N301" s="139">
        <v>233</v>
      </c>
      <c r="O301" s="139">
        <v>989</v>
      </c>
      <c r="P301" s="139">
        <v>202</v>
      </c>
      <c r="Q301" s="139">
        <v>25</v>
      </c>
      <c r="R301" s="139">
        <v>3</v>
      </c>
      <c r="S301" s="149">
        <v>0</v>
      </c>
      <c r="T301" s="139">
        <v>1</v>
      </c>
      <c r="U301" s="139">
        <v>2531202</v>
      </c>
      <c r="V301" s="139">
        <v>21166076</v>
      </c>
      <c r="W301" s="139">
        <v>29899664</v>
      </c>
      <c r="X301" s="139">
        <v>27961013</v>
      </c>
      <c r="Y301" s="139">
        <v>953009</v>
      </c>
      <c r="Z301" s="139">
        <v>985642</v>
      </c>
      <c r="AA301" s="139">
        <v>1996</v>
      </c>
      <c r="AB301" s="149">
        <v>0</v>
      </c>
      <c r="AC301" s="149">
        <f t="shared" si="9"/>
        <v>983646</v>
      </c>
      <c r="AD301" s="139">
        <v>10004523</v>
      </c>
      <c r="AE301" s="54"/>
    </row>
    <row r="302" spans="1:31" ht="12.75">
      <c r="A302" s="204" t="s">
        <v>2520</v>
      </c>
      <c r="B302" s="210" t="s">
        <v>821</v>
      </c>
      <c r="C302" s="139">
        <v>43</v>
      </c>
      <c r="D302" s="139">
        <v>4379</v>
      </c>
      <c r="E302" s="217">
        <f t="shared" si="8"/>
        <v>3512</v>
      </c>
      <c r="F302" s="217">
        <f t="shared" si="8"/>
        <v>867</v>
      </c>
      <c r="G302" s="139">
        <v>1</v>
      </c>
      <c r="H302" s="139">
        <v>1</v>
      </c>
      <c r="I302" s="139">
        <v>77</v>
      </c>
      <c r="J302" s="139">
        <v>24</v>
      </c>
      <c r="K302" s="139">
        <v>2318</v>
      </c>
      <c r="L302" s="139">
        <v>482</v>
      </c>
      <c r="M302" s="139">
        <v>197</v>
      </c>
      <c r="N302" s="139">
        <v>180</v>
      </c>
      <c r="O302" s="139">
        <v>944</v>
      </c>
      <c r="P302" s="139">
        <v>181</v>
      </c>
      <c r="Q302" s="139">
        <v>25</v>
      </c>
      <c r="R302" s="139">
        <v>1</v>
      </c>
      <c r="S302" s="149">
        <v>0</v>
      </c>
      <c r="T302" s="139">
        <v>1</v>
      </c>
      <c r="U302" s="139">
        <v>2428981</v>
      </c>
      <c r="V302" s="139">
        <v>20111135</v>
      </c>
      <c r="W302" s="139">
        <v>28097020</v>
      </c>
      <c r="X302" s="139">
        <v>26216057</v>
      </c>
      <c r="Y302" s="139">
        <v>895321</v>
      </c>
      <c r="Z302" s="139">
        <v>985642</v>
      </c>
      <c r="AA302" s="139">
        <v>1996</v>
      </c>
      <c r="AB302" s="149">
        <v>0</v>
      </c>
      <c r="AC302" s="149">
        <f t="shared" si="9"/>
        <v>983646</v>
      </c>
      <c r="AD302" s="139">
        <v>9275771</v>
      </c>
      <c r="AE302" s="54"/>
    </row>
    <row r="303" spans="1:31" ht="12.75">
      <c r="A303" s="204" t="s">
        <v>2521</v>
      </c>
      <c r="B303" s="210" t="s">
        <v>1355</v>
      </c>
      <c r="C303" s="139">
        <v>4</v>
      </c>
      <c r="D303" s="139">
        <v>276</v>
      </c>
      <c r="E303" s="217">
        <f t="shared" si="8"/>
        <v>183</v>
      </c>
      <c r="F303" s="217">
        <f t="shared" si="8"/>
        <v>93</v>
      </c>
      <c r="G303" s="149">
        <v>0</v>
      </c>
      <c r="H303" s="149">
        <v>0</v>
      </c>
      <c r="I303" s="139">
        <v>5</v>
      </c>
      <c r="J303" s="149">
        <v>0</v>
      </c>
      <c r="K303" s="139">
        <v>111</v>
      </c>
      <c r="L303" s="139">
        <v>21</v>
      </c>
      <c r="M303" s="139">
        <v>22</v>
      </c>
      <c r="N303" s="139">
        <v>53</v>
      </c>
      <c r="O303" s="139">
        <v>45</v>
      </c>
      <c r="P303" s="139">
        <v>21</v>
      </c>
      <c r="Q303" s="149">
        <v>0</v>
      </c>
      <c r="R303" s="139">
        <v>2</v>
      </c>
      <c r="S303" s="149">
        <v>0</v>
      </c>
      <c r="T303" s="149">
        <v>0</v>
      </c>
      <c r="U303" s="139">
        <v>102221</v>
      </c>
      <c r="V303" s="139">
        <v>1054941</v>
      </c>
      <c r="W303" s="139">
        <v>1802644</v>
      </c>
      <c r="X303" s="139">
        <v>1744956</v>
      </c>
      <c r="Y303" s="139">
        <v>57688</v>
      </c>
      <c r="Z303" s="149">
        <v>0</v>
      </c>
      <c r="AA303" s="149">
        <v>0</v>
      </c>
      <c r="AB303" s="149">
        <v>0</v>
      </c>
      <c r="AC303" s="149">
        <f t="shared" si="9"/>
        <v>0</v>
      </c>
      <c r="AD303" s="139">
        <v>728752</v>
      </c>
      <c r="AE303" s="54"/>
    </row>
    <row r="304" spans="1:31" ht="12.75">
      <c r="A304" s="204" t="s">
        <v>2277</v>
      </c>
      <c r="B304" s="210" t="s">
        <v>2157</v>
      </c>
      <c r="C304" s="139">
        <v>66</v>
      </c>
      <c r="D304" s="139">
        <v>6978</v>
      </c>
      <c r="E304" s="217">
        <f t="shared" si="8"/>
        <v>5372</v>
      </c>
      <c r="F304" s="217">
        <f t="shared" si="8"/>
        <v>1606</v>
      </c>
      <c r="G304" s="139">
        <v>4</v>
      </c>
      <c r="H304" s="139">
        <v>2</v>
      </c>
      <c r="I304" s="139">
        <v>95</v>
      </c>
      <c r="J304" s="139">
        <v>30</v>
      </c>
      <c r="K304" s="139">
        <v>4097</v>
      </c>
      <c r="L304" s="139">
        <v>568</v>
      </c>
      <c r="M304" s="139">
        <v>688</v>
      </c>
      <c r="N304" s="139">
        <v>771</v>
      </c>
      <c r="O304" s="139">
        <v>490</v>
      </c>
      <c r="P304" s="139">
        <v>235</v>
      </c>
      <c r="Q304" s="139">
        <v>2</v>
      </c>
      <c r="R304" s="149">
        <v>0</v>
      </c>
      <c r="S304" s="139">
        <v>4</v>
      </c>
      <c r="T304" s="139">
        <v>17</v>
      </c>
      <c r="U304" s="139">
        <v>4931243</v>
      </c>
      <c r="V304" s="139">
        <v>29771376</v>
      </c>
      <c r="W304" s="139">
        <v>49070700</v>
      </c>
      <c r="X304" s="139">
        <v>48470147</v>
      </c>
      <c r="Y304" s="139">
        <v>581470</v>
      </c>
      <c r="Z304" s="139">
        <v>19083</v>
      </c>
      <c r="AA304" s="139">
        <v>226</v>
      </c>
      <c r="AB304" s="139">
        <v>2461</v>
      </c>
      <c r="AC304" s="149">
        <f t="shared" si="9"/>
        <v>16396</v>
      </c>
      <c r="AD304" s="139">
        <v>19698271</v>
      </c>
      <c r="AE304" s="54"/>
    </row>
    <row r="305" spans="1:31" ht="12.75">
      <c r="A305" s="204" t="s">
        <v>2522</v>
      </c>
      <c r="B305" s="210" t="s">
        <v>1356</v>
      </c>
      <c r="C305" s="139">
        <v>16</v>
      </c>
      <c r="D305" s="139">
        <v>164</v>
      </c>
      <c r="E305" s="217">
        <f t="shared" si="8"/>
        <v>122</v>
      </c>
      <c r="F305" s="217">
        <f t="shared" si="8"/>
        <v>42</v>
      </c>
      <c r="G305" s="139">
        <v>2</v>
      </c>
      <c r="H305" s="149">
        <v>0</v>
      </c>
      <c r="I305" s="139">
        <v>25</v>
      </c>
      <c r="J305" s="139">
        <v>11</v>
      </c>
      <c r="K305" s="139">
        <v>81</v>
      </c>
      <c r="L305" s="139">
        <v>9</v>
      </c>
      <c r="M305" s="139">
        <v>13</v>
      </c>
      <c r="N305" s="139">
        <v>22</v>
      </c>
      <c r="O305" s="139">
        <v>1</v>
      </c>
      <c r="P305" s="149">
        <v>0</v>
      </c>
      <c r="Q305" s="149">
        <v>0</v>
      </c>
      <c r="R305" s="149">
        <v>0</v>
      </c>
      <c r="S305" s="139">
        <v>2</v>
      </c>
      <c r="T305" s="149">
        <v>0</v>
      </c>
      <c r="U305" s="139">
        <v>50494</v>
      </c>
      <c r="V305" s="139">
        <v>55799</v>
      </c>
      <c r="W305" s="139">
        <v>162619</v>
      </c>
      <c r="X305" s="139">
        <v>146451</v>
      </c>
      <c r="Y305" s="139">
        <v>16128</v>
      </c>
      <c r="Z305" s="139">
        <v>40</v>
      </c>
      <c r="AA305" s="149">
        <v>0</v>
      </c>
      <c r="AB305" s="139">
        <v>40</v>
      </c>
      <c r="AC305" s="149">
        <f t="shared" si="9"/>
        <v>0</v>
      </c>
      <c r="AD305" s="139">
        <v>98906</v>
      </c>
      <c r="AE305" s="54"/>
    </row>
    <row r="306" spans="1:31" ht="12.75">
      <c r="A306" s="204" t="s">
        <v>2523</v>
      </c>
      <c r="B306" s="210" t="s">
        <v>1357</v>
      </c>
      <c r="C306" s="139">
        <v>5</v>
      </c>
      <c r="D306" s="139">
        <v>278</v>
      </c>
      <c r="E306" s="217">
        <f t="shared" si="8"/>
        <v>242</v>
      </c>
      <c r="F306" s="217">
        <f t="shared" si="8"/>
        <v>36</v>
      </c>
      <c r="G306" s="149">
        <v>0</v>
      </c>
      <c r="H306" s="149">
        <v>0</v>
      </c>
      <c r="I306" s="139">
        <v>6</v>
      </c>
      <c r="J306" s="139">
        <v>1</v>
      </c>
      <c r="K306" s="139">
        <v>205</v>
      </c>
      <c r="L306" s="139">
        <v>20</v>
      </c>
      <c r="M306" s="139">
        <v>2</v>
      </c>
      <c r="N306" s="139">
        <v>12</v>
      </c>
      <c r="O306" s="139">
        <v>30</v>
      </c>
      <c r="P306" s="139">
        <v>3</v>
      </c>
      <c r="Q306" s="139">
        <v>1</v>
      </c>
      <c r="R306" s="149">
        <v>0</v>
      </c>
      <c r="S306" s="149">
        <v>0</v>
      </c>
      <c r="T306" s="149">
        <v>0</v>
      </c>
      <c r="U306" s="139">
        <v>157078</v>
      </c>
      <c r="V306" s="139">
        <v>527651</v>
      </c>
      <c r="W306" s="139">
        <v>759619</v>
      </c>
      <c r="X306" s="139">
        <v>757243</v>
      </c>
      <c r="Y306" s="139">
        <v>2376</v>
      </c>
      <c r="Z306" s="149">
        <v>0</v>
      </c>
      <c r="AA306" s="149">
        <v>0</v>
      </c>
      <c r="AB306" s="149">
        <v>0</v>
      </c>
      <c r="AC306" s="149">
        <f t="shared" si="9"/>
        <v>0</v>
      </c>
      <c r="AD306" s="139">
        <v>197290</v>
      </c>
      <c r="AE306" s="54"/>
    </row>
    <row r="307" spans="1:31" ht="12.75">
      <c r="A307" s="204" t="s">
        <v>2524</v>
      </c>
      <c r="B307" s="210" t="s">
        <v>822</v>
      </c>
      <c r="C307" s="139">
        <v>9</v>
      </c>
      <c r="D307" s="139">
        <v>653</v>
      </c>
      <c r="E307" s="217">
        <f t="shared" si="8"/>
        <v>513</v>
      </c>
      <c r="F307" s="217">
        <f t="shared" si="8"/>
        <v>140</v>
      </c>
      <c r="G307" s="149">
        <v>0</v>
      </c>
      <c r="H307" s="149">
        <v>0</v>
      </c>
      <c r="I307" s="139">
        <v>15</v>
      </c>
      <c r="J307" s="139">
        <v>5</v>
      </c>
      <c r="K307" s="139">
        <v>413</v>
      </c>
      <c r="L307" s="139">
        <v>89</v>
      </c>
      <c r="M307" s="139">
        <v>20</v>
      </c>
      <c r="N307" s="139">
        <v>29</v>
      </c>
      <c r="O307" s="139">
        <v>66</v>
      </c>
      <c r="P307" s="139">
        <v>17</v>
      </c>
      <c r="Q307" s="139">
        <v>1</v>
      </c>
      <c r="R307" s="149">
        <v>0</v>
      </c>
      <c r="S307" s="149">
        <v>0</v>
      </c>
      <c r="T307" s="149">
        <v>0</v>
      </c>
      <c r="U307" s="139">
        <v>341924</v>
      </c>
      <c r="V307" s="139">
        <v>1011247</v>
      </c>
      <c r="W307" s="139">
        <v>1265513</v>
      </c>
      <c r="X307" s="139">
        <v>1208748</v>
      </c>
      <c r="Y307" s="139">
        <v>56765</v>
      </c>
      <c r="Z307" s="149">
        <v>0</v>
      </c>
      <c r="AA307" s="149">
        <v>0</v>
      </c>
      <c r="AB307" s="149">
        <v>0</v>
      </c>
      <c r="AC307" s="149">
        <f t="shared" si="9"/>
        <v>0</v>
      </c>
      <c r="AD307" s="139">
        <v>242853</v>
      </c>
      <c r="AE307" s="54"/>
    </row>
    <row r="308" spans="1:31" ht="12.75">
      <c r="A308" s="204" t="s">
        <v>2525</v>
      </c>
      <c r="B308" s="210" t="s">
        <v>1358</v>
      </c>
      <c r="C308" s="139">
        <v>20</v>
      </c>
      <c r="D308" s="139">
        <v>5585</v>
      </c>
      <c r="E308" s="217">
        <f t="shared" si="8"/>
        <v>4253</v>
      </c>
      <c r="F308" s="217">
        <f t="shared" si="8"/>
        <v>1332</v>
      </c>
      <c r="G308" s="139">
        <v>2</v>
      </c>
      <c r="H308" s="139">
        <v>2</v>
      </c>
      <c r="I308" s="139">
        <v>22</v>
      </c>
      <c r="J308" s="139">
        <v>8</v>
      </c>
      <c r="K308" s="139">
        <v>3214</v>
      </c>
      <c r="L308" s="139">
        <v>424</v>
      </c>
      <c r="M308" s="139">
        <v>634</v>
      </c>
      <c r="N308" s="139">
        <v>685</v>
      </c>
      <c r="O308" s="139">
        <v>381</v>
      </c>
      <c r="P308" s="139">
        <v>213</v>
      </c>
      <c r="Q308" s="149">
        <v>0</v>
      </c>
      <c r="R308" s="149">
        <v>0</v>
      </c>
      <c r="S308" s="149">
        <v>0</v>
      </c>
      <c r="T308" s="139">
        <v>13</v>
      </c>
      <c r="U308" s="139">
        <v>4249939</v>
      </c>
      <c r="V308" s="139">
        <v>27954353</v>
      </c>
      <c r="W308" s="139">
        <v>46408991</v>
      </c>
      <c r="X308" s="139">
        <v>45979264</v>
      </c>
      <c r="Y308" s="139">
        <v>412950</v>
      </c>
      <c r="Z308" s="139">
        <v>16777</v>
      </c>
      <c r="AA308" s="139">
        <v>226</v>
      </c>
      <c r="AB308" s="139">
        <v>2268</v>
      </c>
      <c r="AC308" s="149">
        <f t="shared" si="9"/>
        <v>14283</v>
      </c>
      <c r="AD308" s="139">
        <v>18940163</v>
      </c>
      <c r="AE308" s="54"/>
    </row>
    <row r="309" spans="1:31" ht="12.75">
      <c r="A309" s="204" t="s">
        <v>2526</v>
      </c>
      <c r="B309" s="210" t="s">
        <v>2158</v>
      </c>
      <c r="C309" s="139">
        <v>16</v>
      </c>
      <c r="D309" s="139">
        <v>298</v>
      </c>
      <c r="E309" s="217">
        <f t="shared" si="8"/>
        <v>242</v>
      </c>
      <c r="F309" s="217">
        <f t="shared" si="8"/>
        <v>56</v>
      </c>
      <c r="G309" s="149">
        <v>0</v>
      </c>
      <c r="H309" s="149">
        <v>0</v>
      </c>
      <c r="I309" s="139">
        <v>27</v>
      </c>
      <c r="J309" s="139">
        <v>5</v>
      </c>
      <c r="K309" s="139">
        <v>184</v>
      </c>
      <c r="L309" s="139">
        <v>26</v>
      </c>
      <c r="M309" s="139">
        <v>19</v>
      </c>
      <c r="N309" s="139">
        <v>23</v>
      </c>
      <c r="O309" s="139">
        <v>12</v>
      </c>
      <c r="P309" s="139">
        <v>2</v>
      </c>
      <c r="Q309" s="149">
        <v>0</v>
      </c>
      <c r="R309" s="149">
        <v>0</v>
      </c>
      <c r="S309" s="139">
        <v>2</v>
      </c>
      <c r="T309" s="139">
        <v>4</v>
      </c>
      <c r="U309" s="139">
        <v>131808</v>
      </c>
      <c r="V309" s="139">
        <v>222326</v>
      </c>
      <c r="W309" s="139">
        <v>473958</v>
      </c>
      <c r="X309" s="139">
        <v>378441</v>
      </c>
      <c r="Y309" s="139">
        <v>93251</v>
      </c>
      <c r="Z309" s="139">
        <v>2266</v>
      </c>
      <c r="AA309" s="149">
        <v>0</v>
      </c>
      <c r="AB309" s="139">
        <v>153</v>
      </c>
      <c r="AC309" s="149">
        <f t="shared" si="9"/>
        <v>2113</v>
      </c>
      <c r="AD309" s="139">
        <v>219059</v>
      </c>
      <c r="AE309" s="54"/>
    </row>
    <row r="310" spans="1:31" ht="12.75">
      <c r="A310" s="204" t="s">
        <v>2278</v>
      </c>
      <c r="B310" s="210" t="s">
        <v>825</v>
      </c>
      <c r="C310" s="139">
        <v>14</v>
      </c>
      <c r="D310" s="139">
        <v>1257</v>
      </c>
      <c r="E310" s="217">
        <f t="shared" si="8"/>
        <v>951</v>
      </c>
      <c r="F310" s="217">
        <f t="shared" si="8"/>
        <v>306</v>
      </c>
      <c r="G310" s="149">
        <v>0</v>
      </c>
      <c r="H310" s="139">
        <v>1</v>
      </c>
      <c r="I310" s="139">
        <v>16</v>
      </c>
      <c r="J310" s="139">
        <v>6</v>
      </c>
      <c r="K310" s="139">
        <v>896</v>
      </c>
      <c r="L310" s="139">
        <v>166</v>
      </c>
      <c r="M310" s="139">
        <v>65</v>
      </c>
      <c r="N310" s="139">
        <v>129</v>
      </c>
      <c r="O310" s="139">
        <v>12</v>
      </c>
      <c r="P310" s="139">
        <v>6</v>
      </c>
      <c r="Q310" s="139">
        <v>38</v>
      </c>
      <c r="R310" s="139">
        <v>2</v>
      </c>
      <c r="S310" s="149">
        <v>0</v>
      </c>
      <c r="T310" s="149">
        <v>0</v>
      </c>
      <c r="U310" s="139">
        <v>612494</v>
      </c>
      <c r="V310" s="139">
        <v>1630408</v>
      </c>
      <c r="W310" s="139">
        <v>2334658</v>
      </c>
      <c r="X310" s="139">
        <v>1985431</v>
      </c>
      <c r="Y310" s="139">
        <v>55623</v>
      </c>
      <c r="Z310" s="139">
        <v>293604</v>
      </c>
      <c r="AA310" s="149">
        <v>0</v>
      </c>
      <c r="AB310" s="149">
        <v>0</v>
      </c>
      <c r="AC310" s="149">
        <f t="shared" si="9"/>
        <v>293604</v>
      </c>
      <c r="AD310" s="139">
        <v>605502</v>
      </c>
      <c r="AE310" s="54"/>
    </row>
    <row r="311" spans="1:31" ht="12.75">
      <c r="A311" s="204" t="s">
        <v>2527</v>
      </c>
      <c r="B311" s="210" t="s">
        <v>1359</v>
      </c>
      <c r="C311" s="139">
        <v>8</v>
      </c>
      <c r="D311" s="139">
        <v>1075</v>
      </c>
      <c r="E311" s="217">
        <f t="shared" si="8"/>
        <v>861</v>
      </c>
      <c r="F311" s="217">
        <f t="shared" si="8"/>
        <v>214</v>
      </c>
      <c r="G311" s="149">
        <v>0</v>
      </c>
      <c r="H311" s="139">
        <v>1</v>
      </c>
      <c r="I311" s="139">
        <v>4</v>
      </c>
      <c r="J311" s="139">
        <v>1</v>
      </c>
      <c r="K311" s="139">
        <v>825</v>
      </c>
      <c r="L311" s="139">
        <v>156</v>
      </c>
      <c r="M311" s="139">
        <v>42</v>
      </c>
      <c r="N311" s="139">
        <v>50</v>
      </c>
      <c r="O311" s="139">
        <v>12</v>
      </c>
      <c r="P311" s="139">
        <v>6</v>
      </c>
      <c r="Q311" s="139">
        <v>22</v>
      </c>
      <c r="R311" s="149">
        <v>0</v>
      </c>
      <c r="S311" s="149">
        <v>0</v>
      </c>
      <c r="T311" s="149">
        <v>0</v>
      </c>
      <c r="U311" s="139">
        <v>558180</v>
      </c>
      <c r="V311" s="139">
        <v>1435520</v>
      </c>
      <c r="W311" s="139">
        <v>2060765</v>
      </c>
      <c r="X311" s="139">
        <v>1856988</v>
      </c>
      <c r="Y311" s="139">
        <v>17921</v>
      </c>
      <c r="Z311" s="139">
        <v>185856</v>
      </c>
      <c r="AA311" s="149">
        <v>0</v>
      </c>
      <c r="AB311" s="149">
        <v>0</v>
      </c>
      <c r="AC311" s="149">
        <f t="shared" si="9"/>
        <v>185856</v>
      </c>
      <c r="AD311" s="139">
        <v>538694</v>
      </c>
      <c r="AE311" s="54"/>
    </row>
    <row r="312" spans="1:31" ht="12.75">
      <c r="A312" s="204" t="s">
        <v>2528</v>
      </c>
      <c r="B312" s="210" t="s">
        <v>1360</v>
      </c>
      <c r="C312" s="139">
        <v>6</v>
      </c>
      <c r="D312" s="139">
        <v>182</v>
      </c>
      <c r="E312" s="217">
        <f t="shared" si="8"/>
        <v>90</v>
      </c>
      <c r="F312" s="217">
        <f t="shared" si="8"/>
        <v>92</v>
      </c>
      <c r="G312" s="149">
        <v>0</v>
      </c>
      <c r="H312" s="149">
        <v>0</v>
      </c>
      <c r="I312" s="139">
        <v>12</v>
      </c>
      <c r="J312" s="139">
        <v>5</v>
      </c>
      <c r="K312" s="139">
        <v>71</v>
      </c>
      <c r="L312" s="139">
        <v>10</v>
      </c>
      <c r="M312" s="139">
        <v>23</v>
      </c>
      <c r="N312" s="139">
        <v>79</v>
      </c>
      <c r="O312" s="149">
        <v>0</v>
      </c>
      <c r="P312" s="149">
        <v>0</v>
      </c>
      <c r="Q312" s="139">
        <v>16</v>
      </c>
      <c r="R312" s="139">
        <v>2</v>
      </c>
      <c r="S312" s="149">
        <v>0</v>
      </c>
      <c r="T312" s="149">
        <v>0</v>
      </c>
      <c r="U312" s="139">
        <v>54314</v>
      </c>
      <c r="V312" s="139">
        <v>194888</v>
      </c>
      <c r="W312" s="139">
        <v>273893</v>
      </c>
      <c r="X312" s="139">
        <v>128443</v>
      </c>
      <c r="Y312" s="139">
        <v>37702</v>
      </c>
      <c r="Z312" s="139">
        <v>107748</v>
      </c>
      <c r="AA312" s="149">
        <v>0</v>
      </c>
      <c r="AB312" s="149">
        <v>0</v>
      </c>
      <c r="AC312" s="149">
        <f t="shared" si="9"/>
        <v>107748</v>
      </c>
      <c r="AD312" s="139">
        <v>66808</v>
      </c>
      <c r="AE312" s="54"/>
    </row>
    <row r="313" spans="1:31" ht="12.75">
      <c r="A313" s="204" t="s">
        <v>2279</v>
      </c>
      <c r="B313" s="210" t="s">
        <v>1994</v>
      </c>
      <c r="C313" s="139">
        <v>3</v>
      </c>
      <c r="D313" s="139">
        <v>139</v>
      </c>
      <c r="E313" s="217">
        <f t="shared" si="8"/>
        <v>113</v>
      </c>
      <c r="F313" s="217">
        <f t="shared" si="8"/>
        <v>26</v>
      </c>
      <c r="G313" s="139">
        <v>1</v>
      </c>
      <c r="H313" s="149">
        <v>0</v>
      </c>
      <c r="I313" s="149">
        <v>0</v>
      </c>
      <c r="J313" s="149">
        <v>0</v>
      </c>
      <c r="K313" s="139">
        <v>75</v>
      </c>
      <c r="L313" s="139">
        <v>9</v>
      </c>
      <c r="M313" s="139">
        <v>16</v>
      </c>
      <c r="N313" s="139">
        <v>13</v>
      </c>
      <c r="O313" s="139">
        <v>21</v>
      </c>
      <c r="P313" s="139">
        <v>4</v>
      </c>
      <c r="Q313" s="149">
        <v>0</v>
      </c>
      <c r="R313" s="149">
        <v>0</v>
      </c>
      <c r="S313" s="149">
        <v>0</v>
      </c>
      <c r="T313" s="149">
        <v>0</v>
      </c>
      <c r="U313" s="139">
        <v>47280</v>
      </c>
      <c r="V313" s="139">
        <v>210902</v>
      </c>
      <c r="W313" s="139">
        <v>278760</v>
      </c>
      <c r="X313" s="139">
        <v>275155</v>
      </c>
      <c r="Y313" s="139">
        <v>3605</v>
      </c>
      <c r="Z313" s="149">
        <v>0</v>
      </c>
      <c r="AA313" s="149">
        <v>0</v>
      </c>
      <c r="AB313" s="149">
        <v>0</v>
      </c>
      <c r="AC313" s="149">
        <f t="shared" si="9"/>
        <v>0</v>
      </c>
      <c r="AD313" s="139">
        <v>46114</v>
      </c>
      <c r="AE313" s="54"/>
    </row>
    <row r="314" spans="1:31" ht="12.75">
      <c r="A314" s="204" t="s">
        <v>2529</v>
      </c>
      <c r="B314" s="210" t="s">
        <v>1705</v>
      </c>
      <c r="C314" s="139">
        <v>1</v>
      </c>
      <c r="D314" s="139">
        <v>122</v>
      </c>
      <c r="E314" s="217">
        <f t="shared" si="8"/>
        <v>107</v>
      </c>
      <c r="F314" s="217">
        <f t="shared" si="8"/>
        <v>15</v>
      </c>
      <c r="G314" s="149">
        <v>0</v>
      </c>
      <c r="H314" s="149">
        <v>0</v>
      </c>
      <c r="I314" s="149">
        <v>0</v>
      </c>
      <c r="J314" s="149">
        <v>0</v>
      </c>
      <c r="K314" s="139">
        <v>72</v>
      </c>
      <c r="L314" s="139">
        <v>5</v>
      </c>
      <c r="M314" s="139">
        <v>14</v>
      </c>
      <c r="N314" s="139">
        <v>6</v>
      </c>
      <c r="O314" s="139">
        <v>21</v>
      </c>
      <c r="P314" s="139">
        <v>4</v>
      </c>
      <c r="Q314" s="149">
        <v>0</v>
      </c>
      <c r="R314" s="149">
        <v>0</v>
      </c>
      <c r="S314" s="149">
        <v>0</v>
      </c>
      <c r="T314" s="149">
        <v>0</v>
      </c>
      <c r="U314" s="139" t="s">
        <v>1821</v>
      </c>
      <c r="V314" s="139" t="s">
        <v>1821</v>
      </c>
      <c r="W314" s="139" t="s">
        <v>1821</v>
      </c>
      <c r="X314" s="139" t="s">
        <v>1821</v>
      </c>
      <c r="Y314" s="149">
        <v>0</v>
      </c>
      <c r="Z314" s="149">
        <v>0</v>
      </c>
      <c r="AA314" s="149">
        <v>0</v>
      </c>
      <c r="AB314" s="149">
        <v>0</v>
      </c>
      <c r="AC314" s="149">
        <f t="shared" si="9"/>
        <v>0</v>
      </c>
      <c r="AD314" s="139" t="s">
        <v>2760</v>
      </c>
      <c r="AE314" s="54"/>
    </row>
    <row r="315" spans="1:31" ht="12.75">
      <c r="A315" s="204" t="s">
        <v>2530</v>
      </c>
      <c r="B315" s="210" t="s">
        <v>1706</v>
      </c>
      <c r="C315" s="139">
        <v>2</v>
      </c>
      <c r="D315" s="139">
        <v>17</v>
      </c>
      <c r="E315" s="217">
        <f t="shared" si="8"/>
        <v>6</v>
      </c>
      <c r="F315" s="217">
        <f t="shared" si="8"/>
        <v>11</v>
      </c>
      <c r="G315" s="139">
        <v>1</v>
      </c>
      <c r="H315" s="149">
        <v>0</v>
      </c>
      <c r="I315" s="149">
        <v>0</v>
      </c>
      <c r="J315" s="149">
        <v>0</v>
      </c>
      <c r="K315" s="139">
        <v>3</v>
      </c>
      <c r="L315" s="139">
        <v>4</v>
      </c>
      <c r="M315" s="139">
        <v>2</v>
      </c>
      <c r="N315" s="139">
        <v>7</v>
      </c>
      <c r="O315" s="149">
        <v>0</v>
      </c>
      <c r="P315" s="149">
        <v>0</v>
      </c>
      <c r="Q315" s="149">
        <v>0</v>
      </c>
      <c r="R315" s="149">
        <v>0</v>
      </c>
      <c r="S315" s="149">
        <v>0</v>
      </c>
      <c r="T315" s="149">
        <v>0</v>
      </c>
      <c r="U315" s="139" t="s">
        <v>1821</v>
      </c>
      <c r="V315" s="139" t="s">
        <v>1821</v>
      </c>
      <c r="W315" s="139" t="s">
        <v>1821</v>
      </c>
      <c r="X315" s="139" t="s">
        <v>1821</v>
      </c>
      <c r="Y315" s="139" t="s">
        <v>1821</v>
      </c>
      <c r="Z315" s="149">
        <v>0</v>
      </c>
      <c r="AA315" s="149">
        <v>0</v>
      </c>
      <c r="AB315" s="149">
        <v>0</v>
      </c>
      <c r="AC315" s="149">
        <f t="shared" si="9"/>
        <v>0</v>
      </c>
      <c r="AD315" s="139" t="s">
        <v>2760</v>
      </c>
      <c r="AE315" s="54"/>
    </row>
    <row r="316" spans="1:31" ht="12.75">
      <c r="A316" s="204" t="s">
        <v>2280</v>
      </c>
      <c r="B316" s="210" t="s">
        <v>2848</v>
      </c>
      <c r="C316" s="139">
        <v>15</v>
      </c>
      <c r="D316" s="139">
        <v>327</v>
      </c>
      <c r="E316" s="217">
        <f t="shared" si="8"/>
        <v>215</v>
      </c>
      <c r="F316" s="217">
        <f t="shared" si="8"/>
        <v>112</v>
      </c>
      <c r="G316" s="149">
        <v>0</v>
      </c>
      <c r="H316" s="149">
        <v>0</v>
      </c>
      <c r="I316" s="139">
        <v>23</v>
      </c>
      <c r="J316" s="139">
        <v>6</v>
      </c>
      <c r="K316" s="139">
        <v>162</v>
      </c>
      <c r="L316" s="139">
        <v>47</v>
      </c>
      <c r="M316" s="139">
        <v>29</v>
      </c>
      <c r="N316" s="139">
        <v>56</v>
      </c>
      <c r="O316" s="139">
        <v>1</v>
      </c>
      <c r="P316" s="139">
        <v>3</v>
      </c>
      <c r="Q316" s="149">
        <v>0</v>
      </c>
      <c r="R316" s="149">
        <v>0</v>
      </c>
      <c r="S316" s="149">
        <v>0</v>
      </c>
      <c r="T316" s="149">
        <v>0</v>
      </c>
      <c r="U316" s="139">
        <v>126204</v>
      </c>
      <c r="V316" s="139">
        <v>243454</v>
      </c>
      <c r="W316" s="139">
        <v>569382</v>
      </c>
      <c r="X316" s="139">
        <v>539937</v>
      </c>
      <c r="Y316" s="139">
        <v>28666</v>
      </c>
      <c r="Z316" s="139">
        <v>779</v>
      </c>
      <c r="AA316" s="139">
        <v>289</v>
      </c>
      <c r="AB316" s="149">
        <v>0</v>
      </c>
      <c r="AC316" s="149">
        <f t="shared" si="9"/>
        <v>490</v>
      </c>
      <c r="AD316" s="139">
        <v>297301</v>
      </c>
      <c r="AE316" s="54"/>
    </row>
    <row r="317" spans="1:31" ht="12.75">
      <c r="A317" s="204" t="s">
        <v>2531</v>
      </c>
      <c r="B317" s="210" t="s">
        <v>2635</v>
      </c>
      <c r="C317" s="139">
        <v>1</v>
      </c>
      <c r="D317" s="139">
        <v>5</v>
      </c>
      <c r="E317" s="217">
        <f t="shared" si="8"/>
        <v>2</v>
      </c>
      <c r="F317" s="217">
        <f t="shared" si="8"/>
        <v>3</v>
      </c>
      <c r="G317" s="149">
        <v>0</v>
      </c>
      <c r="H317" s="149">
        <v>0</v>
      </c>
      <c r="I317" s="139">
        <v>2</v>
      </c>
      <c r="J317" s="149">
        <v>0</v>
      </c>
      <c r="K317" s="149">
        <v>0</v>
      </c>
      <c r="L317" s="139">
        <v>1</v>
      </c>
      <c r="M317" s="149">
        <v>0</v>
      </c>
      <c r="N317" s="139">
        <v>2</v>
      </c>
      <c r="O317" s="149">
        <v>0</v>
      </c>
      <c r="P317" s="149">
        <v>0</v>
      </c>
      <c r="Q317" s="149">
        <v>0</v>
      </c>
      <c r="R317" s="149">
        <v>0</v>
      </c>
      <c r="S317" s="149">
        <v>0</v>
      </c>
      <c r="T317" s="149">
        <v>0</v>
      </c>
      <c r="U317" s="139" t="s">
        <v>1821</v>
      </c>
      <c r="V317" s="139" t="s">
        <v>1821</v>
      </c>
      <c r="W317" s="139" t="s">
        <v>1821</v>
      </c>
      <c r="X317" s="139" t="s">
        <v>1821</v>
      </c>
      <c r="Y317" s="139" t="s">
        <v>1821</v>
      </c>
      <c r="Z317" s="139" t="s">
        <v>1821</v>
      </c>
      <c r="AA317" s="149">
        <v>0</v>
      </c>
      <c r="AB317" s="149">
        <v>0</v>
      </c>
      <c r="AC317" s="149" t="s">
        <v>1821</v>
      </c>
      <c r="AD317" s="139" t="s">
        <v>2760</v>
      </c>
      <c r="AE317" s="54"/>
    </row>
    <row r="318" spans="1:31" ht="12.75">
      <c r="A318" s="204" t="s">
        <v>2532</v>
      </c>
      <c r="B318" s="210" t="s">
        <v>1707</v>
      </c>
      <c r="C318" s="139">
        <v>5</v>
      </c>
      <c r="D318" s="139">
        <v>153</v>
      </c>
      <c r="E318" s="217">
        <f t="shared" si="8"/>
        <v>97</v>
      </c>
      <c r="F318" s="217">
        <f t="shared" si="8"/>
        <v>56</v>
      </c>
      <c r="G318" s="149">
        <v>0</v>
      </c>
      <c r="H318" s="149">
        <v>0</v>
      </c>
      <c r="I318" s="139">
        <v>6</v>
      </c>
      <c r="J318" s="139">
        <v>1</v>
      </c>
      <c r="K318" s="139">
        <v>77</v>
      </c>
      <c r="L318" s="139">
        <v>29</v>
      </c>
      <c r="M318" s="139">
        <v>13</v>
      </c>
      <c r="N318" s="139">
        <v>23</v>
      </c>
      <c r="O318" s="139">
        <v>1</v>
      </c>
      <c r="P318" s="139">
        <v>3</v>
      </c>
      <c r="Q318" s="149">
        <v>0</v>
      </c>
      <c r="R318" s="149">
        <v>0</v>
      </c>
      <c r="S318" s="149">
        <v>0</v>
      </c>
      <c r="T318" s="149">
        <v>0</v>
      </c>
      <c r="U318" s="139">
        <v>70223</v>
      </c>
      <c r="V318" s="139">
        <v>169143</v>
      </c>
      <c r="W318" s="139">
        <v>374735</v>
      </c>
      <c r="X318" s="139">
        <v>374321</v>
      </c>
      <c r="Y318" s="149">
        <v>0</v>
      </c>
      <c r="Z318" s="139">
        <v>414</v>
      </c>
      <c r="AA318" s="149">
        <v>0</v>
      </c>
      <c r="AB318" s="149">
        <v>0</v>
      </c>
      <c r="AC318" s="149">
        <f t="shared" si="9"/>
        <v>414</v>
      </c>
      <c r="AD318" s="139">
        <v>188343</v>
      </c>
      <c r="AE318" s="54"/>
    </row>
    <row r="319" spans="1:31" ht="12.75">
      <c r="A319" s="204" t="s">
        <v>2533</v>
      </c>
      <c r="B319" s="210" t="s">
        <v>1708</v>
      </c>
      <c r="C319" s="139">
        <v>1</v>
      </c>
      <c r="D319" s="139">
        <v>11</v>
      </c>
      <c r="E319" s="217">
        <f t="shared" si="8"/>
        <v>8</v>
      </c>
      <c r="F319" s="217">
        <f t="shared" si="8"/>
        <v>3</v>
      </c>
      <c r="G319" s="149">
        <v>0</v>
      </c>
      <c r="H319" s="149">
        <v>0</v>
      </c>
      <c r="I319" s="139">
        <v>2</v>
      </c>
      <c r="J319" s="149">
        <v>0</v>
      </c>
      <c r="K319" s="139">
        <v>6</v>
      </c>
      <c r="L319" s="139">
        <v>1</v>
      </c>
      <c r="M319" s="149">
        <v>0</v>
      </c>
      <c r="N319" s="139">
        <v>2</v>
      </c>
      <c r="O319" s="149">
        <v>0</v>
      </c>
      <c r="P319" s="149">
        <v>0</v>
      </c>
      <c r="Q319" s="149">
        <v>0</v>
      </c>
      <c r="R319" s="149">
        <v>0</v>
      </c>
      <c r="S319" s="149">
        <v>0</v>
      </c>
      <c r="T319" s="149">
        <v>0</v>
      </c>
      <c r="U319" s="139" t="s">
        <v>1821</v>
      </c>
      <c r="V319" s="139" t="s">
        <v>1821</v>
      </c>
      <c r="W319" s="139" t="s">
        <v>1821</v>
      </c>
      <c r="X319" s="149">
        <v>0</v>
      </c>
      <c r="Y319" s="139" t="s">
        <v>1821</v>
      </c>
      <c r="Z319" s="149">
        <v>0</v>
      </c>
      <c r="AA319" s="149">
        <v>0</v>
      </c>
      <c r="AB319" s="149">
        <v>0</v>
      </c>
      <c r="AC319" s="149">
        <f t="shared" si="9"/>
        <v>0</v>
      </c>
      <c r="AD319" s="139" t="s">
        <v>2760</v>
      </c>
      <c r="AE319" s="54"/>
    </row>
    <row r="320" spans="1:31" ht="12.75">
      <c r="A320" s="204" t="s">
        <v>2534</v>
      </c>
      <c r="B320" s="210" t="s">
        <v>1993</v>
      </c>
      <c r="C320" s="139">
        <v>1</v>
      </c>
      <c r="D320" s="139">
        <v>11</v>
      </c>
      <c r="E320" s="217">
        <f t="shared" si="8"/>
        <v>8</v>
      </c>
      <c r="F320" s="217">
        <f t="shared" si="8"/>
        <v>3</v>
      </c>
      <c r="G320" s="149">
        <v>0</v>
      </c>
      <c r="H320" s="149">
        <v>0</v>
      </c>
      <c r="I320" s="139">
        <v>2</v>
      </c>
      <c r="J320" s="139">
        <v>1</v>
      </c>
      <c r="K320" s="139">
        <v>5</v>
      </c>
      <c r="L320" s="149">
        <v>0</v>
      </c>
      <c r="M320" s="139">
        <v>1</v>
      </c>
      <c r="N320" s="139">
        <v>2</v>
      </c>
      <c r="O320" s="149">
        <v>0</v>
      </c>
      <c r="P320" s="149">
        <v>0</v>
      </c>
      <c r="Q320" s="149">
        <v>0</v>
      </c>
      <c r="R320" s="149">
        <v>0</v>
      </c>
      <c r="S320" s="149">
        <v>0</v>
      </c>
      <c r="T320" s="149">
        <v>0</v>
      </c>
      <c r="U320" s="139" t="s">
        <v>1821</v>
      </c>
      <c r="V320" s="139" t="s">
        <v>1821</v>
      </c>
      <c r="W320" s="139" t="s">
        <v>1821</v>
      </c>
      <c r="X320" s="149">
        <v>0</v>
      </c>
      <c r="Y320" s="139" t="s">
        <v>1821</v>
      </c>
      <c r="Z320" s="149">
        <v>0</v>
      </c>
      <c r="AA320" s="149">
        <v>0</v>
      </c>
      <c r="AB320" s="149">
        <v>0</v>
      </c>
      <c r="AC320" s="149">
        <f t="shared" si="9"/>
        <v>0</v>
      </c>
      <c r="AD320" s="139" t="s">
        <v>2760</v>
      </c>
      <c r="AE320" s="54"/>
    </row>
    <row r="321" spans="1:31" ht="12.75">
      <c r="A321" s="204" t="s">
        <v>2535</v>
      </c>
      <c r="B321" s="210" t="s">
        <v>1709</v>
      </c>
      <c r="C321" s="139">
        <v>2</v>
      </c>
      <c r="D321" s="139">
        <v>31</v>
      </c>
      <c r="E321" s="217">
        <f t="shared" si="8"/>
        <v>22</v>
      </c>
      <c r="F321" s="217">
        <f t="shared" si="8"/>
        <v>9</v>
      </c>
      <c r="G321" s="149">
        <v>0</v>
      </c>
      <c r="H321" s="149">
        <v>0</v>
      </c>
      <c r="I321" s="139">
        <v>3</v>
      </c>
      <c r="J321" s="139">
        <v>2</v>
      </c>
      <c r="K321" s="139">
        <v>17</v>
      </c>
      <c r="L321" s="139">
        <v>2</v>
      </c>
      <c r="M321" s="139">
        <v>2</v>
      </c>
      <c r="N321" s="139">
        <v>5</v>
      </c>
      <c r="O321" s="149">
        <v>0</v>
      </c>
      <c r="P321" s="149">
        <v>0</v>
      </c>
      <c r="Q321" s="149">
        <v>0</v>
      </c>
      <c r="R321" s="149">
        <v>0</v>
      </c>
      <c r="S321" s="149">
        <v>0</v>
      </c>
      <c r="T321" s="149">
        <v>0</v>
      </c>
      <c r="U321" s="139" t="s">
        <v>1821</v>
      </c>
      <c r="V321" s="139" t="s">
        <v>1821</v>
      </c>
      <c r="W321" s="139" t="s">
        <v>1821</v>
      </c>
      <c r="X321" s="139" t="s">
        <v>1821</v>
      </c>
      <c r="Y321" s="139" t="s">
        <v>1821</v>
      </c>
      <c r="Z321" s="149">
        <v>0</v>
      </c>
      <c r="AA321" s="149">
        <v>0</v>
      </c>
      <c r="AB321" s="149">
        <v>0</v>
      </c>
      <c r="AC321" s="149">
        <f t="shared" si="9"/>
        <v>0</v>
      </c>
      <c r="AD321" s="139" t="s">
        <v>2760</v>
      </c>
      <c r="AE321" s="54"/>
    </row>
    <row r="322" spans="1:31" ht="12.75">
      <c r="A322" s="204" t="s">
        <v>2536</v>
      </c>
      <c r="B322" s="210" t="s">
        <v>2159</v>
      </c>
      <c r="C322" s="139">
        <v>1</v>
      </c>
      <c r="D322" s="139">
        <v>6</v>
      </c>
      <c r="E322" s="217">
        <f t="shared" si="8"/>
        <v>2</v>
      </c>
      <c r="F322" s="217">
        <f t="shared" si="8"/>
        <v>4</v>
      </c>
      <c r="G322" s="149">
        <v>0</v>
      </c>
      <c r="H322" s="149">
        <v>0</v>
      </c>
      <c r="I322" s="139">
        <v>2</v>
      </c>
      <c r="J322" s="139">
        <v>1</v>
      </c>
      <c r="K322" s="149">
        <v>0</v>
      </c>
      <c r="L322" s="139">
        <v>3</v>
      </c>
      <c r="M322" s="149">
        <v>0</v>
      </c>
      <c r="N322" s="149">
        <v>0</v>
      </c>
      <c r="O322" s="149">
        <v>0</v>
      </c>
      <c r="P322" s="149">
        <v>0</v>
      </c>
      <c r="Q322" s="149">
        <v>0</v>
      </c>
      <c r="R322" s="149">
        <v>0</v>
      </c>
      <c r="S322" s="149">
        <v>0</v>
      </c>
      <c r="T322" s="149">
        <v>0</v>
      </c>
      <c r="U322" s="139" t="s">
        <v>1821</v>
      </c>
      <c r="V322" s="139" t="s">
        <v>1821</v>
      </c>
      <c r="W322" s="139" t="s">
        <v>1821</v>
      </c>
      <c r="X322" s="139" t="s">
        <v>1821</v>
      </c>
      <c r="Y322" s="149">
        <v>0</v>
      </c>
      <c r="Z322" s="139" t="s">
        <v>1821</v>
      </c>
      <c r="AA322" s="139" t="s">
        <v>1821</v>
      </c>
      <c r="AB322" s="149">
        <v>0</v>
      </c>
      <c r="AC322" s="149">
        <v>0</v>
      </c>
      <c r="AD322" s="139" t="s">
        <v>2760</v>
      </c>
      <c r="AE322" s="54"/>
    </row>
    <row r="323" spans="1:31" ht="12.75">
      <c r="A323" s="204" t="s">
        <v>2537</v>
      </c>
      <c r="B323" s="210" t="s">
        <v>2849</v>
      </c>
      <c r="C323" s="139">
        <v>4</v>
      </c>
      <c r="D323" s="139">
        <v>110</v>
      </c>
      <c r="E323" s="217">
        <f t="shared" si="8"/>
        <v>76</v>
      </c>
      <c r="F323" s="217">
        <f t="shared" si="8"/>
        <v>34</v>
      </c>
      <c r="G323" s="149">
        <v>0</v>
      </c>
      <c r="H323" s="149">
        <v>0</v>
      </c>
      <c r="I323" s="139">
        <v>6</v>
      </c>
      <c r="J323" s="139">
        <v>1</v>
      </c>
      <c r="K323" s="139">
        <v>57</v>
      </c>
      <c r="L323" s="139">
        <v>11</v>
      </c>
      <c r="M323" s="139">
        <v>13</v>
      </c>
      <c r="N323" s="139">
        <v>22</v>
      </c>
      <c r="O323" s="149">
        <v>0</v>
      </c>
      <c r="P323" s="149">
        <v>0</v>
      </c>
      <c r="Q323" s="149">
        <v>0</v>
      </c>
      <c r="R323" s="149">
        <v>0</v>
      </c>
      <c r="S323" s="149">
        <v>0</v>
      </c>
      <c r="T323" s="149">
        <v>0</v>
      </c>
      <c r="U323" s="139">
        <v>35354</v>
      </c>
      <c r="V323" s="139">
        <v>47700</v>
      </c>
      <c r="W323" s="139">
        <v>128461</v>
      </c>
      <c r="X323" s="139">
        <v>116689</v>
      </c>
      <c r="Y323" s="139">
        <v>11772</v>
      </c>
      <c r="Z323" s="149">
        <v>0</v>
      </c>
      <c r="AA323" s="149">
        <v>0</v>
      </c>
      <c r="AB323" s="149">
        <v>0</v>
      </c>
      <c r="AC323" s="149">
        <f t="shared" si="9"/>
        <v>0</v>
      </c>
      <c r="AD323" s="139">
        <v>70626</v>
      </c>
      <c r="AE323" s="54"/>
    </row>
    <row r="324" spans="1:31" ht="12.75">
      <c r="A324" s="204" t="s">
        <v>2281</v>
      </c>
      <c r="B324" s="210" t="s">
        <v>1710</v>
      </c>
      <c r="C324" s="139">
        <v>12</v>
      </c>
      <c r="D324" s="139">
        <v>2036</v>
      </c>
      <c r="E324" s="217">
        <f t="shared" si="8"/>
        <v>1475</v>
      </c>
      <c r="F324" s="217">
        <f t="shared" si="8"/>
        <v>561</v>
      </c>
      <c r="G324" s="139">
        <v>1</v>
      </c>
      <c r="H324" s="149">
        <v>0</v>
      </c>
      <c r="I324" s="139">
        <v>8</v>
      </c>
      <c r="J324" s="139">
        <v>2</v>
      </c>
      <c r="K324" s="139">
        <v>1315</v>
      </c>
      <c r="L324" s="139">
        <v>317</v>
      </c>
      <c r="M324" s="139">
        <v>18</v>
      </c>
      <c r="N324" s="139">
        <v>105</v>
      </c>
      <c r="O324" s="139">
        <v>133</v>
      </c>
      <c r="P324" s="139">
        <v>137</v>
      </c>
      <c r="Q324" s="149">
        <v>0</v>
      </c>
      <c r="R324" s="149">
        <v>0</v>
      </c>
      <c r="S324" s="149">
        <v>0</v>
      </c>
      <c r="T324" s="139">
        <v>1</v>
      </c>
      <c r="U324" s="139">
        <v>891579</v>
      </c>
      <c r="V324" s="139">
        <v>2168566</v>
      </c>
      <c r="W324" s="139">
        <v>6568112</v>
      </c>
      <c r="X324" s="139">
        <v>6345172</v>
      </c>
      <c r="Y324" s="139">
        <v>218088</v>
      </c>
      <c r="Z324" s="139">
        <v>4852</v>
      </c>
      <c r="AA324" s="149">
        <v>0</v>
      </c>
      <c r="AB324" s="139">
        <v>600</v>
      </c>
      <c r="AC324" s="149">
        <f t="shared" si="9"/>
        <v>4252</v>
      </c>
      <c r="AD324" s="139">
        <v>4079829</v>
      </c>
      <c r="AE324" s="54"/>
    </row>
    <row r="325" spans="1:31" ht="12.75">
      <c r="A325" s="204" t="s">
        <v>2538</v>
      </c>
      <c r="B325" s="210" t="s">
        <v>2160</v>
      </c>
      <c r="C325" s="139">
        <v>10</v>
      </c>
      <c r="D325" s="139">
        <v>1984</v>
      </c>
      <c r="E325" s="217">
        <f t="shared" si="8"/>
        <v>1431</v>
      </c>
      <c r="F325" s="217">
        <f t="shared" si="8"/>
        <v>553</v>
      </c>
      <c r="G325" s="139">
        <v>1</v>
      </c>
      <c r="H325" s="149">
        <v>0</v>
      </c>
      <c r="I325" s="139">
        <v>6</v>
      </c>
      <c r="J325" s="139">
        <v>2</v>
      </c>
      <c r="K325" s="139">
        <v>1277</v>
      </c>
      <c r="L325" s="139">
        <v>316</v>
      </c>
      <c r="M325" s="139">
        <v>14</v>
      </c>
      <c r="N325" s="139">
        <v>98</v>
      </c>
      <c r="O325" s="139">
        <v>133</v>
      </c>
      <c r="P325" s="139">
        <v>137</v>
      </c>
      <c r="Q325" s="149">
        <v>0</v>
      </c>
      <c r="R325" s="149">
        <v>0</v>
      </c>
      <c r="S325" s="149">
        <v>0</v>
      </c>
      <c r="T325" s="139">
        <v>1</v>
      </c>
      <c r="U325" s="139" t="s">
        <v>1821</v>
      </c>
      <c r="V325" s="139" t="s">
        <v>1821</v>
      </c>
      <c r="W325" s="139" t="s">
        <v>1821</v>
      </c>
      <c r="X325" s="139" t="s">
        <v>1821</v>
      </c>
      <c r="Y325" s="139" t="s">
        <v>2773</v>
      </c>
      <c r="Z325" s="139" t="s">
        <v>1821</v>
      </c>
      <c r="AA325" s="149">
        <v>0</v>
      </c>
      <c r="AB325" s="149">
        <v>0</v>
      </c>
      <c r="AC325" s="149" t="s">
        <v>1821</v>
      </c>
      <c r="AD325" s="139" t="s">
        <v>2785</v>
      </c>
      <c r="AE325" s="54"/>
    </row>
    <row r="326" spans="1:31" ht="12.75">
      <c r="A326" s="204" t="s">
        <v>2539</v>
      </c>
      <c r="B326" s="210" t="s">
        <v>2161</v>
      </c>
      <c r="C326" s="139">
        <v>2</v>
      </c>
      <c r="D326" s="139">
        <v>52</v>
      </c>
      <c r="E326" s="217">
        <f t="shared" si="8"/>
        <v>44</v>
      </c>
      <c r="F326" s="217">
        <f t="shared" si="8"/>
        <v>8</v>
      </c>
      <c r="G326" s="149">
        <v>0</v>
      </c>
      <c r="H326" s="149">
        <v>0</v>
      </c>
      <c r="I326" s="139">
        <v>2</v>
      </c>
      <c r="J326" s="149">
        <v>0</v>
      </c>
      <c r="K326" s="139">
        <v>38</v>
      </c>
      <c r="L326" s="139">
        <v>1</v>
      </c>
      <c r="M326" s="139">
        <v>4</v>
      </c>
      <c r="N326" s="139">
        <v>7</v>
      </c>
      <c r="O326" s="149">
        <v>0</v>
      </c>
      <c r="P326" s="149">
        <v>0</v>
      </c>
      <c r="Q326" s="149">
        <v>0</v>
      </c>
      <c r="R326" s="149">
        <v>0</v>
      </c>
      <c r="S326" s="149">
        <v>0</v>
      </c>
      <c r="T326" s="149">
        <v>0</v>
      </c>
      <c r="U326" s="139" t="s">
        <v>1821</v>
      </c>
      <c r="V326" s="139" t="s">
        <v>1821</v>
      </c>
      <c r="W326" s="139" t="s">
        <v>1821</v>
      </c>
      <c r="X326" s="139" t="s">
        <v>1821</v>
      </c>
      <c r="Y326" s="149">
        <v>0</v>
      </c>
      <c r="Z326" s="139" t="s">
        <v>1821</v>
      </c>
      <c r="AA326" s="149">
        <v>0</v>
      </c>
      <c r="AB326" s="139" t="s">
        <v>1821</v>
      </c>
      <c r="AC326" s="149">
        <v>0</v>
      </c>
      <c r="AD326" s="139" t="s">
        <v>2760</v>
      </c>
      <c r="AE326" s="54"/>
    </row>
    <row r="327" spans="1:31" ht="12.75">
      <c r="A327" s="204" t="s">
        <v>2282</v>
      </c>
      <c r="B327" s="210" t="s">
        <v>2162</v>
      </c>
      <c r="C327" s="139">
        <v>3</v>
      </c>
      <c r="D327" s="139">
        <v>89</v>
      </c>
      <c r="E327" s="217">
        <f t="shared" si="8"/>
        <v>49</v>
      </c>
      <c r="F327" s="217">
        <f t="shared" si="8"/>
        <v>40</v>
      </c>
      <c r="G327" s="149">
        <v>0</v>
      </c>
      <c r="H327" s="149">
        <v>0</v>
      </c>
      <c r="I327" s="139">
        <v>4</v>
      </c>
      <c r="J327" s="139">
        <v>2</v>
      </c>
      <c r="K327" s="139">
        <v>41</v>
      </c>
      <c r="L327" s="139">
        <v>14</v>
      </c>
      <c r="M327" s="139">
        <v>9</v>
      </c>
      <c r="N327" s="139">
        <v>24</v>
      </c>
      <c r="O327" s="149">
        <v>0</v>
      </c>
      <c r="P327" s="149">
        <v>0</v>
      </c>
      <c r="Q327" s="139">
        <v>5</v>
      </c>
      <c r="R327" s="149">
        <v>0</v>
      </c>
      <c r="S327" s="149">
        <v>0</v>
      </c>
      <c r="T327" s="149">
        <v>0</v>
      </c>
      <c r="U327" s="139">
        <v>33361</v>
      </c>
      <c r="V327" s="139">
        <v>122532</v>
      </c>
      <c r="W327" s="139">
        <v>201088</v>
      </c>
      <c r="X327" s="139">
        <v>143659</v>
      </c>
      <c r="Y327" s="139">
        <v>57429</v>
      </c>
      <c r="Z327" s="149">
        <v>0</v>
      </c>
      <c r="AA327" s="149">
        <v>0</v>
      </c>
      <c r="AB327" s="149">
        <v>0</v>
      </c>
      <c r="AC327" s="149">
        <f t="shared" si="9"/>
        <v>0</v>
      </c>
      <c r="AD327" s="139">
        <v>72522</v>
      </c>
      <c r="AE327" s="54"/>
    </row>
    <row r="328" spans="1:31" ht="12.75">
      <c r="A328" s="204" t="s">
        <v>2540</v>
      </c>
      <c r="B328" s="210" t="s">
        <v>1711</v>
      </c>
      <c r="C328" s="139">
        <v>1</v>
      </c>
      <c r="D328" s="139">
        <v>49</v>
      </c>
      <c r="E328" s="217">
        <f aca="true" t="shared" si="10" ref="E328:F391">(G328+I328+K328+M328+O328)-Q328</f>
        <v>34</v>
      </c>
      <c r="F328" s="217">
        <f t="shared" si="10"/>
        <v>15</v>
      </c>
      <c r="G328" s="149">
        <v>0</v>
      </c>
      <c r="H328" s="149">
        <v>0</v>
      </c>
      <c r="I328" s="139">
        <v>3</v>
      </c>
      <c r="J328" s="139">
        <v>1</v>
      </c>
      <c r="K328" s="139">
        <v>33</v>
      </c>
      <c r="L328" s="139">
        <v>9</v>
      </c>
      <c r="M328" s="139">
        <v>3</v>
      </c>
      <c r="N328" s="139">
        <v>5</v>
      </c>
      <c r="O328" s="149">
        <v>0</v>
      </c>
      <c r="P328" s="149">
        <v>0</v>
      </c>
      <c r="Q328" s="139">
        <v>5</v>
      </c>
      <c r="R328" s="149">
        <v>0</v>
      </c>
      <c r="S328" s="149">
        <v>0</v>
      </c>
      <c r="T328" s="149">
        <v>0</v>
      </c>
      <c r="U328" s="139" t="s">
        <v>1821</v>
      </c>
      <c r="V328" s="139" t="s">
        <v>1821</v>
      </c>
      <c r="W328" s="139" t="s">
        <v>1821</v>
      </c>
      <c r="X328" s="139" t="s">
        <v>1821</v>
      </c>
      <c r="Y328" s="149">
        <v>0</v>
      </c>
      <c r="Z328" s="149">
        <v>0</v>
      </c>
      <c r="AA328" s="149">
        <v>0</v>
      </c>
      <c r="AB328" s="149">
        <v>0</v>
      </c>
      <c r="AC328" s="149">
        <f t="shared" si="9"/>
        <v>0</v>
      </c>
      <c r="AD328" s="139" t="s">
        <v>2760</v>
      </c>
      <c r="AE328" s="54"/>
    </row>
    <row r="329" spans="1:31" ht="12.75">
      <c r="A329" s="204" t="s">
        <v>2541</v>
      </c>
      <c r="B329" s="210" t="s">
        <v>2163</v>
      </c>
      <c r="C329" s="139">
        <v>2</v>
      </c>
      <c r="D329" s="139">
        <v>40</v>
      </c>
      <c r="E329" s="217">
        <f t="shared" si="10"/>
        <v>15</v>
      </c>
      <c r="F329" s="217">
        <f t="shared" si="10"/>
        <v>25</v>
      </c>
      <c r="G329" s="149">
        <v>0</v>
      </c>
      <c r="H329" s="149">
        <v>0</v>
      </c>
      <c r="I329" s="139">
        <v>1</v>
      </c>
      <c r="J329" s="139">
        <v>1</v>
      </c>
      <c r="K329" s="139">
        <v>8</v>
      </c>
      <c r="L329" s="139">
        <v>5</v>
      </c>
      <c r="M329" s="139">
        <v>6</v>
      </c>
      <c r="N329" s="139">
        <v>19</v>
      </c>
      <c r="O329" s="149">
        <v>0</v>
      </c>
      <c r="P329" s="149">
        <v>0</v>
      </c>
      <c r="Q329" s="149">
        <v>0</v>
      </c>
      <c r="R329" s="149">
        <v>0</v>
      </c>
      <c r="S329" s="149">
        <v>0</v>
      </c>
      <c r="T329" s="149">
        <v>0</v>
      </c>
      <c r="U329" s="139" t="s">
        <v>1821</v>
      </c>
      <c r="V329" s="139" t="s">
        <v>1821</v>
      </c>
      <c r="W329" s="139" t="s">
        <v>1821</v>
      </c>
      <c r="X329" s="139" t="s">
        <v>1821</v>
      </c>
      <c r="Y329" s="139" t="s">
        <v>1821</v>
      </c>
      <c r="Z329" s="149">
        <v>0</v>
      </c>
      <c r="AA329" s="149">
        <v>0</v>
      </c>
      <c r="AB329" s="149">
        <v>0</v>
      </c>
      <c r="AC329" s="149">
        <f aca="true" t="shared" si="11" ref="AC329:AC392">Z329-AA329-AB329</f>
        <v>0</v>
      </c>
      <c r="AD329" s="139" t="s">
        <v>2760</v>
      </c>
      <c r="AE329" s="54"/>
    </row>
    <row r="330" spans="1:31" ht="12.75">
      <c r="A330" s="204" t="s">
        <v>2283</v>
      </c>
      <c r="B330" s="210" t="s">
        <v>1712</v>
      </c>
      <c r="C330" s="139">
        <v>11</v>
      </c>
      <c r="D330" s="139">
        <v>2749</v>
      </c>
      <c r="E330" s="217">
        <f t="shared" si="10"/>
        <v>2257</v>
      </c>
      <c r="F330" s="217">
        <f t="shared" si="10"/>
        <v>492</v>
      </c>
      <c r="G330" s="149">
        <v>0</v>
      </c>
      <c r="H330" s="149">
        <v>0</v>
      </c>
      <c r="I330" s="139">
        <v>15</v>
      </c>
      <c r="J330" s="139">
        <v>2</v>
      </c>
      <c r="K330" s="139">
        <v>1857</v>
      </c>
      <c r="L330" s="139">
        <v>312</v>
      </c>
      <c r="M330" s="139">
        <v>116</v>
      </c>
      <c r="N330" s="139">
        <v>116</v>
      </c>
      <c r="O330" s="139">
        <v>385</v>
      </c>
      <c r="P330" s="139">
        <v>87</v>
      </c>
      <c r="Q330" s="139">
        <v>116</v>
      </c>
      <c r="R330" s="139">
        <v>25</v>
      </c>
      <c r="S330" s="149">
        <v>0</v>
      </c>
      <c r="T330" s="149">
        <v>0</v>
      </c>
      <c r="U330" s="139">
        <v>1553458</v>
      </c>
      <c r="V330" s="139">
        <v>8934076</v>
      </c>
      <c r="W330" s="139">
        <v>11345018</v>
      </c>
      <c r="X330" s="139">
        <v>10567762</v>
      </c>
      <c r="Y330" s="139">
        <v>772918</v>
      </c>
      <c r="Z330" s="139">
        <v>4338</v>
      </c>
      <c r="AA330" s="149">
        <v>0</v>
      </c>
      <c r="AB330" s="149">
        <v>0</v>
      </c>
      <c r="AC330" s="149">
        <f t="shared" si="11"/>
        <v>4338</v>
      </c>
      <c r="AD330" s="139">
        <v>2023301</v>
      </c>
      <c r="AE330" s="54"/>
    </row>
    <row r="331" spans="1:31" ht="12.75">
      <c r="A331" s="204" t="s">
        <v>2542</v>
      </c>
      <c r="B331" s="210" t="s">
        <v>1713</v>
      </c>
      <c r="C331" s="139">
        <v>1</v>
      </c>
      <c r="D331" s="139">
        <v>611</v>
      </c>
      <c r="E331" s="217">
        <f t="shared" si="10"/>
        <v>491</v>
      </c>
      <c r="F331" s="217">
        <f t="shared" si="10"/>
        <v>120</v>
      </c>
      <c r="G331" s="149">
        <v>0</v>
      </c>
      <c r="H331" s="149">
        <v>0</v>
      </c>
      <c r="I331" s="139">
        <v>5</v>
      </c>
      <c r="J331" s="149">
        <v>0</v>
      </c>
      <c r="K331" s="139">
        <v>443</v>
      </c>
      <c r="L331" s="139">
        <v>90</v>
      </c>
      <c r="M331" s="139">
        <v>34</v>
      </c>
      <c r="N331" s="139">
        <v>29</v>
      </c>
      <c r="O331" s="139">
        <v>18</v>
      </c>
      <c r="P331" s="139">
        <v>2</v>
      </c>
      <c r="Q331" s="139">
        <v>9</v>
      </c>
      <c r="R331" s="139">
        <v>1</v>
      </c>
      <c r="S331" s="149">
        <v>0</v>
      </c>
      <c r="T331" s="149">
        <v>0</v>
      </c>
      <c r="U331" s="139" t="s">
        <v>1821</v>
      </c>
      <c r="V331" s="139" t="s">
        <v>1821</v>
      </c>
      <c r="W331" s="139" t="s">
        <v>1821</v>
      </c>
      <c r="X331" s="139" t="s">
        <v>1821</v>
      </c>
      <c r="Y331" s="149">
        <v>0</v>
      </c>
      <c r="Z331" s="149">
        <v>0</v>
      </c>
      <c r="AA331" s="149">
        <v>0</v>
      </c>
      <c r="AB331" s="149">
        <v>0</v>
      </c>
      <c r="AC331" s="149">
        <f t="shared" si="11"/>
        <v>0</v>
      </c>
      <c r="AD331" s="139" t="s">
        <v>2760</v>
      </c>
      <c r="AE331" s="54"/>
    </row>
    <row r="332" spans="1:31" ht="12.75">
      <c r="A332" s="204" t="s">
        <v>2543</v>
      </c>
      <c r="B332" s="210" t="s">
        <v>1714</v>
      </c>
      <c r="C332" s="139">
        <v>4</v>
      </c>
      <c r="D332" s="139">
        <v>1493</v>
      </c>
      <c r="E332" s="217">
        <f t="shared" si="10"/>
        <v>1209</v>
      </c>
      <c r="F332" s="217">
        <f t="shared" si="10"/>
        <v>284</v>
      </c>
      <c r="G332" s="149">
        <v>0</v>
      </c>
      <c r="H332" s="149">
        <v>0</v>
      </c>
      <c r="I332" s="139">
        <v>5</v>
      </c>
      <c r="J332" s="139">
        <v>2</v>
      </c>
      <c r="K332" s="139">
        <v>867</v>
      </c>
      <c r="L332" s="139">
        <v>147</v>
      </c>
      <c r="M332" s="139">
        <v>77</v>
      </c>
      <c r="N332" s="139">
        <v>78</v>
      </c>
      <c r="O332" s="139">
        <v>367</v>
      </c>
      <c r="P332" s="139">
        <v>80</v>
      </c>
      <c r="Q332" s="139">
        <v>107</v>
      </c>
      <c r="R332" s="139">
        <v>23</v>
      </c>
      <c r="S332" s="149">
        <v>0</v>
      </c>
      <c r="T332" s="149">
        <v>0</v>
      </c>
      <c r="U332" s="139" t="s">
        <v>1821</v>
      </c>
      <c r="V332" s="139" t="s">
        <v>2777</v>
      </c>
      <c r="W332" s="139" t="s">
        <v>2780</v>
      </c>
      <c r="X332" s="139" t="s">
        <v>1821</v>
      </c>
      <c r="Y332" s="139" t="s">
        <v>2777</v>
      </c>
      <c r="Z332" s="149">
        <v>0</v>
      </c>
      <c r="AA332" s="149">
        <v>0</v>
      </c>
      <c r="AB332" s="149">
        <v>0</v>
      </c>
      <c r="AC332" s="149">
        <f t="shared" si="11"/>
        <v>0</v>
      </c>
      <c r="AD332" s="139" t="s">
        <v>2773</v>
      </c>
      <c r="AE332" s="54"/>
    </row>
    <row r="333" spans="1:31" ht="12.75">
      <c r="A333" s="204" t="s">
        <v>2544</v>
      </c>
      <c r="B333" s="210" t="s">
        <v>1715</v>
      </c>
      <c r="C333" s="139">
        <v>5</v>
      </c>
      <c r="D333" s="139">
        <v>630</v>
      </c>
      <c r="E333" s="217">
        <f t="shared" si="10"/>
        <v>555</v>
      </c>
      <c r="F333" s="217">
        <f t="shared" si="10"/>
        <v>75</v>
      </c>
      <c r="G333" s="149">
        <v>0</v>
      </c>
      <c r="H333" s="149">
        <v>0</v>
      </c>
      <c r="I333" s="139">
        <v>4</v>
      </c>
      <c r="J333" s="149">
        <v>0</v>
      </c>
      <c r="K333" s="139">
        <v>546</v>
      </c>
      <c r="L333" s="139">
        <v>67</v>
      </c>
      <c r="M333" s="139">
        <v>5</v>
      </c>
      <c r="N333" s="139">
        <v>5</v>
      </c>
      <c r="O333" s="149">
        <v>0</v>
      </c>
      <c r="P333" s="139">
        <v>4</v>
      </c>
      <c r="Q333" s="149">
        <v>0</v>
      </c>
      <c r="R333" s="139">
        <v>1</v>
      </c>
      <c r="S333" s="149">
        <v>0</v>
      </c>
      <c r="T333" s="149">
        <v>0</v>
      </c>
      <c r="U333" s="139">
        <v>330169</v>
      </c>
      <c r="V333" s="139">
        <v>323926</v>
      </c>
      <c r="W333" s="139">
        <v>1163082</v>
      </c>
      <c r="X333" s="139">
        <v>517221</v>
      </c>
      <c r="Y333" s="139">
        <v>645861</v>
      </c>
      <c r="Z333" s="149">
        <v>0</v>
      </c>
      <c r="AA333" s="149">
        <v>0</v>
      </c>
      <c r="AB333" s="149">
        <v>0</v>
      </c>
      <c r="AC333" s="149">
        <f t="shared" si="11"/>
        <v>0</v>
      </c>
      <c r="AD333" s="139">
        <v>785702</v>
      </c>
      <c r="AE333" s="54"/>
    </row>
    <row r="334" spans="1:31" ht="12.75">
      <c r="A334" s="204" t="s">
        <v>2545</v>
      </c>
      <c r="B334" s="210" t="s">
        <v>1822</v>
      </c>
      <c r="C334" s="139">
        <v>1</v>
      </c>
      <c r="D334" s="139">
        <v>15</v>
      </c>
      <c r="E334" s="217">
        <f t="shared" si="10"/>
        <v>2</v>
      </c>
      <c r="F334" s="217">
        <f t="shared" si="10"/>
        <v>13</v>
      </c>
      <c r="G334" s="149">
        <v>0</v>
      </c>
      <c r="H334" s="149">
        <v>0</v>
      </c>
      <c r="I334" s="139">
        <v>1</v>
      </c>
      <c r="J334" s="149">
        <v>0</v>
      </c>
      <c r="K334" s="139">
        <v>1</v>
      </c>
      <c r="L334" s="139">
        <v>8</v>
      </c>
      <c r="M334" s="149">
        <v>0</v>
      </c>
      <c r="N334" s="139">
        <v>4</v>
      </c>
      <c r="O334" s="149">
        <v>0</v>
      </c>
      <c r="P334" s="139">
        <v>1</v>
      </c>
      <c r="Q334" s="149">
        <v>0</v>
      </c>
      <c r="R334" s="149">
        <v>0</v>
      </c>
      <c r="S334" s="149">
        <v>0</v>
      </c>
      <c r="T334" s="149">
        <v>0</v>
      </c>
      <c r="U334" s="139" t="s">
        <v>1821</v>
      </c>
      <c r="V334" s="139" t="s">
        <v>1821</v>
      </c>
      <c r="W334" s="139" t="s">
        <v>1821</v>
      </c>
      <c r="X334" s="149">
        <v>0</v>
      </c>
      <c r="Y334" s="139" t="s">
        <v>1821</v>
      </c>
      <c r="Z334" s="139" t="s">
        <v>1821</v>
      </c>
      <c r="AA334" s="149">
        <v>0</v>
      </c>
      <c r="AB334" s="149">
        <v>0</v>
      </c>
      <c r="AC334" s="149" t="s">
        <v>1821</v>
      </c>
      <c r="AD334" s="139" t="s">
        <v>2760</v>
      </c>
      <c r="AE334" s="54"/>
    </row>
    <row r="335" spans="1:31" ht="12.75">
      <c r="A335" s="204" t="s">
        <v>2284</v>
      </c>
      <c r="B335" s="210" t="s">
        <v>2164</v>
      </c>
      <c r="C335" s="139">
        <v>20</v>
      </c>
      <c r="D335" s="139">
        <v>757</v>
      </c>
      <c r="E335" s="217">
        <f t="shared" si="10"/>
        <v>453</v>
      </c>
      <c r="F335" s="217">
        <f t="shared" si="10"/>
        <v>304</v>
      </c>
      <c r="G335" s="139">
        <v>2</v>
      </c>
      <c r="H335" s="149">
        <v>0</v>
      </c>
      <c r="I335" s="139">
        <v>16</v>
      </c>
      <c r="J335" s="139">
        <v>4</v>
      </c>
      <c r="K335" s="139">
        <v>408</v>
      </c>
      <c r="L335" s="139">
        <v>111</v>
      </c>
      <c r="M335" s="139">
        <v>24</v>
      </c>
      <c r="N335" s="139">
        <v>173</v>
      </c>
      <c r="O335" s="139">
        <v>3</v>
      </c>
      <c r="P335" s="139">
        <v>16</v>
      </c>
      <c r="Q335" s="149">
        <v>0</v>
      </c>
      <c r="R335" s="149">
        <v>0</v>
      </c>
      <c r="S335" s="149">
        <v>0</v>
      </c>
      <c r="T335" s="149">
        <v>0</v>
      </c>
      <c r="U335" s="139">
        <v>323917</v>
      </c>
      <c r="V335" s="139">
        <v>1107866</v>
      </c>
      <c r="W335" s="139">
        <v>2165470</v>
      </c>
      <c r="X335" s="139">
        <v>2112109</v>
      </c>
      <c r="Y335" s="139">
        <v>53361</v>
      </c>
      <c r="Z335" s="149">
        <v>0</v>
      </c>
      <c r="AA335" s="149">
        <v>0</v>
      </c>
      <c r="AB335" s="149">
        <v>0</v>
      </c>
      <c r="AC335" s="149">
        <f t="shared" si="11"/>
        <v>0</v>
      </c>
      <c r="AD335" s="139">
        <v>969123</v>
      </c>
      <c r="AE335" s="54"/>
    </row>
    <row r="336" spans="1:31" ht="12.75">
      <c r="A336" s="204" t="s">
        <v>2546</v>
      </c>
      <c r="B336" s="210" t="s">
        <v>1716</v>
      </c>
      <c r="C336" s="139">
        <v>3</v>
      </c>
      <c r="D336" s="139">
        <v>33</v>
      </c>
      <c r="E336" s="217">
        <f t="shared" si="10"/>
        <v>16</v>
      </c>
      <c r="F336" s="217">
        <f t="shared" si="10"/>
        <v>17</v>
      </c>
      <c r="G336" s="149">
        <v>0</v>
      </c>
      <c r="H336" s="149">
        <v>0</v>
      </c>
      <c r="I336" s="139">
        <v>2</v>
      </c>
      <c r="J336" s="139">
        <v>2</v>
      </c>
      <c r="K336" s="139">
        <v>11</v>
      </c>
      <c r="L336" s="139">
        <v>3</v>
      </c>
      <c r="M336" s="139">
        <v>3</v>
      </c>
      <c r="N336" s="139">
        <v>12</v>
      </c>
      <c r="O336" s="149">
        <v>0</v>
      </c>
      <c r="P336" s="149">
        <v>0</v>
      </c>
      <c r="Q336" s="149">
        <v>0</v>
      </c>
      <c r="R336" s="149">
        <v>0</v>
      </c>
      <c r="S336" s="149">
        <v>0</v>
      </c>
      <c r="T336" s="149">
        <v>0</v>
      </c>
      <c r="U336" s="139" t="s">
        <v>1821</v>
      </c>
      <c r="V336" s="139" t="s">
        <v>1821</v>
      </c>
      <c r="W336" s="139" t="s">
        <v>1821</v>
      </c>
      <c r="X336" s="139" t="s">
        <v>1821</v>
      </c>
      <c r="Y336" s="149">
        <v>0</v>
      </c>
      <c r="Z336" s="149">
        <v>0</v>
      </c>
      <c r="AA336" s="149">
        <v>0</v>
      </c>
      <c r="AB336" s="149">
        <v>0</v>
      </c>
      <c r="AC336" s="149">
        <f t="shared" si="11"/>
        <v>0</v>
      </c>
      <c r="AD336" s="139" t="s">
        <v>1821</v>
      </c>
      <c r="AE336" s="54"/>
    </row>
    <row r="337" spans="1:31" ht="12.75">
      <c r="A337" s="204" t="s">
        <v>2547</v>
      </c>
      <c r="B337" s="210" t="s">
        <v>1717</v>
      </c>
      <c r="C337" s="139">
        <v>2</v>
      </c>
      <c r="D337" s="139">
        <v>34</v>
      </c>
      <c r="E337" s="217">
        <f t="shared" si="10"/>
        <v>12</v>
      </c>
      <c r="F337" s="217">
        <f t="shared" si="10"/>
        <v>22</v>
      </c>
      <c r="G337" s="149">
        <v>0</v>
      </c>
      <c r="H337" s="149">
        <v>0</v>
      </c>
      <c r="I337" s="139">
        <v>3</v>
      </c>
      <c r="J337" s="139">
        <v>1</v>
      </c>
      <c r="K337" s="139">
        <v>9</v>
      </c>
      <c r="L337" s="139">
        <v>1</v>
      </c>
      <c r="M337" s="149">
        <v>0</v>
      </c>
      <c r="N337" s="139">
        <v>20</v>
      </c>
      <c r="O337" s="149">
        <v>0</v>
      </c>
      <c r="P337" s="149">
        <v>0</v>
      </c>
      <c r="Q337" s="149">
        <v>0</v>
      </c>
      <c r="R337" s="149">
        <v>0</v>
      </c>
      <c r="S337" s="149">
        <v>0</v>
      </c>
      <c r="T337" s="149">
        <v>0</v>
      </c>
      <c r="U337" s="139" t="s">
        <v>1821</v>
      </c>
      <c r="V337" s="139" t="s">
        <v>1821</v>
      </c>
      <c r="W337" s="139" t="s">
        <v>1821</v>
      </c>
      <c r="X337" s="139" t="s">
        <v>1821</v>
      </c>
      <c r="Y337" s="149">
        <v>0</v>
      </c>
      <c r="Z337" s="149">
        <v>0</v>
      </c>
      <c r="AA337" s="149">
        <v>0</v>
      </c>
      <c r="AB337" s="149">
        <v>0</v>
      </c>
      <c r="AC337" s="149">
        <f t="shared" si="11"/>
        <v>0</v>
      </c>
      <c r="AD337" s="139" t="s">
        <v>2760</v>
      </c>
      <c r="AE337" s="54"/>
    </row>
    <row r="338" spans="1:31" ht="12.75">
      <c r="A338" s="204" t="s">
        <v>2548</v>
      </c>
      <c r="B338" s="210" t="s">
        <v>2165</v>
      </c>
      <c r="C338" s="139">
        <v>15</v>
      </c>
      <c r="D338" s="139">
        <v>690</v>
      </c>
      <c r="E338" s="217">
        <f t="shared" si="10"/>
        <v>425</v>
      </c>
      <c r="F338" s="217">
        <f t="shared" si="10"/>
        <v>265</v>
      </c>
      <c r="G338" s="139">
        <v>2</v>
      </c>
      <c r="H338" s="149">
        <v>0</v>
      </c>
      <c r="I338" s="139">
        <v>11</v>
      </c>
      <c r="J338" s="139">
        <v>1</v>
      </c>
      <c r="K338" s="139">
        <v>388</v>
      </c>
      <c r="L338" s="139">
        <v>107</v>
      </c>
      <c r="M338" s="139">
        <v>21</v>
      </c>
      <c r="N338" s="139">
        <v>141</v>
      </c>
      <c r="O338" s="139">
        <v>3</v>
      </c>
      <c r="P338" s="139">
        <v>16</v>
      </c>
      <c r="Q338" s="149">
        <v>0</v>
      </c>
      <c r="R338" s="149">
        <v>0</v>
      </c>
      <c r="S338" s="149">
        <v>0</v>
      </c>
      <c r="T338" s="149">
        <v>0</v>
      </c>
      <c r="U338" s="139">
        <v>306620</v>
      </c>
      <c r="V338" s="139">
        <v>1094647</v>
      </c>
      <c r="W338" s="139">
        <v>2131771</v>
      </c>
      <c r="X338" s="139">
        <v>2078410</v>
      </c>
      <c r="Y338" s="139">
        <v>53361</v>
      </c>
      <c r="Z338" s="149">
        <v>0</v>
      </c>
      <c r="AA338" s="149">
        <v>0</v>
      </c>
      <c r="AB338" s="149">
        <v>0</v>
      </c>
      <c r="AC338" s="149">
        <f t="shared" si="11"/>
        <v>0</v>
      </c>
      <c r="AD338" s="139">
        <v>950161</v>
      </c>
      <c r="AE338" s="54"/>
    </row>
    <row r="339" spans="1:31" ht="12.75">
      <c r="A339" s="204" t="s">
        <v>2285</v>
      </c>
      <c r="B339" s="210" t="s">
        <v>1718</v>
      </c>
      <c r="C339" s="139">
        <v>16</v>
      </c>
      <c r="D339" s="139">
        <v>971</v>
      </c>
      <c r="E339" s="217">
        <f t="shared" si="10"/>
        <v>674</v>
      </c>
      <c r="F339" s="217">
        <f t="shared" si="10"/>
        <v>297</v>
      </c>
      <c r="G339" s="139">
        <v>2</v>
      </c>
      <c r="H339" s="149">
        <v>0</v>
      </c>
      <c r="I339" s="139">
        <v>16</v>
      </c>
      <c r="J339" s="139">
        <v>7</v>
      </c>
      <c r="K339" s="139">
        <v>776</v>
      </c>
      <c r="L339" s="139">
        <v>145</v>
      </c>
      <c r="M339" s="139">
        <v>26</v>
      </c>
      <c r="N339" s="139">
        <v>116</v>
      </c>
      <c r="O339" s="139">
        <v>60</v>
      </c>
      <c r="P339" s="139">
        <v>42</v>
      </c>
      <c r="Q339" s="139">
        <v>206</v>
      </c>
      <c r="R339" s="139">
        <v>13</v>
      </c>
      <c r="S339" s="149">
        <v>0</v>
      </c>
      <c r="T339" s="149">
        <v>0</v>
      </c>
      <c r="U339" s="139">
        <v>590719</v>
      </c>
      <c r="V339" s="139">
        <v>838467</v>
      </c>
      <c r="W339" s="139">
        <v>2484694</v>
      </c>
      <c r="X339" s="139">
        <v>2300376</v>
      </c>
      <c r="Y339" s="139">
        <v>182826</v>
      </c>
      <c r="Z339" s="139">
        <v>1492</v>
      </c>
      <c r="AA339" s="149">
        <v>0</v>
      </c>
      <c r="AB339" s="149">
        <v>0</v>
      </c>
      <c r="AC339" s="149">
        <f t="shared" si="11"/>
        <v>1492</v>
      </c>
      <c r="AD339" s="139">
        <v>1674586</v>
      </c>
      <c r="AE339" s="54"/>
    </row>
    <row r="340" spans="1:31" ht="12.75">
      <c r="A340" s="204" t="s">
        <v>2549</v>
      </c>
      <c r="B340" s="210" t="s">
        <v>1719</v>
      </c>
      <c r="C340" s="139">
        <v>5</v>
      </c>
      <c r="D340" s="139">
        <v>382</v>
      </c>
      <c r="E340" s="217">
        <f t="shared" si="10"/>
        <v>308</v>
      </c>
      <c r="F340" s="217">
        <f t="shared" si="10"/>
        <v>74</v>
      </c>
      <c r="G340" s="149">
        <v>0</v>
      </c>
      <c r="H340" s="149">
        <v>0</v>
      </c>
      <c r="I340" s="139">
        <v>7</v>
      </c>
      <c r="J340" s="139">
        <v>3</v>
      </c>
      <c r="K340" s="139">
        <v>258</v>
      </c>
      <c r="L340" s="139">
        <v>49</v>
      </c>
      <c r="M340" s="139">
        <v>7</v>
      </c>
      <c r="N340" s="139">
        <v>8</v>
      </c>
      <c r="O340" s="139">
        <v>44</v>
      </c>
      <c r="P340" s="139">
        <v>14</v>
      </c>
      <c r="Q340" s="139">
        <v>8</v>
      </c>
      <c r="R340" s="149">
        <v>0</v>
      </c>
      <c r="S340" s="149">
        <v>0</v>
      </c>
      <c r="T340" s="149">
        <v>0</v>
      </c>
      <c r="U340" s="139">
        <v>157303</v>
      </c>
      <c r="V340" s="139">
        <v>364064</v>
      </c>
      <c r="W340" s="139">
        <v>763376</v>
      </c>
      <c r="X340" s="139">
        <v>683269</v>
      </c>
      <c r="Y340" s="139">
        <v>79696</v>
      </c>
      <c r="Z340" s="139">
        <v>411</v>
      </c>
      <c r="AA340" s="149">
        <v>0</v>
      </c>
      <c r="AB340" s="149">
        <v>0</v>
      </c>
      <c r="AC340" s="149">
        <f t="shared" si="11"/>
        <v>411</v>
      </c>
      <c r="AD340" s="139">
        <v>377465</v>
      </c>
      <c r="AE340" s="54"/>
    </row>
    <row r="341" spans="1:31" ht="12.75">
      <c r="A341" s="204" t="s">
        <v>2550</v>
      </c>
      <c r="B341" s="210" t="s">
        <v>1720</v>
      </c>
      <c r="C341" s="139">
        <v>11</v>
      </c>
      <c r="D341" s="139">
        <v>589</v>
      </c>
      <c r="E341" s="217">
        <f t="shared" si="10"/>
        <v>366</v>
      </c>
      <c r="F341" s="217">
        <f t="shared" si="10"/>
        <v>223</v>
      </c>
      <c r="G341" s="139">
        <v>2</v>
      </c>
      <c r="H341" s="149">
        <v>0</v>
      </c>
      <c r="I341" s="139">
        <v>9</v>
      </c>
      <c r="J341" s="139">
        <v>4</v>
      </c>
      <c r="K341" s="139">
        <v>518</v>
      </c>
      <c r="L341" s="139">
        <v>96</v>
      </c>
      <c r="M341" s="139">
        <v>19</v>
      </c>
      <c r="N341" s="139">
        <v>108</v>
      </c>
      <c r="O341" s="139">
        <v>16</v>
      </c>
      <c r="P341" s="139">
        <v>28</v>
      </c>
      <c r="Q341" s="139">
        <v>198</v>
      </c>
      <c r="R341" s="139">
        <v>13</v>
      </c>
      <c r="S341" s="149">
        <v>0</v>
      </c>
      <c r="T341" s="149">
        <v>0</v>
      </c>
      <c r="U341" s="139">
        <v>433416</v>
      </c>
      <c r="V341" s="139">
        <v>474403</v>
      </c>
      <c r="W341" s="139">
        <v>1721318</v>
      </c>
      <c r="X341" s="139">
        <v>1617107</v>
      </c>
      <c r="Y341" s="139">
        <v>103130</v>
      </c>
      <c r="Z341" s="139">
        <v>1081</v>
      </c>
      <c r="AA341" s="149">
        <v>0</v>
      </c>
      <c r="AB341" s="149">
        <v>0</v>
      </c>
      <c r="AC341" s="149">
        <f t="shared" si="11"/>
        <v>1081</v>
      </c>
      <c r="AD341" s="139">
        <v>1297121</v>
      </c>
      <c r="AE341" s="54"/>
    </row>
    <row r="342" spans="1:31" ht="12.75">
      <c r="A342" s="204" t="s">
        <v>2286</v>
      </c>
      <c r="B342" s="210" t="s">
        <v>1721</v>
      </c>
      <c r="C342" s="139">
        <v>2</v>
      </c>
      <c r="D342" s="139">
        <v>149</v>
      </c>
      <c r="E342" s="217">
        <f t="shared" si="10"/>
        <v>70</v>
      </c>
      <c r="F342" s="217">
        <f t="shared" si="10"/>
        <v>79</v>
      </c>
      <c r="G342" s="149">
        <v>0</v>
      </c>
      <c r="H342" s="149">
        <v>0</v>
      </c>
      <c r="I342" s="139">
        <v>2</v>
      </c>
      <c r="J342" s="149">
        <v>0</v>
      </c>
      <c r="K342" s="139">
        <v>65</v>
      </c>
      <c r="L342" s="139">
        <v>52</v>
      </c>
      <c r="M342" s="139">
        <v>2</v>
      </c>
      <c r="N342" s="139">
        <v>4</v>
      </c>
      <c r="O342" s="139">
        <v>1</v>
      </c>
      <c r="P342" s="139">
        <v>23</v>
      </c>
      <c r="Q342" s="149">
        <v>0</v>
      </c>
      <c r="R342" s="149">
        <v>0</v>
      </c>
      <c r="S342" s="149">
        <v>0</v>
      </c>
      <c r="T342" s="149">
        <v>0</v>
      </c>
      <c r="U342" s="139" t="s">
        <v>1821</v>
      </c>
      <c r="V342" s="139" t="s">
        <v>1821</v>
      </c>
      <c r="W342" s="139" t="s">
        <v>1821</v>
      </c>
      <c r="X342" s="139" t="s">
        <v>1821</v>
      </c>
      <c r="Y342" s="139" t="s">
        <v>1821</v>
      </c>
      <c r="Z342" s="149">
        <v>0</v>
      </c>
      <c r="AA342" s="149">
        <v>0</v>
      </c>
      <c r="AB342" s="149">
        <v>0</v>
      </c>
      <c r="AC342" s="149">
        <f t="shared" si="11"/>
        <v>0</v>
      </c>
      <c r="AD342" s="139" t="s">
        <v>2760</v>
      </c>
      <c r="AE342" s="54"/>
    </row>
    <row r="343" spans="1:31" ht="12.75">
      <c r="A343" s="204" t="s">
        <v>2551</v>
      </c>
      <c r="B343" s="210" t="s">
        <v>1722</v>
      </c>
      <c r="C343" s="139">
        <v>1</v>
      </c>
      <c r="D343" s="139">
        <v>80</v>
      </c>
      <c r="E343" s="217">
        <f t="shared" si="10"/>
        <v>45</v>
      </c>
      <c r="F343" s="217">
        <f t="shared" si="10"/>
        <v>35</v>
      </c>
      <c r="G343" s="149">
        <v>0</v>
      </c>
      <c r="H343" s="149">
        <v>0</v>
      </c>
      <c r="I343" s="149">
        <v>0</v>
      </c>
      <c r="J343" s="149">
        <v>0</v>
      </c>
      <c r="K343" s="139">
        <v>45</v>
      </c>
      <c r="L343" s="139">
        <v>35</v>
      </c>
      <c r="M343" s="149">
        <v>0</v>
      </c>
      <c r="N343" s="149">
        <v>0</v>
      </c>
      <c r="O343" s="149">
        <v>0</v>
      </c>
      <c r="P343" s="149">
        <v>0</v>
      </c>
      <c r="Q343" s="149">
        <v>0</v>
      </c>
      <c r="R343" s="149">
        <v>0</v>
      </c>
      <c r="S343" s="149">
        <v>0</v>
      </c>
      <c r="T343" s="149">
        <v>0</v>
      </c>
      <c r="U343" s="139" t="s">
        <v>1821</v>
      </c>
      <c r="V343" s="139" t="s">
        <v>1821</v>
      </c>
      <c r="W343" s="139" t="s">
        <v>1821</v>
      </c>
      <c r="X343" s="139" t="s">
        <v>1821</v>
      </c>
      <c r="Y343" s="139" t="s">
        <v>1821</v>
      </c>
      <c r="Z343" s="149">
        <v>0</v>
      </c>
      <c r="AA343" s="149">
        <v>0</v>
      </c>
      <c r="AB343" s="149">
        <v>0</v>
      </c>
      <c r="AC343" s="149">
        <f t="shared" si="11"/>
        <v>0</v>
      </c>
      <c r="AD343" s="139" t="s">
        <v>2760</v>
      </c>
      <c r="AE343" s="54"/>
    </row>
    <row r="344" spans="1:31" ht="12.75">
      <c r="A344" s="204" t="s">
        <v>2552</v>
      </c>
      <c r="B344" s="210" t="s">
        <v>1723</v>
      </c>
      <c r="C344" s="139">
        <v>1</v>
      </c>
      <c r="D344" s="139">
        <v>69</v>
      </c>
      <c r="E344" s="217">
        <f t="shared" si="10"/>
        <v>25</v>
      </c>
      <c r="F344" s="217">
        <f t="shared" si="10"/>
        <v>44</v>
      </c>
      <c r="G344" s="149">
        <v>0</v>
      </c>
      <c r="H344" s="149">
        <v>0</v>
      </c>
      <c r="I344" s="139">
        <v>2</v>
      </c>
      <c r="J344" s="149">
        <v>0</v>
      </c>
      <c r="K344" s="139">
        <v>20</v>
      </c>
      <c r="L344" s="139">
        <v>17</v>
      </c>
      <c r="M344" s="139">
        <v>2</v>
      </c>
      <c r="N344" s="139">
        <v>4</v>
      </c>
      <c r="O344" s="139">
        <v>1</v>
      </c>
      <c r="P344" s="139">
        <v>23</v>
      </c>
      <c r="Q344" s="149">
        <v>0</v>
      </c>
      <c r="R344" s="149">
        <v>0</v>
      </c>
      <c r="S344" s="149">
        <v>0</v>
      </c>
      <c r="T344" s="149">
        <v>0</v>
      </c>
      <c r="U344" s="139" t="s">
        <v>1821</v>
      </c>
      <c r="V344" s="139" t="s">
        <v>1821</v>
      </c>
      <c r="W344" s="139" t="s">
        <v>1821</v>
      </c>
      <c r="X344" s="139" t="s">
        <v>1821</v>
      </c>
      <c r="Y344" s="139" t="s">
        <v>1821</v>
      </c>
      <c r="Z344" s="149">
        <v>0</v>
      </c>
      <c r="AA344" s="149">
        <v>0</v>
      </c>
      <c r="AB344" s="149">
        <v>0</v>
      </c>
      <c r="AC344" s="149">
        <f t="shared" si="11"/>
        <v>0</v>
      </c>
      <c r="AD344" s="139" t="s">
        <v>2760</v>
      </c>
      <c r="AE344" s="54"/>
    </row>
    <row r="345" spans="1:31" ht="12.75">
      <c r="A345" s="204" t="s">
        <v>2287</v>
      </c>
      <c r="B345" s="210" t="s">
        <v>2166</v>
      </c>
      <c r="C345" s="139">
        <v>54</v>
      </c>
      <c r="D345" s="139">
        <v>2442</v>
      </c>
      <c r="E345" s="217">
        <f t="shared" si="10"/>
        <v>1654</v>
      </c>
      <c r="F345" s="217">
        <f t="shared" si="10"/>
        <v>788</v>
      </c>
      <c r="G345" s="139">
        <v>4</v>
      </c>
      <c r="H345" s="139">
        <v>3</v>
      </c>
      <c r="I345" s="139">
        <v>53</v>
      </c>
      <c r="J345" s="139">
        <v>25</v>
      </c>
      <c r="K345" s="139">
        <v>1006</v>
      </c>
      <c r="L345" s="139">
        <v>280</v>
      </c>
      <c r="M345" s="139">
        <v>333</v>
      </c>
      <c r="N345" s="139">
        <v>428</v>
      </c>
      <c r="O345" s="139">
        <v>317</v>
      </c>
      <c r="P345" s="139">
        <v>63</v>
      </c>
      <c r="Q345" s="139">
        <v>59</v>
      </c>
      <c r="R345" s="139">
        <v>11</v>
      </c>
      <c r="S345" s="139">
        <v>1</v>
      </c>
      <c r="T345" s="139">
        <v>2</v>
      </c>
      <c r="U345" s="139">
        <v>997602</v>
      </c>
      <c r="V345" s="139">
        <v>2780454</v>
      </c>
      <c r="W345" s="139">
        <v>5268661</v>
      </c>
      <c r="X345" s="139">
        <v>4570183</v>
      </c>
      <c r="Y345" s="139">
        <v>670016</v>
      </c>
      <c r="Z345" s="139">
        <v>28462</v>
      </c>
      <c r="AA345" s="149">
        <v>0</v>
      </c>
      <c r="AB345" s="149">
        <v>0</v>
      </c>
      <c r="AC345" s="149">
        <f t="shared" si="11"/>
        <v>28462</v>
      </c>
      <c r="AD345" s="139">
        <v>2162009</v>
      </c>
      <c r="AE345" s="54"/>
    </row>
    <row r="346" spans="1:31" ht="12.75">
      <c r="A346" s="204" t="s">
        <v>2553</v>
      </c>
      <c r="B346" s="210" t="s">
        <v>2166</v>
      </c>
      <c r="C346" s="139">
        <v>54</v>
      </c>
      <c r="D346" s="139">
        <v>2442</v>
      </c>
      <c r="E346" s="217">
        <f t="shared" si="10"/>
        <v>1654</v>
      </c>
      <c r="F346" s="217">
        <f t="shared" si="10"/>
        <v>788</v>
      </c>
      <c r="G346" s="139">
        <v>4</v>
      </c>
      <c r="H346" s="139">
        <v>3</v>
      </c>
      <c r="I346" s="139">
        <v>53</v>
      </c>
      <c r="J346" s="139">
        <v>25</v>
      </c>
      <c r="K346" s="139">
        <v>1006</v>
      </c>
      <c r="L346" s="139">
        <v>280</v>
      </c>
      <c r="M346" s="139">
        <v>333</v>
      </c>
      <c r="N346" s="139">
        <v>428</v>
      </c>
      <c r="O346" s="139">
        <v>317</v>
      </c>
      <c r="P346" s="139">
        <v>63</v>
      </c>
      <c r="Q346" s="139">
        <v>59</v>
      </c>
      <c r="R346" s="139">
        <v>11</v>
      </c>
      <c r="S346" s="139">
        <v>1</v>
      </c>
      <c r="T346" s="139">
        <v>2</v>
      </c>
      <c r="U346" s="139">
        <v>997602</v>
      </c>
      <c r="V346" s="139">
        <v>2780454</v>
      </c>
      <c r="W346" s="139">
        <v>5268661</v>
      </c>
      <c r="X346" s="139">
        <v>4570183</v>
      </c>
      <c r="Y346" s="139">
        <v>670016</v>
      </c>
      <c r="Z346" s="139">
        <v>28462</v>
      </c>
      <c r="AA346" s="149">
        <v>0</v>
      </c>
      <c r="AB346" s="149">
        <v>0</v>
      </c>
      <c r="AC346" s="149">
        <f t="shared" si="11"/>
        <v>28462</v>
      </c>
      <c r="AD346" s="139">
        <v>2162009</v>
      </c>
      <c r="AE346" s="54"/>
    </row>
    <row r="347" spans="1:31" ht="12.75">
      <c r="A347" s="204" t="s">
        <v>2288</v>
      </c>
      <c r="B347" s="210" t="s">
        <v>1724</v>
      </c>
      <c r="C347" s="139">
        <v>34</v>
      </c>
      <c r="D347" s="139">
        <v>1300</v>
      </c>
      <c r="E347" s="217">
        <f t="shared" si="10"/>
        <v>959</v>
      </c>
      <c r="F347" s="217">
        <f t="shared" si="10"/>
        <v>341</v>
      </c>
      <c r="G347" s="139">
        <v>4</v>
      </c>
      <c r="H347" s="139">
        <v>1</v>
      </c>
      <c r="I347" s="139">
        <v>34</v>
      </c>
      <c r="J347" s="139">
        <v>17</v>
      </c>
      <c r="K347" s="139">
        <v>676</v>
      </c>
      <c r="L347" s="139">
        <v>103</v>
      </c>
      <c r="M347" s="139">
        <v>68</v>
      </c>
      <c r="N347" s="139">
        <v>157</v>
      </c>
      <c r="O347" s="139">
        <v>179</v>
      </c>
      <c r="P347" s="139">
        <v>63</v>
      </c>
      <c r="Q347" s="139">
        <v>2</v>
      </c>
      <c r="R347" s="149">
        <v>0</v>
      </c>
      <c r="S347" s="139">
        <v>3</v>
      </c>
      <c r="T347" s="139">
        <v>4</v>
      </c>
      <c r="U347" s="139">
        <v>488154</v>
      </c>
      <c r="V347" s="139">
        <v>2961436</v>
      </c>
      <c r="W347" s="139">
        <v>3918235</v>
      </c>
      <c r="X347" s="139">
        <v>3714272</v>
      </c>
      <c r="Y347" s="139">
        <v>111075</v>
      </c>
      <c r="Z347" s="139">
        <v>92888</v>
      </c>
      <c r="AA347" s="149">
        <v>0</v>
      </c>
      <c r="AB347" s="139">
        <v>16713</v>
      </c>
      <c r="AC347" s="149">
        <f t="shared" si="11"/>
        <v>76175</v>
      </c>
      <c r="AD347" s="139">
        <v>868029</v>
      </c>
      <c r="AE347" s="54"/>
    </row>
    <row r="348" spans="1:31" ht="12.75">
      <c r="A348" s="204" t="s">
        <v>2554</v>
      </c>
      <c r="B348" s="210" t="s">
        <v>1725</v>
      </c>
      <c r="C348" s="139">
        <v>3</v>
      </c>
      <c r="D348" s="139">
        <v>427</v>
      </c>
      <c r="E348" s="217">
        <f t="shared" si="10"/>
        <v>359</v>
      </c>
      <c r="F348" s="217">
        <f t="shared" si="10"/>
        <v>68</v>
      </c>
      <c r="G348" s="149">
        <v>0</v>
      </c>
      <c r="H348" s="149">
        <v>0</v>
      </c>
      <c r="I348" s="139">
        <v>8</v>
      </c>
      <c r="J348" s="139">
        <v>1</v>
      </c>
      <c r="K348" s="139">
        <v>172</v>
      </c>
      <c r="L348" s="139">
        <v>12</v>
      </c>
      <c r="M348" s="139">
        <v>23</v>
      </c>
      <c r="N348" s="139">
        <v>25</v>
      </c>
      <c r="O348" s="139">
        <v>157</v>
      </c>
      <c r="P348" s="139">
        <v>30</v>
      </c>
      <c r="Q348" s="139">
        <v>1</v>
      </c>
      <c r="R348" s="149">
        <v>0</v>
      </c>
      <c r="S348" s="149">
        <v>0</v>
      </c>
      <c r="T348" s="149">
        <v>0</v>
      </c>
      <c r="U348" s="139">
        <v>135929</v>
      </c>
      <c r="V348" s="139">
        <v>939940</v>
      </c>
      <c r="W348" s="139">
        <v>1270855</v>
      </c>
      <c r="X348" s="139">
        <v>1270855</v>
      </c>
      <c r="Y348" s="149">
        <v>0</v>
      </c>
      <c r="Z348" s="149">
        <v>0</v>
      </c>
      <c r="AA348" s="149">
        <v>0</v>
      </c>
      <c r="AB348" s="149">
        <v>0</v>
      </c>
      <c r="AC348" s="149">
        <f t="shared" si="11"/>
        <v>0</v>
      </c>
      <c r="AD348" s="139">
        <v>284264</v>
      </c>
      <c r="AE348" s="54"/>
    </row>
    <row r="349" spans="1:31" ht="12.75">
      <c r="A349" s="204" t="s">
        <v>2555</v>
      </c>
      <c r="B349" s="210" t="s">
        <v>1726</v>
      </c>
      <c r="C349" s="139">
        <v>3</v>
      </c>
      <c r="D349" s="139">
        <v>154</v>
      </c>
      <c r="E349" s="217">
        <f t="shared" si="10"/>
        <v>115</v>
      </c>
      <c r="F349" s="217">
        <f t="shared" si="10"/>
        <v>39</v>
      </c>
      <c r="G349" s="149">
        <v>0</v>
      </c>
      <c r="H349" s="149">
        <v>0</v>
      </c>
      <c r="I349" s="139">
        <v>2</v>
      </c>
      <c r="J349" s="139">
        <v>3</v>
      </c>
      <c r="K349" s="139">
        <v>100</v>
      </c>
      <c r="L349" s="139">
        <v>13</v>
      </c>
      <c r="M349" s="139">
        <v>13</v>
      </c>
      <c r="N349" s="139">
        <v>23</v>
      </c>
      <c r="O349" s="149">
        <v>0</v>
      </c>
      <c r="P349" s="149">
        <v>0</v>
      </c>
      <c r="Q349" s="149">
        <v>0</v>
      </c>
      <c r="R349" s="149">
        <v>0</v>
      </c>
      <c r="S349" s="149">
        <v>0</v>
      </c>
      <c r="T349" s="149">
        <v>0</v>
      </c>
      <c r="U349" s="139">
        <v>59996</v>
      </c>
      <c r="V349" s="139">
        <v>285685</v>
      </c>
      <c r="W349" s="139">
        <v>491017</v>
      </c>
      <c r="X349" s="139">
        <v>478523</v>
      </c>
      <c r="Y349" s="139">
        <v>12414</v>
      </c>
      <c r="Z349" s="139">
        <v>80</v>
      </c>
      <c r="AA349" s="149">
        <v>0</v>
      </c>
      <c r="AB349" s="149">
        <v>0</v>
      </c>
      <c r="AC349" s="149">
        <f t="shared" si="11"/>
        <v>80</v>
      </c>
      <c r="AD349" s="139">
        <v>180546</v>
      </c>
      <c r="AE349" s="54"/>
    </row>
    <row r="350" spans="1:31" ht="12.75">
      <c r="A350" s="204" t="s">
        <v>2556</v>
      </c>
      <c r="B350" s="210" t="s">
        <v>1727</v>
      </c>
      <c r="C350" s="139">
        <v>3</v>
      </c>
      <c r="D350" s="139">
        <v>219</v>
      </c>
      <c r="E350" s="217">
        <f t="shared" si="10"/>
        <v>157</v>
      </c>
      <c r="F350" s="217">
        <f t="shared" si="10"/>
        <v>62</v>
      </c>
      <c r="G350" s="149">
        <v>0</v>
      </c>
      <c r="H350" s="149">
        <v>0</v>
      </c>
      <c r="I350" s="139">
        <v>5</v>
      </c>
      <c r="J350" s="139">
        <v>1</v>
      </c>
      <c r="K350" s="139">
        <v>124</v>
      </c>
      <c r="L350" s="139">
        <v>21</v>
      </c>
      <c r="M350" s="139">
        <v>15</v>
      </c>
      <c r="N350" s="139">
        <v>21</v>
      </c>
      <c r="O350" s="139">
        <v>14</v>
      </c>
      <c r="P350" s="139">
        <v>19</v>
      </c>
      <c r="Q350" s="139">
        <v>1</v>
      </c>
      <c r="R350" s="149">
        <v>0</v>
      </c>
      <c r="S350" s="149">
        <v>0</v>
      </c>
      <c r="T350" s="149">
        <v>0</v>
      </c>
      <c r="U350" s="139">
        <v>117801</v>
      </c>
      <c r="V350" s="139">
        <v>1204234</v>
      </c>
      <c r="W350" s="139">
        <v>1370095</v>
      </c>
      <c r="X350" s="139">
        <v>1354260</v>
      </c>
      <c r="Y350" s="139">
        <v>15835</v>
      </c>
      <c r="Z350" s="149">
        <v>0</v>
      </c>
      <c r="AA350" s="149">
        <v>0</v>
      </c>
      <c r="AB350" s="149">
        <v>0</v>
      </c>
      <c r="AC350" s="149">
        <f t="shared" si="11"/>
        <v>0</v>
      </c>
      <c r="AD350" s="139">
        <v>177446</v>
      </c>
      <c r="AE350" s="54"/>
    </row>
    <row r="351" spans="1:31" ht="12.75">
      <c r="A351" s="204" t="s">
        <v>2557</v>
      </c>
      <c r="B351" s="210" t="s">
        <v>1728</v>
      </c>
      <c r="C351" s="139">
        <v>18</v>
      </c>
      <c r="D351" s="139">
        <v>408</v>
      </c>
      <c r="E351" s="217">
        <f t="shared" si="10"/>
        <v>300</v>
      </c>
      <c r="F351" s="217">
        <f t="shared" si="10"/>
        <v>108</v>
      </c>
      <c r="G351" s="139">
        <v>2</v>
      </c>
      <c r="H351" s="139">
        <v>1</v>
      </c>
      <c r="I351" s="139">
        <v>18</v>
      </c>
      <c r="J351" s="139">
        <v>10</v>
      </c>
      <c r="K351" s="139">
        <v>261</v>
      </c>
      <c r="L351" s="139">
        <v>45</v>
      </c>
      <c r="M351" s="139">
        <v>11</v>
      </c>
      <c r="N351" s="139">
        <v>45</v>
      </c>
      <c r="O351" s="139">
        <v>8</v>
      </c>
      <c r="P351" s="139">
        <v>7</v>
      </c>
      <c r="Q351" s="149">
        <v>0</v>
      </c>
      <c r="R351" s="149">
        <v>0</v>
      </c>
      <c r="S351" s="139">
        <v>3</v>
      </c>
      <c r="T351" s="139">
        <v>3</v>
      </c>
      <c r="U351" s="139">
        <v>159523</v>
      </c>
      <c r="V351" s="139">
        <v>511311</v>
      </c>
      <c r="W351" s="139">
        <v>727350</v>
      </c>
      <c r="X351" s="139">
        <v>582335</v>
      </c>
      <c r="Y351" s="139">
        <v>52207</v>
      </c>
      <c r="Z351" s="139">
        <v>92808</v>
      </c>
      <c r="AA351" s="149">
        <v>0</v>
      </c>
      <c r="AB351" s="139">
        <v>16713</v>
      </c>
      <c r="AC351" s="149">
        <f t="shared" si="11"/>
        <v>76095</v>
      </c>
      <c r="AD351" s="139">
        <v>189983</v>
      </c>
      <c r="AE351" s="54"/>
    </row>
    <row r="352" spans="1:31" ht="12.75">
      <c r="A352" s="204" t="s">
        <v>2558</v>
      </c>
      <c r="B352" s="210" t="s">
        <v>1729</v>
      </c>
      <c r="C352" s="139">
        <v>7</v>
      </c>
      <c r="D352" s="139">
        <v>92</v>
      </c>
      <c r="E352" s="217">
        <f t="shared" si="10"/>
        <v>28</v>
      </c>
      <c r="F352" s="217">
        <f t="shared" si="10"/>
        <v>64</v>
      </c>
      <c r="G352" s="139">
        <v>2</v>
      </c>
      <c r="H352" s="149">
        <v>0</v>
      </c>
      <c r="I352" s="139">
        <v>1</v>
      </c>
      <c r="J352" s="139">
        <v>2</v>
      </c>
      <c r="K352" s="139">
        <v>19</v>
      </c>
      <c r="L352" s="139">
        <v>12</v>
      </c>
      <c r="M352" s="139">
        <v>6</v>
      </c>
      <c r="N352" s="139">
        <v>43</v>
      </c>
      <c r="O352" s="149">
        <v>0</v>
      </c>
      <c r="P352" s="139">
        <v>7</v>
      </c>
      <c r="Q352" s="149">
        <v>0</v>
      </c>
      <c r="R352" s="149">
        <v>0</v>
      </c>
      <c r="S352" s="149">
        <v>0</v>
      </c>
      <c r="T352" s="139">
        <v>1</v>
      </c>
      <c r="U352" s="139">
        <v>14905</v>
      </c>
      <c r="V352" s="139">
        <v>20266</v>
      </c>
      <c r="W352" s="139">
        <v>58918</v>
      </c>
      <c r="X352" s="139">
        <v>28299</v>
      </c>
      <c r="Y352" s="139">
        <v>30619</v>
      </c>
      <c r="Z352" s="149">
        <v>0</v>
      </c>
      <c r="AA352" s="149">
        <v>0</v>
      </c>
      <c r="AB352" s="149">
        <v>0</v>
      </c>
      <c r="AC352" s="149">
        <f t="shared" si="11"/>
        <v>0</v>
      </c>
      <c r="AD352" s="139">
        <v>35790</v>
      </c>
      <c r="AE352" s="54"/>
    </row>
    <row r="353" spans="1:31" ht="12.75">
      <c r="A353" s="204" t="s">
        <v>2289</v>
      </c>
      <c r="B353" s="210" t="s">
        <v>1730</v>
      </c>
      <c r="C353" s="139">
        <v>20</v>
      </c>
      <c r="D353" s="139">
        <v>977</v>
      </c>
      <c r="E353" s="217">
        <f t="shared" si="10"/>
        <v>614</v>
      </c>
      <c r="F353" s="217">
        <f t="shared" si="10"/>
        <v>363</v>
      </c>
      <c r="G353" s="139">
        <v>2</v>
      </c>
      <c r="H353" s="149">
        <v>0</v>
      </c>
      <c r="I353" s="139">
        <v>20</v>
      </c>
      <c r="J353" s="139">
        <v>6</v>
      </c>
      <c r="K353" s="139">
        <v>514</v>
      </c>
      <c r="L353" s="139">
        <v>103</v>
      </c>
      <c r="M353" s="139">
        <v>44</v>
      </c>
      <c r="N353" s="139">
        <v>237</v>
      </c>
      <c r="O353" s="139">
        <v>35</v>
      </c>
      <c r="P353" s="139">
        <v>17</v>
      </c>
      <c r="Q353" s="139">
        <v>1</v>
      </c>
      <c r="R353" s="149">
        <v>0</v>
      </c>
      <c r="S353" s="139">
        <v>2</v>
      </c>
      <c r="T353" s="149">
        <v>0</v>
      </c>
      <c r="U353" s="139">
        <v>385190</v>
      </c>
      <c r="V353" s="139">
        <v>1114252</v>
      </c>
      <c r="W353" s="139">
        <v>1853960</v>
      </c>
      <c r="X353" s="139">
        <v>1584160</v>
      </c>
      <c r="Y353" s="139">
        <v>136886</v>
      </c>
      <c r="Z353" s="139">
        <v>132914</v>
      </c>
      <c r="AA353" s="149">
        <v>0</v>
      </c>
      <c r="AB353" s="149">
        <v>0</v>
      </c>
      <c r="AC353" s="149">
        <f t="shared" si="11"/>
        <v>132914</v>
      </c>
      <c r="AD353" s="139">
        <v>762082</v>
      </c>
      <c r="AE353" s="54"/>
    </row>
    <row r="354" spans="1:31" ht="12.75">
      <c r="A354" s="204" t="s">
        <v>2559</v>
      </c>
      <c r="B354" s="210" t="s">
        <v>1731</v>
      </c>
      <c r="C354" s="139">
        <v>5</v>
      </c>
      <c r="D354" s="139">
        <v>262</v>
      </c>
      <c r="E354" s="217">
        <f t="shared" si="10"/>
        <v>223</v>
      </c>
      <c r="F354" s="217">
        <f t="shared" si="10"/>
        <v>39</v>
      </c>
      <c r="G354" s="139">
        <v>2</v>
      </c>
      <c r="H354" s="149">
        <v>0</v>
      </c>
      <c r="I354" s="139">
        <v>4</v>
      </c>
      <c r="J354" s="149">
        <v>0</v>
      </c>
      <c r="K354" s="139">
        <v>205</v>
      </c>
      <c r="L354" s="139">
        <v>18</v>
      </c>
      <c r="M354" s="139">
        <v>9</v>
      </c>
      <c r="N354" s="139">
        <v>16</v>
      </c>
      <c r="O354" s="139">
        <v>3</v>
      </c>
      <c r="P354" s="139">
        <v>5</v>
      </c>
      <c r="Q354" s="149">
        <v>0</v>
      </c>
      <c r="R354" s="149">
        <v>0</v>
      </c>
      <c r="S354" s="149">
        <v>0</v>
      </c>
      <c r="T354" s="149">
        <v>0</v>
      </c>
      <c r="U354" s="139">
        <v>145730</v>
      </c>
      <c r="V354" s="139">
        <v>673493</v>
      </c>
      <c r="W354" s="139">
        <v>1167146</v>
      </c>
      <c r="X354" s="139">
        <v>1027888</v>
      </c>
      <c r="Y354" s="139">
        <v>21149</v>
      </c>
      <c r="Z354" s="139">
        <v>118109</v>
      </c>
      <c r="AA354" s="149">
        <v>0</v>
      </c>
      <c r="AB354" s="149">
        <v>0</v>
      </c>
      <c r="AC354" s="149">
        <f t="shared" si="11"/>
        <v>118109</v>
      </c>
      <c r="AD354" s="139">
        <v>485797</v>
      </c>
      <c r="AE354" s="54"/>
    </row>
    <row r="355" spans="1:31" ht="12.75">
      <c r="A355" s="204" t="s">
        <v>2560</v>
      </c>
      <c r="B355" s="210" t="s">
        <v>1732</v>
      </c>
      <c r="C355" s="139">
        <v>6</v>
      </c>
      <c r="D355" s="139">
        <v>228</v>
      </c>
      <c r="E355" s="217">
        <f t="shared" si="10"/>
        <v>55</v>
      </c>
      <c r="F355" s="217">
        <f t="shared" si="10"/>
        <v>173</v>
      </c>
      <c r="G355" s="149">
        <v>0</v>
      </c>
      <c r="H355" s="149">
        <v>0</v>
      </c>
      <c r="I355" s="139">
        <v>5</v>
      </c>
      <c r="J355" s="139">
        <v>1</v>
      </c>
      <c r="K355" s="139">
        <v>45</v>
      </c>
      <c r="L355" s="139">
        <v>45</v>
      </c>
      <c r="M355" s="139">
        <v>4</v>
      </c>
      <c r="N355" s="139">
        <v>126</v>
      </c>
      <c r="O355" s="139">
        <v>1</v>
      </c>
      <c r="P355" s="139">
        <v>1</v>
      </c>
      <c r="Q355" s="149">
        <v>0</v>
      </c>
      <c r="R355" s="149">
        <v>0</v>
      </c>
      <c r="S355" s="149">
        <v>0</v>
      </c>
      <c r="T355" s="149">
        <v>0</v>
      </c>
      <c r="U355" s="139">
        <v>48814</v>
      </c>
      <c r="V355" s="139">
        <v>81193</v>
      </c>
      <c r="W355" s="139">
        <v>169270</v>
      </c>
      <c r="X355" s="139">
        <v>122966</v>
      </c>
      <c r="Y355" s="139">
        <v>31566</v>
      </c>
      <c r="Z355" s="139">
        <v>14738</v>
      </c>
      <c r="AA355" s="149">
        <v>0</v>
      </c>
      <c r="AB355" s="149">
        <v>0</v>
      </c>
      <c r="AC355" s="149">
        <f t="shared" si="11"/>
        <v>14738</v>
      </c>
      <c r="AD355" s="139">
        <v>80763</v>
      </c>
      <c r="AE355" s="54"/>
    </row>
    <row r="356" spans="1:31" ht="12.75">
      <c r="A356" s="204" t="s">
        <v>2561</v>
      </c>
      <c r="B356" s="210" t="s">
        <v>2636</v>
      </c>
      <c r="C356" s="139">
        <v>9</v>
      </c>
      <c r="D356" s="139">
        <v>487</v>
      </c>
      <c r="E356" s="217">
        <f t="shared" si="10"/>
        <v>336</v>
      </c>
      <c r="F356" s="217">
        <f t="shared" si="10"/>
        <v>151</v>
      </c>
      <c r="G356" s="149">
        <v>0</v>
      </c>
      <c r="H356" s="149">
        <v>0</v>
      </c>
      <c r="I356" s="139">
        <v>11</v>
      </c>
      <c r="J356" s="139">
        <v>5</v>
      </c>
      <c r="K356" s="139">
        <v>264</v>
      </c>
      <c r="L356" s="139">
        <v>40</v>
      </c>
      <c r="M356" s="139">
        <v>31</v>
      </c>
      <c r="N356" s="139">
        <v>95</v>
      </c>
      <c r="O356" s="139">
        <v>31</v>
      </c>
      <c r="P356" s="139">
        <v>11</v>
      </c>
      <c r="Q356" s="139">
        <v>1</v>
      </c>
      <c r="R356" s="149">
        <v>0</v>
      </c>
      <c r="S356" s="139">
        <v>2</v>
      </c>
      <c r="T356" s="149">
        <v>0</v>
      </c>
      <c r="U356" s="139">
        <v>190646</v>
      </c>
      <c r="V356" s="139">
        <v>359566</v>
      </c>
      <c r="W356" s="139">
        <v>517544</v>
      </c>
      <c r="X356" s="139">
        <v>433306</v>
      </c>
      <c r="Y356" s="139">
        <v>84171</v>
      </c>
      <c r="Z356" s="139">
        <v>67</v>
      </c>
      <c r="AA356" s="149">
        <v>0</v>
      </c>
      <c r="AB356" s="149">
        <v>0</v>
      </c>
      <c r="AC356" s="149">
        <f t="shared" si="11"/>
        <v>67</v>
      </c>
      <c r="AD356" s="139">
        <v>195522</v>
      </c>
      <c r="AE356" s="54"/>
    </row>
    <row r="357" spans="1:31" ht="12.75">
      <c r="A357" s="204" t="s">
        <v>2290</v>
      </c>
      <c r="B357" s="210" t="s">
        <v>1733</v>
      </c>
      <c r="C357" s="139">
        <v>8</v>
      </c>
      <c r="D357" s="139">
        <v>136</v>
      </c>
      <c r="E357" s="217">
        <f t="shared" si="10"/>
        <v>87</v>
      </c>
      <c r="F357" s="217">
        <f t="shared" si="10"/>
        <v>49</v>
      </c>
      <c r="G357" s="139">
        <v>1</v>
      </c>
      <c r="H357" s="139">
        <v>2</v>
      </c>
      <c r="I357" s="139">
        <v>3</v>
      </c>
      <c r="J357" s="139">
        <v>2</v>
      </c>
      <c r="K357" s="139">
        <v>73</v>
      </c>
      <c r="L357" s="139">
        <v>24</v>
      </c>
      <c r="M357" s="139">
        <v>7</v>
      </c>
      <c r="N357" s="139">
        <v>21</v>
      </c>
      <c r="O357" s="139">
        <v>3</v>
      </c>
      <c r="P357" s="149">
        <v>0</v>
      </c>
      <c r="Q357" s="149">
        <v>0</v>
      </c>
      <c r="R357" s="149">
        <v>0</v>
      </c>
      <c r="S357" s="139">
        <v>1</v>
      </c>
      <c r="T357" s="149">
        <v>0</v>
      </c>
      <c r="U357" s="139">
        <v>63118</v>
      </c>
      <c r="V357" s="139">
        <v>259086</v>
      </c>
      <c r="W357" s="139">
        <v>706591</v>
      </c>
      <c r="X357" s="139">
        <v>659389</v>
      </c>
      <c r="Y357" s="139">
        <v>5446</v>
      </c>
      <c r="Z357" s="139">
        <v>41756</v>
      </c>
      <c r="AA357" s="149">
        <v>0</v>
      </c>
      <c r="AB357" s="139">
        <v>26257</v>
      </c>
      <c r="AC357" s="149">
        <f t="shared" si="11"/>
        <v>15499</v>
      </c>
      <c r="AD357" s="139">
        <v>413615</v>
      </c>
      <c r="AE357" s="54"/>
    </row>
    <row r="358" spans="1:31" ht="12.75">
      <c r="A358" s="204" t="s">
        <v>2562</v>
      </c>
      <c r="B358" s="210" t="s">
        <v>2167</v>
      </c>
      <c r="C358" s="139">
        <v>4</v>
      </c>
      <c r="D358" s="139">
        <v>86</v>
      </c>
      <c r="E358" s="217">
        <f t="shared" si="10"/>
        <v>58</v>
      </c>
      <c r="F358" s="217">
        <f t="shared" si="10"/>
        <v>28</v>
      </c>
      <c r="G358" s="139">
        <v>1</v>
      </c>
      <c r="H358" s="149">
        <v>0</v>
      </c>
      <c r="I358" s="139">
        <v>2</v>
      </c>
      <c r="J358" s="139">
        <v>2</v>
      </c>
      <c r="K358" s="139">
        <v>53</v>
      </c>
      <c r="L358" s="139">
        <v>16</v>
      </c>
      <c r="M358" s="139">
        <v>2</v>
      </c>
      <c r="N358" s="139">
        <v>10</v>
      </c>
      <c r="O358" s="149">
        <v>0</v>
      </c>
      <c r="P358" s="149">
        <v>0</v>
      </c>
      <c r="Q358" s="149">
        <v>0</v>
      </c>
      <c r="R358" s="149">
        <v>0</v>
      </c>
      <c r="S358" s="149">
        <v>0</v>
      </c>
      <c r="T358" s="149">
        <v>0</v>
      </c>
      <c r="U358" s="139">
        <v>50776</v>
      </c>
      <c r="V358" s="139">
        <v>105894</v>
      </c>
      <c r="W358" s="139">
        <v>255041</v>
      </c>
      <c r="X358" s="139">
        <v>235542</v>
      </c>
      <c r="Y358" s="139">
        <v>4000</v>
      </c>
      <c r="Z358" s="139">
        <v>15499</v>
      </c>
      <c r="AA358" s="149">
        <v>0</v>
      </c>
      <c r="AB358" s="149">
        <v>0</v>
      </c>
      <c r="AC358" s="149">
        <f t="shared" si="11"/>
        <v>15499</v>
      </c>
      <c r="AD358" s="139">
        <v>137358</v>
      </c>
      <c r="AE358" s="54"/>
    </row>
    <row r="359" spans="1:31" ht="12.75">
      <c r="A359" s="204" t="s">
        <v>2563</v>
      </c>
      <c r="B359" s="210" t="s">
        <v>2168</v>
      </c>
      <c r="C359" s="139">
        <v>4</v>
      </c>
      <c r="D359" s="139">
        <v>50</v>
      </c>
      <c r="E359" s="217">
        <f t="shared" si="10"/>
        <v>29</v>
      </c>
      <c r="F359" s="217">
        <f t="shared" si="10"/>
        <v>21</v>
      </c>
      <c r="G359" s="149">
        <v>0</v>
      </c>
      <c r="H359" s="139">
        <v>2</v>
      </c>
      <c r="I359" s="139">
        <v>1</v>
      </c>
      <c r="J359" s="149">
        <v>0</v>
      </c>
      <c r="K359" s="139">
        <v>20</v>
      </c>
      <c r="L359" s="139">
        <v>8</v>
      </c>
      <c r="M359" s="139">
        <v>5</v>
      </c>
      <c r="N359" s="139">
        <v>11</v>
      </c>
      <c r="O359" s="139">
        <v>3</v>
      </c>
      <c r="P359" s="149">
        <v>0</v>
      </c>
      <c r="Q359" s="149">
        <v>0</v>
      </c>
      <c r="R359" s="149">
        <v>0</v>
      </c>
      <c r="S359" s="139">
        <v>1</v>
      </c>
      <c r="T359" s="149">
        <v>0</v>
      </c>
      <c r="U359" s="139">
        <v>12342</v>
      </c>
      <c r="V359" s="139">
        <v>153192</v>
      </c>
      <c r="W359" s="139">
        <v>451550</v>
      </c>
      <c r="X359" s="139">
        <v>423847</v>
      </c>
      <c r="Y359" s="139">
        <v>1446</v>
      </c>
      <c r="Z359" s="139">
        <v>26257</v>
      </c>
      <c r="AA359" s="149">
        <v>0</v>
      </c>
      <c r="AB359" s="139">
        <v>26257</v>
      </c>
      <c r="AC359" s="149">
        <f t="shared" si="11"/>
        <v>0</v>
      </c>
      <c r="AD359" s="139">
        <v>276257</v>
      </c>
      <c r="AE359" s="54"/>
    </row>
    <row r="360" spans="1:31" ht="12.75">
      <c r="A360" s="204" t="s">
        <v>2291</v>
      </c>
      <c r="B360" s="210" t="s">
        <v>1734</v>
      </c>
      <c r="C360" s="139">
        <v>5</v>
      </c>
      <c r="D360" s="139">
        <v>114</v>
      </c>
      <c r="E360" s="217">
        <f t="shared" si="10"/>
        <v>69</v>
      </c>
      <c r="F360" s="217">
        <f t="shared" si="10"/>
        <v>45</v>
      </c>
      <c r="G360" s="139">
        <v>4</v>
      </c>
      <c r="H360" s="139">
        <v>2</v>
      </c>
      <c r="I360" s="139">
        <v>2</v>
      </c>
      <c r="J360" s="139">
        <v>1</v>
      </c>
      <c r="K360" s="139">
        <v>77</v>
      </c>
      <c r="L360" s="139">
        <v>51</v>
      </c>
      <c r="M360" s="139">
        <v>18</v>
      </c>
      <c r="N360" s="139">
        <v>8</v>
      </c>
      <c r="O360" s="139">
        <v>7</v>
      </c>
      <c r="P360" s="139">
        <v>1</v>
      </c>
      <c r="Q360" s="139">
        <v>39</v>
      </c>
      <c r="R360" s="139">
        <v>18</v>
      </c>
      <c r="S360" s="149">
        <v>0</v>
      </c>
      <c r="T360" s="149">
        <v>0</v>
      </c>
      <c r="U360" s="139">
        <v>35251</v>
      </c>
      <c r="V360" s="139">
        <v>73175</v>
      </c>
      <c r="W360" s="139">
        <v>129413</v>
      </c>
      <c r="X360" s="139">
        <v>3051</v>
      </c>
      <c r="Y360" s="139">
        <v>116035</v>
      </c>
      <c r="Z360" s="139">
        <v>10327</v>
      </c>
      <c r="AA360" s="149">
        <v>0</v>
      </c>
      <c r="AB360" s="139">
        <v>100</v>
      </c>
      <c r="AC360" s="149">
        <f t="shared" si="11"/>
        <v>10227</v>
      </c>
      <c r="AD360" s="139">
        <v>52045</v>
      </c>
      <c r="AE360" s="54"/>
    </row>
    <row r="361" spans="1:31" ht="12.75">
      <c r="A361" s="204" t="s">
        <v>2564</v>
      </c>
      <c r="B361" s="210" t="s">
        <v>1735</v>
      </c>
      <c r="C361" s="139">
        <v>5</v>
      </c>
      <c r="D361" s="139">
        <v>114</v>
      </c>
      <c r="E361" s="217">
        <f t="shared" si="10"/>
        <v>69</v>
      </c>
      <c r="F361" s="217">
        <f t="shared" si="10"/>
        <v>45</v>
      </c>
      <c r="G361" s="139">
        <v>4</v>
      </c>
      <c r="H361" s="139">
        <v>2</v>
      </c>
      <c r="I361" s="139">
        <v>2</v>
      </c>
      <c r="J361" s="139">
        <v>1</v>
      </c>
      <c r="K361" s="139">
        <v>77</v>
      </c>
      <c r="L361" s="139">
        <v>51</v>
      </c>
      <c r="M361" s="139">
        <v>18</v>
      </c>
      <c r="N361" s="139">
        <v>8</v>
      </c>
      <c r="O361" s="139">
        <v>7</v>
      </c>
      <c r="P361" s="139">
        <v>1</v>
      </c>
      <c r="Q361" s="139">
        <v>39</v>
      </c>
      <c r="R361" s="139">
        <v>18</v>
      </c>
      <c r="S361" s="149">
        <v>0</v>
      </c>
      <c r="T361" s="149">
        <v>0</v>
      </c>
      <c r="U361" s="139">
        <v>35251</v>
      </c>
      <c r="V361" s="139">
        <v>73175</v>
      </c>
      <c r="W361" s="139">
        <v>129413</v>
      </c>
      <c r="X361" s="139">
        <v>3051</v>
      </c>
      <c r="Y361" s="139">
        <v>116035</v>
      </c>
      <c r="Z361" s="139">
        <v>10327</v>
      </c>
      <c r="AA361" s="149">
        <v>0</v>
      </c>
      <c r="AB361" s="139">
        <v>100</v>
      </c>
      <c r="AC361" s="149">
        <f t="shared" si="11"/>
        <v>10227</v>
      </c>
      <c r="AD361" s="139">
        <v>52045</v>
      </c>
      <c r="AE361" s="54"/>
    </row>
    <row r="362" spans="1:31" ht="12.75">
      <c r="A362" s="204" t="s">
        <v>2292</v>
      </c>
      <c r="B362" s="210" t="s">
        <v>1825</v>
      </c>
      <c r="C362" s="139">
        <v>2</v>
      </c>
      <c r="D362" s="139">
        <v>21</v>
      </c>
      <c r="E362" s="217">
        <f t="shared" si="10"/>
        <v>14</v>
      </c>
      <c r="F362" s="217">
        <f t="shared" si="10"/>
        <v>7</v>
      </c>
      <c r="G362" s="149">
        <v>0</v>
      </c>
      <c r="H362" s="149">
        <v>0</v>
      </c>
      <c r="I362" s="139">
        <v>5</v>
      </c>
      <c r="J362" s="149">
        <v>0</v>
      </c>
      <c r="K362" s="139">
        <v>7</v>
      </c>
      <c r="L362" s="139">
        <v>2</v>
      </c>
      <c r="M362" s="139">
        <v>2</v>
      </c>
      <c r="N362" s="139">
        <v>5</v>
      </c>
      <c r="O362" s="149">
        <v>0</v>
      </c>
      <c r="P362" s="149">
        <v>0</v>
      </c>
      <c r="Q362" s="149">
        <v>0</v>
      </c>
      <c r="R362" s="149">
        <v>0</v>
      </c>
      <c r="S362" s="139">
        <v>5</v>
      </c>
      <c r="T362" s="139">
        <v>21</v>
      </c>
      <c r="U362" s="139" t="s">
        <v>1821</v>
      </c>
      <c r="V362" s="139" t="s">
        <v>1821</v>
      </c>
      <c r="W362" s="139" t="s">
        <v>1821</v>
      </c>
      <c r="X362" s="139" t="s">
        <v>1821</v>
      </c>
      <c r="Y362" s="149">
        <v>0</v>
      </c>
      <c r="Z362" s="149">
        <v>0</v>
      </c>
      <c r="AA362" s="149">
        <v>0</v>
      </c>
      <c r="AB362" s="149">
        <v>0</v>
      </c>
      <c r="AC362" s="149">
        <f t="shared" si="11"/>
        <v>0</v>
      </c>
      <c r="AD362" s="139" t="s">
        <v>2760</v>
      </c>
      <c r="AE362" s="54"/>
    </row>
    <row r="363" spans="1:31" ht="12.75">
      <c r="A363" s="204" t="s">
        <v>2565</v>
      </c>
      <c r="B363" s="210" t="s">
        <v>2169</v>
      </c>
      <c r="C363" s="139">
        <v>2</v>
      </c>
      <c r="D363" s="139">
        <v>21</v>
      </c>
      <c r="E363" s="217">
        <f t="shared" si="10"/>
        <v>14</v>
      </c>
      <c r="F363" s="217">
        <f t="shared" si="10"/>
        <v>7</v>
      </c>
      <c r="G363" s="149">
        <v>0</v>
      </c>
      <c r="H363" s="149">
        <v>0</v>
      </c>
      <c r="I363" s="139">
        <v>5</v>
      </c>
      <c r="J363" s="149">
        <v>0</v>
      </c>
      <c r="K363" s="139">
        <v>7</v>
      </c>
      <c r="L363" s="139">
        <v>2</v>
      </c>
      <c r="M363" s="139">
        <v>2</v>
      </c>
      <c r="N363" s="139">
        <v>5</v>
      </c>
      <c r="O363" s="149">
        <v>0</v>
      </c>
      <c r="P363" s="149">
        <v>0</v>
      </c>
      <c r="Q363" s="149">
        <v>0</v>
      </c>
      <c r="R363" s="149">
        <v>0</v>
      </c>
      <c r="S363" s="139">
        <v>5</v>
      </c>
      <c r="T363" s="139">
        <v>21</v>
      </c>
      <c r="U363" s="139" t="s">
        <v>1821</v>
      </c>
      <c r="V363" s="139" t="s">
        <v>1821</v>
      </c>
      <c r="W363" s="139" t="s">
        <v>1821</v>
      </c>
      <c r="X363" s="139" t="s">
        <v>1821</v>
      </c>
      <c r="Y363" s="149">
        <v>0</v>
      </c>
      <c r="Z363" s="149">
        <v>0</v>
      </c>
      <c r="AA363" s="149">
        <v>0</v>
      </c>
      <c r="AB363" s="149">
        <v>0</v>
      </c>
      <c r="AC363" s="149">
        <f t="shared" si="11"/>
        <v>0</v>
      </c>
      <c r="AD363" s="139" t="s">
        <v>2760</v>
      </c>
      <c r="AE363" s="54"/>
    </row>
    <row r="364" spans="1:31" ht="12.75">
      <c r="A364" s="205" t="s">
        <v>2293</v>
      </c>
      <c r="B364" s="210" t="s">
        <v>1736</v>
      </c>
      <c r="C364" s="139">
        <v>10</v>
      </c>
      <c r="D364" s="139">
        <v>540</v>
      </c>
      <c r="E364" s="217">
        <f t="shared" si="10"/>
        <v>315</v>
      </c>
      <c r="F364" s="217">
        <f t="shared" si="10"/>
        <v>225</v>
      </c>
      <c r="G364" s="149">
        <v>0</v>
      </c>
      <c r="H364" s="149">
        <v>0</v>
      </c>
      <c r="I364" s="139">
        <v>15</v>
      </c>
      <c r="J364" s="139">
        <v>4</v>
      </c>
      <c r="K364" s="139">
        <v>232</v>
      </c>
      <c r="L364" s="139">
        <v>45</v>
      </c>
      <c r="M364" s="139">
        <v>50</v>
      </c>
      <c r="N364" s="139">
        <v>159</v>
      </c>
      <c r="O364" s="139">
        <v>22</v>
      </c>
      <c r="P364" s="139">
        <v>17</v>
      </c>
      <c r="Q364" s="139">
        <v>4</v>
      </c>
      <c r="R364" s="149">
        <v>0</v>
      </c>
      <c r="S364" s="139">
        <v>2</v>
      </c>
      <c r="T364" s="149">
        <v>0</v>
      </c>
      <c r="U364" s="139">
        <v>190781</v>
      </c>
      <c r="V364" s="139">
        <v>688342</v>
      </c>
      <c r="W364" s="139">
        <v>1471743</v>
      </c>
      <c r="X364" s="139">
        <v>1384202</v>
      </c>
      <c r="Y364" s="139">
        <v>81983</v>
      </c>
      <c r="Z364" s="139">
        <v>5558</v>
      </c>
      <c r="AA364" s="149">
        <v>0</v>
      </c>
      <c r="AB364" s="139">
        <v>5558</v>
      </c>
      <c r="AC364" s="149">
        <f t="shared" si="11"/>
        <v>0</v>
      </c>
      <c r="AD364" s="139">
        <v>734706</v>
      </c>
      <c r="AE364" s="54"/>
    </row>
    <row r="365" spans="1:31" ht="12.75">
      <c r="A365" s="215" t="s">
        <v>2566</v>
      </c>
      <c r="B365" s="210" t="s">
        <v>1737</v>
      </c>
      <c r="C365" s="139">
        <v>3</v>
      </c>
      <c r="D365" s="139">
        <v>95</v>
      </c>
      <c r="E365" s="217">
        <f t="shared" si="10"/>
        <v>53</v>
      </c>
      <c r="F365" s="217">
        <f t="shared" si="10"/>
        <v>42</v>
      </c>
      <c r="G365" s="149">
        <v>0</v>
      </c>
      <c r="H365" s="149">
        <v>0</v>
      </c>
      <c r="I365" s="139">
        <v>3</v>
      </c>
      <c r="J365" s="139">
        <v>2</v>
      </c>
      <c r="K365" s="139">
        <v>26</v>
      </c>
      <c r="L365" s="139">
        <v>5</v>
      </c>
      <c r="M365" s="139">
        <v>13</v>
      </c>
      <c r="N365" s="139">
        <v>21</v>
      </c>
      <c r="O365" s="139">
        <v>14</v>
      </c>
      <c r="P365" s="139">
        <v>14</v>
      </c>
      <c r="Q365" s="139">
        <v>3</v>
      </c>
      <c r="R365" s="149">
        <v>0</v>
      </c>
      <c r="S365" s="139">
        <v>2</v>
      </c>
      <c r="T365" s="149">
        <v>0</v>
      </c>
      <c r="U365" s="139" t="s">
        <v>1821</v>
      </c>
      <c r="V365" s="139" t="s">
        <v>1821</v>
      </c>
      <c r="W365" s="139" t="s">
        <v>1821</v>
      </c>
      <c r="X365" s="139" t="s">
        <v>1821</v>
      </c>
      <c r="Y365" s="139" t="s">
        <v>1821</v>
      </c>
      <c r="Z365" s="149">
        <v>0</v>
      </c>
      <c r="AA365" s="149">
        <v>0</v>
      </c>
      <c r="AB365" s="149">
        <v>0</v>
      </c>
      <c r="AC365" s="149">
        <f t="shared" si="11"/>
        <v>0</v>
      </c>
      <c r="AD365" s="139" t="s">
        <v>1821</v>
      </c>
      <c r="AE365" s="54"/>
    </row>
    <row r="366" spans="1:31" ht="12.75">
      <c r="A366" s="215" t="s">
        <v>2567</v>
      </c>
      <c r="B366" s="210" t="s">
        <v>1738</v>
      </c>
      <c r="C366" s="139">
        <v>2</v>
      </c>
      <c r="D366" s="139">
        <v>140</v>
      </c>
      <c r="E366" s="217">
        <f t="shared" si="10"/>
        <v>83</v>
      </c>
      <c r="F366" s="217">
        <f t="shared" si="10"/>
        <v>57</v>
      </c>
      <c r="G366" s="149">
        <v>0</v>
      </c>
      <c r="H366" s="149">
        <v>0</v>
      </c>
      <c r="I366" s="139">
        <v>2</v>
      </c>
      <c r="J366" s="139">
        <v>1</v>
      </c>
      <c r="K366" s="139">
        <v>70</v>
      </c>
      <c r="L366" s="139">
        <v>10</v>
      </c>
      <c r="M366" s="139">
        <v>9</v>
      </c>
      <c r="N366" s="139">
        <v>44</v>
      </c>
      <c r="O366" s="139">
        <v>2</v>
      </c>
      <c r="P366" s="139">
        <v>2</v>
      </c>
      <c r="Q366" s="149">
        <v>0</v>
      </c>
      <c r="R366" s="149">
        <v>0</v>
      </c>
      <c r="S366" s="149">
        <v>0</v>
      </c>
      <c r="T366" s="149">
        <v>0</v>
      </c>
      <c r="U366" s="139" t="s">
        <v>1821</v>
      </c>
      <c r="V366" s="139" t="s">
        <v>1821</v>
      </c>
      <c r="W366" s="139" t="s">
        <v>1821</v>
      </c>
      <c r="X366" s="139" t="s">
        <v>1821</v>
      </c>
      <c r="Y366" s="139" t="s">
        <v>1821</v>
      </c>
      <c r="Z366" s="149">
        <v>0</v>
      </c>
      <c r="AA366" s="149">
        <v>0</v>
      </c>
      <c r="AB366" s="149">
        <v>0</v>
      </c>
      <c r="AC366" s="149">
        <f t="shared" si="11"/>
        <v>0</v>
      </c>
      <c r="AD366" s="139" t="s">
        <v>2760</v>
      </c>
      <c r="AE366" s="54"/>
    </row>
    <row r="367" spans="1:31" ht="12.75">
      <c r="A367" s="215" t="s">
        <v>2568</v>
      </c>
      <c r="B367" s="210" t="s">
        <v>1739</v>
      </c>
      <c r="C367" s="139">
        <v>5</v>
      </c>
      <c r="D367" s="139">
        <v>305</v>
      </c>
      <c r="E367" s="217">
        <f t="shared" si="10"/>
        <v>179</v>
      </c>
      <c r="F367" s="217">
        <f t="shared" si="10"/>
        <v>126</v>
      </c>
      <c r="G367" s="149">
        <v>0</v>
      </c>
      <c r="H367" s="149">
        <v>0</v>
      </c>
      <c r="I367" s="139">
        <v>10</v>
      </c>
      <c r="J367" s="139">
        <v>1</v>
      </c>
      <c r="K367" s="139">
        <v>136</v>
      </c>
      <c r="L367" s="139">
        <v>30</v>
      </c>
      <c r="M367" s="139">
        <v>28</v>
      </c>
      <c r="N367" s="139">
        <v>94</v>
      </c>
      <c r="O367" s="139">
        <v>6</v>
      </c>
      <c r="P367" s="139">
        <v>1</v>
      </c>
      <c r="Q367" s="139">
        <v>1</v>
      </c>
      <c r="R367" s="149">
        <v>0</v>
      </c>
      <c r="S367" s="149">
        <v>0</v>
      </c>
      <c r="T367" s="149">
        <v>0</v>
      </c>
      <c r="U367" s="139">
        <v>115686</v>
      </c>
      <c r="V367" s="139">
        <v>451191</v>
      </c>
      <c r="W367" s="139">
        <v>1056193</v>
      </c>
      <c r="X367" s="139">
        <v>1050543</v>
      </c>
      <c r="Y367" s="139">
        <v>92</v>
      </c>
      <c r="Z367" s="139">
        <v>5558</v>
      </c>
      <c r="AA367" s="149">
        <v>0</v>
      </c>
      <c r="AB367" s="139">
        <v>5558</v>
      </c>
      <c r="AC367" s="149">
        <f t="shared" si="11"/>
        <v>0</v>
      </c>
      <c r="AD367" s="139">
        <v>574221</v>
      </c>
      <c r="AE367" s="54"/>
    </row>
    <row r="368" spans="1:31" ht="12.75">
      <c r="A368" s="215" t="s">
        <v>2294</v>
      </c>
      <c r="B368" s="210" t="s">
        <v>1740</v>
      </c>
      <c r="C368" s="139">
        <v>13</v>
      </c>
      <c r="D368" s="139">
        <v>1202</v>
      </c>
      <c r="E368" s="217">
        <f t="shared" si="10"/>
        <v>853</v>
      </c>
      <c r="F368" s="217">
        <f t="shared" si="10"/>
        <v>349</v>
      </c>
      <c r="G368" s="149">
        <v>0</v>
      </c>
      <c r="H368" s="149">
        <v>0</v>
      </c>
      <c r="I368" s="139">
        <v>14</v>
      </c>
      <c r="J368" s="139">
        <v>6</v>
      </c>
      <c r="K368" s="139">
        <v>680</v>
      </c>
      <c r="L368" s="139">
        <v>116</v>
      </c>
      <c r="M368" s="139">
        <v>109</v>
      </c>
      <c r="N368" s="139">
        <v>162</v>
      </c>
      <c r="O368" s="139">
        <v>53</v>
      </c>
      <c r="P368" s="139">
        <v>65</v>
      </c>
      <c r="Q368" s="139">
        <v>3</v>
      </c>
      <c r="R368" s="149">
        <v>0</v>
      </c>
      <c r="S368" s="149">
        <v>0</v>
      </c>
      <c r="T368" s="149">
        <v>0</v>
      </c>
      <c r="U368" s="139">
        <v>659937</v>
      </c>
      <c r="V368" s="139">
        <v>1952928</v>
      </c>
      <c r="W368" s="139">
        <v>3111439</v>
      </c>
      <c r="X368" s="139">
        <v>2893687</v>
      </c>
      <c r="Y368" s="139">
        <v>30090</v>
      </c>
      <c r="Z368" s="139">
        <v>187662</v>
      </c>
      <c r="AA368" s="149">
        <v>0</v>
      </c>
      <c r="AB368" s="139">
        <v>127962</v>
      </c>
      <c r="AC368" s="149">
        <f t="shared" si="11"/>
        <v>59700</v>
      </c>
      <c r="AD368" s="139">
        <v>1051211</v>
      </c>
      <c r="AE368" s="54"/>
    </row>
    <row r="369" spans="1:31" ht="12.75">
      <c r="A369" s="215" t="s">
        <v>2569</v>
      </c>
      <c r="B369" s="210" t="s">
        <v>1741</v>
      </c>
      <c r="C369" s="139">
        <v>7</v>
      </c>
      <c r="D369" s="139">
        <v>252</v>
      </c>
      <c r="E369" s="217">
        <f t="shared" si="10"/>
        <v>157</v>
      </c>
      <c r="F369" s="217">
        <f t="shared" si="10"/>
        <v>95</v>
      </c>
      <c r="G369" s="149">
        <v>0</v>
      </c>
      <c r="H369" s="149">
        <v>0</v>
      </c>
      <c r="I369" s="139">
        <v>7</v>
      </c>
      <c r="J369" s="139">
        <v>3</v>
      </c>
      <c r="K369" s="139">
        <v>135</v>
      </c>
      <c r="L369" s="139">
        <v>33</v>
      </c>
      <c r="M369" s="139">
        <v>16</v>
      </c>
      <c r="N369" s="139">
        <v>50</v>
      </c>
      <c r="O369" s="139">
        <v>2</v>
      </c>
      <c r="P369" s="139">
        <v>9</v>
      </c>
      <c r="Q369" s="139">
        <v>3</v>
      </c>
      <c r="R369" s="149">
        <v>0</v>
      </c>
      <c r="S369" s="149">
        <v>0</v>
      </c>
      <c r="T369" s="149">
        <v>0</v>
      </c>
      <c r="U369" s="139">
        <v>94950</v>
      </c>
      <c r="V369" s="139">
        <v>279000</v>
      </c>
      <c r="W369" s="139">
        <v>467927</v>
      </c>
      <c r="X369" s="139">
        <v>420354</v>
      </c>
      <c r="Y369" s="139">
        <v>30090</v>
      </c>
      <c r="Z369" s="139">
        <v>17483</v>
      </c>
      <c r="AA369" s="149">
        <v>0</v>
      </c>
      <c r="AB369" s="149">
        <v>0</v>
      </c>
      <c r="AC369" s="149">
        <f t="shared" si="11"/>
        <v>17483</v>
      </c>
      <c r="AD369" s="139">
        <v>182107</v>
      </c>
      <c r="AE369" s="54"/>
    </row>
    <row r="370" spans="1:31" ht="12.75">
      <c r="A370" s="215" t="s">
        <v>2570</v>
      </c>
      <c r="B370" s="210" t="s">
        <v>2170</v>
      </c>
      <c r="C370" s="139">
        <v>6</v>
      </c>
      <c r="D370" s="139">
        <v>950</v>
      </c>
      <c r="E370" s="217">
        <f t="shared" si="10"/>
        <v>696</v>
      </c>
      <c r="F370" s="217">
        <f t="shared" si="10"/>
        <v>254</v>
      </c>
      <c r="G370" s="149">
        <v>0</v>
      </c>
      <c r="H370" s="149">
        <v>0</v>
      </c>
      <c r="I370" s="139">
        <v>7</v>
      </c>
      <c r="J370" s="139">
        <v>3</v>
      </c>
      <c r="K370" s="139">
        <v>545</v>
      </c>
      <c r="L370" s="139">
        <v>83</v>
      </c>
      <c r="M370" s="139">
        <v>93</v>
      </c>
      <c r="N370" s="139">
        <v>112</v>
      </c>
      <c r="O370" s="139">
        <v>51</v>
      </c>
      <c r="P370" s="139">
        <v>56</v>
      </c>
      <c r="Q370" s="149">
        <v>0</v>
      </c>
      <c r="R370" s="149">
        <v>0</v>
      </c>
      <c r="S370" s="149">
        <v>0</v>
      </c>
      <c r="T370" s="149">
        <v>0</v>
      </c>
      <c r="U370" s="139">
        <v>564987</v>
      </c>
      <c r="V370" s="139">
        <v>1673928</v>
      </c>
      <c r="W370" s="139">
        <v>2643512</v>
      </c>
      <c r="X370" s="139">
        <v>2473333</v>
      </c>
      <c r="Y370" s="149">
        <v>0</v>
      </c>
      <c r="Z370" s="139">
        <v>170179</v>
      </c>
      <c r="AA370" s="149">
        <v>0</v>
      </c>
      <c r="AB370" s="139">
        <v>127962</v>
      </c>
      <c r="AC370" s="149">
        <f t="shared" si="11"/>
        <v>42217</v>
      </c>
      <c r="AD370" s="139">
        <v>869104</v>
      </c>
      <c r="AE370" s="54"/>
    </row>
    <row r="371" spans="1:31" ht="12.75">
      <c r="A371" s="215" t="s">
        <v>2295</v>
      </c>
      <c r="B371" s="210" t="s">
        <v>2171</v>
      </c>
      <c r="C371" s="139">
        <v>3</v>
      </c>
      <c r="D371" s="139">
        <v>308</v>
      </c>
      <c r="E371" s="217">
        <f t="shared" si="10"/>
        <v>253</v>
      </c>
      <c r="F371" s="217">
        <f t="shared" si="10"/>
        <v>55</v>
      </c>
      <c r="G371" s="139">
        <v>1</v>
      </c>
      <c r="H371" s="149">
        <v>0</v>
      </c>
      <c r="I371" s="139">
        <v>7</v>
      </c>
      <c r="J371" s="139">
        <v>1</v>
      </c>
      <c r="K371" s="139">
        <v>241</v>
      </c>
      <c r="L371" s="139">
        <v>36</v>
      </c>
      <c r="M371" s="139">
        <v>15</v>
      </c>
      <c r="N371" s="139">
        <v>18</v>
      </c>
      <c r="O371" s="149">
        <v>0</v>
      </c>
      <c r="P371" s="149">
        <v>0</v>
      </c>
      <c r="Q371" s="139">
        <v>11</v>
      </c>
      <c r="R371" s="149">
        <v>0</v>
      </c>
      <c r="S371" s="149">
        <v>0</v>
      </c>
      <c r="T371" s="149">
        <v>0</v>
      </c>
      <c r="U371" s="139">
        <v>93886</v>
      </c>
      <c r="V371" s="139">
        <v>398631</v>
      </c>
      <c r="W371" s="139">
        <v>651191</v>
      </c>
      <c r="X371" s="139">
        <v>644574</v>
      </c>
      <c r="Y371" s="139">
        <v>5600</v>
      </c>
      <c r="Z371" s="139">
        <v>1017</v>
      </c>
      <c r="AA371" s="149">
        <v>0</v>
      </c>
      <c r="AB371" s="149">
        <v>0</v>
      </c>
      <c r="AC371" s="149">
        <f t="shared" si="11"/>
        <v>1017</v>
      </c>
      <c r="AD371" s="139">
        <v>209996</v>
      </c>
      <c r="AE371" s="54"/>
    </row>
    <row r="372" spans="1:31" ht="12.75">
      <c r="A372" s="215" t="s">
        <v>2571</v>
      </c>
      <c r="B372" s="210" t="s">
        <v>2171</v>
      </c>
      <c r="C372" s="139">
        <v>3</v>
      </c>
      <c r="D372" s="139">
        <v>308</v>
      </c>
      <c r="E372" s="217">
        <f t="shared" si="10"/>
        <v>253</v>
      </c>
      <c r="F372" s="217">
        <f t="shared" si="10"/>
        <v>55</v>
      </c>
      <c r="G372" s="139">
        <v>1</v>
      </c>
      <c r="H372" s="149">
        <v>0</v>
      </c>
      <c r="I372" s="139">
        <v>7</v>
      </c>
      <c r="J372" s="139">
        <v>1</v>
      </c>
      <c r="K372" s="139">
        <v>241</v>
      </c>
      <c r="L372" s="139">
        <v>36</v>
      </c>
      <c r="M372" s="139">
        <v>15</v>
      </c>
      <c r="N372" s="139">
        <v>18</v>
      </c>
      <c r="O372" s="149">
        <v>0</v>
      </c>
      <c r="P372" s="149">
        <v>0</v>
      </c>
      <c r="Q372" s="139">
        <v>11</v>
      </c>
      <c r="R372" s="149">
        <v>0</v>
      </c>
      <c r="S372" s="149">
        <v>0</v>
      </c>
      <c r="T372" s="149">
        <v>0</v>
      </c>
      <c r="U372" s="139">
        <v>93886</v>
      </c>
      <c r="V372" s="139">
        <v>398631</v>
      </c>
      <c r="W372" s="139">
        <v>651191</v>
      </c>
      <c r="X372" s="139">
        <v>644574</v>
      </c>
      <c r="Y372" s="139">
        <v>5600</v>
      </c>
      <c r="Z372" s="139">
        <v>1017</v>
      </c>
      <c r="AA372" s="149">
        <v>0</v>
      </c>
      <c r="AB372" s="149">
        <v>0</v>
      </c>
      <c r="AC372" s="149">
        <f t="shared" si="11"/>
        <v>1017</v>
      </c>
      <c r="AD372" s="139">
        <v>209996</v>
      </c>
      <c r="AE372" s="54"/>
    </row>
    <row r="373" spans="1:31" ht="12.75">
      <c r="A373" s="215" t="s">
        <v>2296</v>
      </c>
      <c r="B373" s="210" t="s">
        <v>1742</v>
      </c>
      <c r="C373" s="139">
        <v>10</v>
      </c>
      <c r="D373" s="139">
        <v>730</v>
      </c>
      <c r="E373" s="217">
        <f t="shared" si="10"/>
        <v>469</v>
      </c>
      <c r="F373" s="217">
        <f t="shared" si="10"/>
        <v>261</v>
      </c>
      <c r="G373" s="149">
        <v>0</v>
      </c>
      <c r="H373" s="149">
        <v>0</v>
      </c>
      <c r="I373" s="139">
        <v>19</v>
      </c>
      <c r="J373" s="139">
        <v>3</v>
      </c>
      <c r="K373" s="139">
        <v>330</v>
      </c>
      <c r="L373" s="139">
        <v>136</v>
      </c>
      <c r="M373" s="139">
        <v>41</v>
      </c>
      <c r="N373" s="139">
        <v>79</v>
      </c>
      <c r="O373" s="139">
        <v>85</v>
      </c>
      <c r="P373" s="139">
        <v>43</v>
      </c>
      <c r="Q373" s="139">
        <v>6</v>
      </c>
      <c r="R373" s="149">
        <v>0</v>
      </c>
      <c r="S373" s="149">
        <v>0</v>
      </c>
      <c r="T373" s="149">
        <v>0</v>
      </c>
      <c r="U373" s="139">
        <v>332527</v>
      </c>
      <c r="V373" s="139">
        <v>2589722</v>
      </c>
      <c r="W373" s="139">
        <v>3520378</v>
      </c>
      <c r="X373" s="139">
        <v>3147784</v>
      </c>
      <c r="Y373" s="139">
        <v>332498</v>
      </c>
      <c r="Z373" s="139">
        <v>40096</v>
      </c>
      <c r="AA373" s="149">
        <v>0</v>
      </c>
      <c r="AB373" s="139">
        <v>36741</v>
      </c>
      <c r="AC373" s="149">
        <f t="shared" si="11"/>
        <v>3355</v>
      </c>
      <c r="AD373" s="139">
        <v>844581</v>
      </c>
      <c r="AE373" s="54"/>
    </row>
    <row r="374" spans="1:31" ht="12.75">
      <c r="A374" s="215" t="s">
        <v>2572</v>
      </c>
      <c r="B374" s="210" t="s">
        <v>1743</v>
      </c>
      <c r="C374" s="139">
        <v>2</v>
      </c>
      <c r="D374" s="139">
        <v>431</v>
      </c>
      <c r="E374" s="217">
        <f t="shared" si="10"/>
        <v>289</v>
      </c>
      <c r="F374" s="217">
        <f t="shared" si="10"/>
        <v>142</v>
      </c>
      <c r="G374" s="149">
        <v>0</v>
      </c>
      <c r="H374" s="149">
        <v>0</v>
      </c>
      <c r="I374" s="139">
        <v>7</v>
      </c>
      <c r="J374" s="139">
        <v>1</v>
      </c>
      <c r="K374" s="139">
        <v>187</v>
      </c>
      <c r="L374" s="139">
        <v>94</v>
      </c>
      <c r="M374" s="139">
        <v>10</v>
      </c>
      <c r="N374" s="139">
        <v>5</v>
      </c>
      <c r="O374" s="139">
        <v>85</v>
      </c>
      <c r="P374" s="139">
        <v>42</v>
      </c>
      <c r="Q374" s="149">
        <v>0</v>
      </c>
      <c r="R374" s="149">
        <v>0</v>
      </c>
      <c r="S374" s="149">
        <v>0</v>
      </c>
      <c r="T374" s="149">
        <v>0</v>
      </c>
      <c r="U374" s="139" t="s">
        <v>1821</v>
      </c>
      <c r="V374" s="139" t="s">
        <v>1821</v>
      </c>
      <c r="W374" s="139" t="s">
        <v>1821</v>
      </c>
      <c r="X374" s="139" t="s">
        <v>1821</v>
      </c>
      <c r="Y374" s="139" t="s">
        <v>1821</v>
      </c>
      <c r="Z374" s="139" t="s">
        <v>1821</v>
      </c>
      <c r="AA374" s="149">
        <v>0</v>
      </c>
      <c r="AB374" s="139" t="s">
        <v>1821</v>
      </c>
      <c r="AC374" s="149" t="s">
        <v>1821</v>
      </c>
      <c r="AD374" s="139" t="s">
        <v>2760</v>
      </c>
      <c r="AE374" s="54"/>
    </row>
    <row r="375" spans="1:31" ht="12.75">
      <c r="A375" s="215" t="s">
        <v>2573</v>
      </c>
      <c r="B375" s="210" t="s">
        <v>2637</v>
      </c>
      <c r="C375" s="139">
        <v>1</v>
      </c>
      <c r="D375" s="139">
        <v>53</v>
      </c>
      <c r="E375" s="217">
        <f t="shared" si="10"/>
        <v>15</v>
      </c>
      <c r="F375" s="217">
        <f t="shared" si="10"/>
        <v>38</v>
      </c>
      <c r="G375" s="149">
        <v>0</v>
      </c>
      <c r="H375" s="149">
        <v>0</v>
      </c>
      <c r="I375" s="139">
        <v>2</v>
      </c>
      <c r="J375" s="139">
        <v>1</v>
      </c>
      <c r="K375" s="139">
        <v>12</v>
      </c>
      <c r="L375" s="139">
        <v>16</v>
      </c>
      <c r="M375" s="139">
        <v>1</v>
      </c>
      <c r="N375" s="139">
        <v>21</v>
      </c>
      <c r="O375" s="149">
        <v>0</v>
      </c>
      <c r="P375" s="149">
        <v>0</v>
      </c>
      <c r="Q375" s="149">
        <v>0</v>
      </c>
      <c r="R375" s="149">
        <v>0</v>
      </c>
      <c r="S375" s="149">
        <v>0</v>
      </c>
      <c r="T375" s="149">
        <v>0</v>
      </c>
      <c r="U375" s="139" t="s">
        <v>1821</v>
      </c>
      <c r="V375" s="139" t="s">
        <v>1821</v>
      </c>
      <c r="W375" s="139" t="s">
        <v>1821</v>
      </c>
      <c r="X375" s="149">
        <v>0</v>
      </c>
      <c r="Y375" s="139" t="s">
        <v>1821</v>
      </c>
      <c r="Z375" s="149">
        <v>0</v>
      </c>
      <c r="AA375" s="149">
        <v>0</v>
      </c>
      <c r="AB375" s="149">
        <v>0</v>
      </c>
      <c r="AC375" s="149">
        <f t="shared" si="11"/>
        <v>0</v>
      </c>
      <c r="AD375" s="139" t="s">
        <v>2760</v>
      </c>
      <c r="AE375" s="54"/>
    </row>
    <row r="376" spans="1:31" ht="12.75">
      <c r="A376" s="215" t="s">
        <v>2574</v>
      </c>
      <c r="B376" s="210" t="s">
        <v>2172</v>
      </c>
      <c r="C376" s="139">
        <v>3</v>
      </c>
      <c r="D376" s="139">
        <v>50</v>
      </c>
      <c r="E376" s="217">
        <f t="shared" si="10"/>
        <v>26</v>
      </c>
      <c r="F376" s="217">
        <f t="shared" si="10"/>
        <v>24</v>
      </c>
      <c r="G376" s="149">
        <v>0</v>
      </c>
      <c r="H376" s="149">
        <v>0</v>
      </c>
      <c r="I376" s="139">
        <v>4</v>
      </c>
      <c r="J376" s="139">
        <v>1</v>
      </c>
      <c r="K376" s="139">
        <v>17</v>
      </c>
      <c r="L376" s="139">
        <v>3</v>
      </c>
      <c r="M376" s="139">
        <v>5</v>
      </c>
      <c r="N376" s="139">
        <v>19</v>
      </c>
      <c r="O376" s="149">
        <v>0</v>
      </c>
      <c r="P376" s="139">
        <v>1</v>
      </c>
      <c r="Q376" s="149">
        <v>0</v>
      </c>
      <c r="R376" s="149">
        <v>0</v>
      </c>
      <c r="S376" s="149">
        <v>0</v>
      </c>
      <c r="T376" s="149">
        <v>0</v>
      </c>
      <c r="U376" s="139">
        <v>12437</v>
      </c>
      <c r="V376" s="139">
        <v>22796</v>
      </c>
      <c r="W376" s="139">
        <v>63932</v>
      </c>
      <c r="X376" s="139">
        <v>35975</v>
      </c>
      <c r="Y376" s="139">
        <v>26040</v>
      </c>
      <c r="Z376" s="139">
        <v>1917</v>
      </c>
      <c r="AA376" s="149">
        <v>0</v>
      </c>
      <c r="AB376" s="139">
        <v>200</v>
      </c>
      <c r="AC376" s="149">
        <f t="shared" si="11"/>
        <v>1717</v>
      </c>
      <c r="AD376" s="139">
        <v>38089</v>
      </c>
      <c r="AE376" s="54"/>
    </row>
    <row r="377" spans="1:31" ht="12.75">
      <c r="A377" s="215" t="s">
        <v>2575</v>
      </c>
      <c r="B377" s="210" t="s">
        <v>1744</v>
      </c>
      <c r="C377" s="139">
        <v>3</v>
      </c>
      <c r="D377" s="139">
        <v>154</v>
      </c>
      <c r="E377" s="217">
        <f t="shared" si="10"/>
        <v>108</v>
      </c>
      <c r="F377" s="217">
        <f t="shared" si="10"/>
        <v>46</v>
      </c>
      <c r="G377" s="149">
        <v>0</v>
      </c>
      <c r="H377" s="149">
        <v>0</v>
      </c>
      <c r="I377" s="139">
        <v>3</v>
      </c>
      <c r="J377" s="149">
        <v>0</v>
      </c>
      <c r="K377" s="139">
        <v>95</v>
      </c>
      <c r="L377" s="139">
        <v>15</v>
      </c>
      <c r="M377" s="139">
        <v>16</v>
      </c>
      <c r="N377" s="139">
        <v>31</v>
      </c>
      <c r="O377" s="149">
        <v>0</v>
      </c>
      <c r="P377" s="149">
        <v>0</v>
      </c>
      <c r="Q377" s="139">
        <v>6</v>
      </c>
      <c r="R377" s="149">
        <v>0</v>
      </c>
      <c r="S377" s="149">
        <v>0</v>
      </c>
      <c r="T377" s="149">
        <v>0</v>
      </c>
      <c r="U377" s="139">
        <v>88000</v>
      </c>
      <c r="V377" s="139">
        <v>331737</v>
      </c>
      <c r="W377" s="139">
        <v>556696</v>
      </c>
      <c r="X377" s="139">
        <v>533601</v>
      </c>
      <c r="Y377" s="139">
        <v>23095</v>
      </c>
      <c r="Z377" s="149">
        <v>0</v>
      </c>
      <c r="AA377" s="149">
        <v>0</v>
      </c>
      <c r="AB377" s="149">
        <v>0</v>
      </c>
      <c r="AC377" s="149">
        <f t="shared" si="11"/>
        <v>0</v>
      </c>
      <c r="AD377" s="139">
        <v>214369</v>
      </c>
      <c r="AE377" s="54"/>
    </row>
    <row r="378" spans="1:31" ht="12.75">
      <c r="A378" s="215" t="s">
        <v>2576</v>
      </c>
      <c r="B378" s="210" t="s">
        <v>1745</v>
      </c>
      <c r="C378" s="139">
        <v>1</v>
      </c>
      <c r="D378" s="139">
        <v>42</v>
      </c>
      <c r="E378" s="217">
        <f t="shared" si="10"/>
        <v>31</v>
      </c>
      <c r="F378" s="217">
        <f t="shared" si="10"/>
        <v>11</v>
      </c>
      <c r="G378" s="149">
        <v>0</v>
      </c>
      <c r="H378" s="149">
        <v>0</v>
      </c>
      <c r="I378" s="139">
        <v>3</v>
      </c>
      <c r="J378" s="149">
        <v>0</v>
      </c>
      <c r="K378" s="139">
        <v>19</v>
      </c>
      <c r="L378" s="139">
        <v>8</v>
      </c>
      <c r="M378" s="139">
        <v>9</v>
      </c>
      <c r="N378" s="139">
        <v>3</v>
      </c>
      <c r="O378" s="149">
        <v>0</v>
      </c>
      <c r="P378" s="149">
        <v>0</v>
      </c>
      <c r="Q378" s="149">
        <v>0</v>
      </c>
      <c r="R378" s="149">
        <v>0</v>
      </c>
      <c r="S378" s="149">
        <v>0</v>
      </c>
      <c r="T378" s="149">
        <v>0</v>
      </c>
      <c r="U378" s="139" t="s">
        <v>1821</v>
      </c>
      <c r="V378" s="139" t="s">
        <v>1821</v>
      </c>
      <c r="W378" s="139" t="s">
        <v>1821</v>
      </c>
      <c r="X378" s="139" t="s">
        <v>1821</v>
      </c>
      <c r="Y378" s="149">
        <v>0</v>
      </c>
      <c r="Z378" s="149">
        <v>0</v>
      </c>
      <c r="AA378" s="149">
        <v>0</v>
      </c>
      <c r="AB378" s="149">
        <v>0</v>
      </c>
      <c r="AC378" s="149">
        <f t="shared" si="11"/>
        <v>0</v>
      </c>
      <c r="AD378" s="139" t="s">
        <v>2760</v>
      </c>
      <c r="AE378" s="54"/>
    </row>
    <row r="379" spans="1:31" ht="12.75">
      <c r="A379" s="215" t="s">
        <v>2297</v>
      </c>
      <c r="B379" s="210" t="s">
        <v>1746</v>
      </c>
      <c r="C379" s="139">
        <v>5</v>
      </c>
      <c r="D379" s="139">
        <v>307</v>
      </c>
      <c r="E379" s="217">
        <f t="shared" si="10"/>
        <v>227</v>
      </c>
      <c r="F379" s="217">
        <f t="shared" si="10"/>
        <v>80</v>
      </c>
      <c r="G379" s="149">
        <v>0</v>
      </c>
      <c r="H379" s="149">
        <v>0</v>
      </c>
      <c r="I379" s="139">
        <v>4</v>
      </c>
      <c r="J379" s="149">
        <v>0</v>
      </c>
      <c r="K379" s="139">
        <v>208</v>
      </c>
      <c r="L379" s="139">
        <v>63</v>
      </c>
      <c r="M379" s="139">
        <v>3</v>
      </c>
      <c r="N379" s="139">
        <v>15</v>
      </c>
      <c r="O379" s="139">
        <v>15</v>
      </c>
      <c r="P379" s="139">
        <v>2</v>
      </c>
      <c r="Q379" s="139">
        <v>3</v>
      </c>
      <c r="R379" s="149">
        <v>0</v>
      </c>
      <c r="S379" s="149">
        <v>0</v>
      </c>
      <c r="T379" s="139">
        <v>3</v>
      </c>
      <c r="U379" s="139">
        <v>173584</v>
      </c>
      <c r="V379" s="139">
        <v>293261</v>
      </c>
      <c r="W379" s="139">
        <v>623025</v>
      </c>
      <c r="X379" s="139">
        <v>621583</v>
      </c>
      <c r="Y379" s="139">
        <v>1176</v>
      </c>
      <c r="Z379" s="139">
        <v>266</v>
      </c>
      <c r="AA379" s="149">
        <v>0</v>
      </c>
      <c r="AB379" s="139">
        <v>229</v>
      </c>
      <c r="AC379" s="149">
        <f t="shared" si="11"/>
        <v>37</v>
      </c>
      <c r="AD379" s="139">
        <v>295000</v>
      </c>
      <c r="AE379" s="54"/>
    </row>
    <row r="380" spans="1:31" ht="12.75">
      <c r="A380" s="215" t="s">
        <v>2577</v>
      </c>
      <c r="B380" s="210" t="s">
        <v>1747</v>
      </c>
      <c r="C380" s="139">
        <v>2</v>
      </c>
      <c r="D380" s="139">
        <v>25</v>
      </c>
      <c r="E380" s="217">
        <f t="shared" si="10"/>
        <v>20</v>
      </c>
      <c r="F380" s="217">
        <f t="shared" si="10"/>
        <v>5</v>
      </c>
      <c r="G380" s="149">
        <v>0</v>
      </c>
      <c r="H380" s="149">
        <v>0</v>
      </c>
      <c r="I380" s="139">
        <v>2</v>
      </c>
      <c r="J380" s="149">
        <v>0</v>
      </c>
      <c r="K380" s="139">
        <v>16</v>
      </c>
      <c r="L380" s="139">
        <v>1</v>
      </c>
      <c r="M380" s="139">
        <v>2</v>
      </c>
      <c r="N380" s="139">
        <v>4</v>
      </c>
      <c r="O380" s="149">
        <v>0</v>
      </c>
      <c r="P380" s="149">
        <v>0</v>
      </c>
      <c r="Q380" s="149">
        <v>0</v>
      </c>
      <c r="R380" s="149">
        <v>0</v>
      </c>
      <c r="S380" s="149">
        <v>0</v>
      </c>
      <c r="T380" s="149">
        <v>0</v>
      </c>
      <c r="U380" s="139" t="s">
        <v>1821</v>
      </c>
      <c r="V380" s="139" t="s">
        <v>1821</v>
      </c>
      <c r="W380" s="139" t="s">
        <v>1821</v>
      </c>
      <c r="X380" s="139" t="s">
        <v>1821</v>
      </c>
      <c r="Y380" s="149">
        <v>0</v>
      </c>
      <c r="Z380" s="139" t="s">
        <v>1821</v>
      </c>
      <c r="AA380" s="149">
        <v>0</v>
      </c>
      <c r="AB380" s="139" t="s">
        <v>1821</v>
      </c>
      <c r="AC380" s="149" t="s">
        <v>1821</v>
      </c>
      <c r="AD380" s="139" t="s">
        <v>2760</v>
      </c>
      <c r="AE380" s="54"/>
    </row>
    <row r="381" spans="1:31" ht="12.75">
      <c r="A381" s="215" t="s">
        <v>2578</v>
      </c>
      <c r="B381" s="210" t="s">
        <v>1748</v>
      </c>
      <c r="C381" s="139">
        <v>1</v>
      </c>
      <c r="D381" s="139">
        <v>9</v>
      </c>
      <c r="E381" s="217">
        <f t="shared" si="10"/>
        <v>6</v>
      </c>
      <c r="F381" s="217">
        <f t="shared" si="10"/>
        <v>3</v>
      </c>
      <c r="G381" s="149">
        <v>0</v>
      </c>
      <c r="H381" s="149">
        <v>0</v>
      </c>
      <c r="I381" s="139">
        <v>2</v>
      </c>
      <c r="J381" s="149">
        <v>0</v>
      </c>
      <c r="K381" s="139">
        <v>3</v>
      </c>
      <c r="L381" s="139">
        <v>2</v>
      </c>
      <c r="M381" s="139">
        <v>1</v>
      </c>
      <c r="N381" s="139">
        <v>1</v>
      </c>
      <c r="O381" s="149">
        <v>0</v>
      </c>
      <c r="P381" s="149">
        <v>0</v>
      </c>
      <c r="Q381" s="149">
        <v>0</v>
      </c>
      <c r="R381" s="149">
        <v>0</v>
      </c>
      <c r="S381" s="149">
        <v>0</v>
      </c>
      <c r="T381" s="149">
        <v>0</v>
      </c>
      <c r="U381" s="139" t="s">
        <v>1821</v>
      </c>
      <c r="V381" s="139" t="s">
        <v>1821</v>
      </c>
      <c r="W381" s="139" t="s">
        <v>1821</v>
      </c>
      <c r="X381" s="139" t="s">
        <v>1821</v>
      </c>
      <c r="Y381" s="149">
        <v>0</v>
      </c>
      <c r="Z381" s="149">
        <v>0</v>
      </c>
      <c r="AA381" s="149">
        <v>0</v>
      </c>
      <c r="AB381" s="149">
        <v>0</v>
      </c>
      <c r="AC381" s="149">
        <f t="shared" si="11"/>
        <v>0</v>
      </c>
      <c r="AD381" s="139" t="s">
        <v>2760</v>
      </c>
      <c r="AE381" s="54"/>
    </row>
    <row r="382" spans="1:31" ht="12.75">
      <c r="A382" s="215" t="s">
        <v>2579</v>
      </c>
      <c r="B382" s="210" t="s">
        <v>1749</v>
      </c>
      <c r="C382" s="139">
        <v>2</v>
      </c>
      <c r="D382" s="139">
        <v>273</v>
      </c>
      <c r="E382" s="217">
        <f t="shared" si="10"/>
        <v>201</v>
      </c>
      <c r="F382" s="217">
        <f t="shared" si="10"/>
        <v>72</v>
      </c>
      <c r="G382" s="149">
        <v>0</v>
      </c>
      <c r="H382" s="149">
        <v>0</v>
      </c>
      <c r="I382" s="149">
        <v>0</v>
      </c>
      <c r="J382" s="149">
        <v>0</v>
      </c>
      <c r="K382" s="139">
        <v>189</v>
      </c>
      <c r="L382" s="139">
        <v>60</v>
      </c>
      <c r="M382" s="149">
        <v>0</v>
      </c>
      <c r="N382" s="139">
        <v>10</v>
      </c>
      <c r="O382" s="139">
        <v>15</v>
      </c>
      <c r="P382" s="139">
        <v>2</v>
      </c>
      <c r="Q382" s="139">
        <v>3</v>
      </c>
      <c r="R382" s="149">
        <v>0</v>
      </c>
      <c r="S382" s="149">
        <v>0</v>
      </c>
      <c r="T382" s="139">
        <v>3</v>
      </c>
      <c r="U382" s="139" t="s">
        <v>1821</v>
      </c>
      <c r="V382" s="139" t="s">
        <v>1821</v>
      </c>
      <c r="W382" s="139" t="s">
        <v>1821</v>
      </c>
      <c r="X382" s="139" t="s">
        <v>1821</v>
      </c>
      <c r="Y382" s="139" t="s">
        <v>1821</v>
      </c>
      <c r="Z382" s="149">
        <v>0</v>
      </c>
      <c r="AA382" s="149">
        <v>0</v>
      </c>
      <c r="AB382" s="149">
        <v>0</v>
      </c>
      <c r="AC382" s="149">
        <f t="shared" si="11"/>
        <v>0</v>
      </c>
      <c r="AD382" s="139" t="s">
        <v>2760</v>
      </c>
      <c r="AE382" s="54"/>
    </row>
    <row r="383" spans="1:31" ht="12.75">
      <c r="A383" s="215" t="s">
        <v>2298</v>
      </c>
      <c r="B383" s="210" t="s">
        <v>2173</v>
      </c>
      <c r="C383" s="139">
        <v>8</v>
      </c>
      <c r="D383" s="139">
        <v>1084</v>
      </c>
      <c r="E383" s="217">
        <f t="shared" si="10"/>
        <v>824</v>
      </c>
      <c r="F383" s="217">
        <f t="shared" si="10"/>
        <v>260</v>
      </c>
      <c r="G383" s="149">
        <v>0</v>
      </c>
      <c r="H383" s="149">
        <v>0</v>
      </c>
      <c r="I383" s="139">
        <v>7</v>
      </c>
      <c r="J383" s="149">
        <v>0</v>
      </c>
      <c r="K383" s="139">
        <v>637</v>
      </c>
      <c r="L383" s="139">
        <v>116</v>
      </c>
      <c r="M383" s="139">
        <v>39</v>
      </c>
      <c r="N383" s="139">
        <v>101</v>
      </c>
      <c r="O383" s="139">
        <v>190</v>
      </c>
      <c r="P383" s="139">
        <v>58</v>
      </c>
      <c r="Q383" s="139">
        <v>49</v>
      </c>
      <c r="R383" s="139">
        <v>15</v>
      </c>
      <c r="S383" s="149">
        <v>0</v>
      </c>
      <c r="T383" s="149">
        <v>0</v>
      </c>
      <c r="U383" s="139">
        <v>939331</v>
      </c>
      <c r="V383" s="139">
        <v>6239437</v>
      </c>
      <c r="W383" s="139">
        <v>7858011</v>
      </c>
      <c r="X383" s="139">
        <v>7717947</v>
      </c>
      <c r="Y383" s="139">
        <v>13868</v>
      </c>
      <c r="Z383" s="139">
        <v>126196</v>
      </c>
      <c r="AA383" s="149">
        <v>0</v>
      </c>
      <c r="AB383" s="139">
        <v>26062</v>
      </c>
      <c r="AC383" s="149">
        <f t="shared" si="11"/>
        <v>100134</v>
      </c>
      <c r="AD383" s="139">
        <v>1587729</v>
      </c>
      <c r="AE383" s="54"/>
    </row>
    <row r="384" spans="1:31" ht="12.75">
      <c r="A384" s="215" t="s">
        <v>2580</v>
      </c>
      <c r="B384" s="210" t="s">
        <v>1750</v>
      </c>
      <c r="C384" s="139">
        <v>1</v>
      </c>
      <c r="D384" s="139">
        <v>671</v>
      </c>
      <c r="E384" s="217">
        <f t="shared" si="10"/>
        <v>570</v>
      </c>
      <c r="F384" s="217">
        <f t="shared" si="10"/>
        <v>101</v>
      </c>
      <c r="G384" s="149">
        <v>0</v>
      </c>
      <c r="H384" s="149">
        <v>0</v>
      </c>
      <c r="I384" s="149">
        <v>0</v>
      </c>
      <c r="J384" s="149">
        <v>0</v>
      </c>
      <c r="K384" s="139">
        <v>441</v>
      </c>
      <c r="L384" s="139">
        <v>90</v>
      </c>
      <c r="M384" s="139">
        <v>9</v>
      </c>
      <c r="N384" s="139">
        <v>1</v>
      </c>
      <c r="O384" s="139">
        <v>157</v>
      </c>
      <c r="P384" s="139">
        <v>18</v>
      </c>
      <c r="Q384" s="139">
        <v>37</v>
      </c>
      <c r="R384" s="139">
        <v>8</v>
      </c>
      <c r="S384" s="149">
        <v>0</v>
      </c>
      <c r="T384" s="149">
        <v>0</v>
      </c>
      <c r="U384" s="139" t="s">
        <v>1821</v>
      </c>
      <c r="V384" s="139" t="s">
        <v>1821</v>
      </c>
      <c r="W384" s="139" t="s">
        <v>1821</v>
      </c>
      <c r="X384" s="139" t="s">
        <v>1821</v>
      </c>
      <c r="Y384" s="149">
        <v>0</v>
      </c>
      <c r="Z384" s="149">
        <v>0</v>
      </c>
      <c r="AA384" s="149">
        <v>0</v>
      </c>
      <c r="AB384" s="149">
        <v>0</v>
      </c>
      <c r="AC384" s="149">
        <f t="shared" si="11"/>
        <v>0</v>
      </c>
      <c r="AD384" s="139" t="s">
        <v>2760</v>
      </c>
      <c r="AE384" s="54"/>
    </row>
    <row r="385" spans="1:31" ht="12.75">
      <c r="A385" s="215" t="s">
        <v>2581</v>
      </c>
      <c r="B385" s="210" t="s">
        <v>2174</v>
      </c>
      <c r="C385" s="139">
        <v>1</v>
      </c>
      <c r="D385" s="139">
        <v>84</v>
      </c>
      <c r="E385" s="217">
        <f t="shared" si="10"/>
        <v>65</v>
      </c>
      <c r="F385" s="217">
        <f t="shared" si="10"/>
        <v>19</v>
      </c>
      <c r="G385" s="149">
        <v>0</v>
      </c>
      <c r="H385" s="149">
        <v>0</v>
      </c>
      <c r="I385" s="139">
        <v>1</v>
      </c>
      <c r="J385" s="149">
        <v>0</v>
      </c>
      <c r="K385" s="139">
        <v>43</v>
      </c>
      <c r="L385" s="139">
        <v>9</v>
      </c>
      <c r="M385" s="139">
        <v>3</v>
      </c>
      <c r="N385" s="139">
        <v>2</v>
      </c>
      <c r="O385" s="139">
        <v>18</v>
      </c>
      <c r="P385" s="139">
        <v>8</v>
      </c>
      <c r="Q385" s="149">
        <v>0</v>
      </c>
      <c r="R385" s="149">
        <v>0</v>
      </c>
      <c r="S385" s="149">
        <v>0</v>
      </c>
      <c r="T385" s="149">
        <v>0</v>
      </c>
      <c r="U385" s="139" t="s">
        <v>1821</v>
      </c>
      <c r="V385" s="139" t="s">
        <v>1821</v>
      </c>
      <c r="W385" s="139" t="s">
        <v>1821</v>
      </c>
      <c r="X385" s="139" t="s">
        <v>1821</v>
      </c>
      <c r="Y385" s="149">
        <v>0</v>
      </c>
      <c r="Z385" s="149">
        <v>0</v>
      </c>
      <c r="AA385" s="149">
        <v>0</v>
      </c>
      <c r="AB385" s="149">
        <v>0</v>
      </c>
      <c r="AC385" s="149">
        <f t="shared" si="11"/>
        <v>0</v>
      </c>
      <c r="AD385" s="139" t="s">
        <v>2760</v>
      </c>
      <c r="AE385" s="54"/>
    </row>
    <row r="386" spans="1:31" ht="12.75">
      <c r="A386" s="215" t="s">
        <v>2582</v>
      </c>
      <c r="B386" s="210" t="s">
        <v>2175</v>
      </c>
      <c r="C386" s="139">
        <v>5</v>
      </c>
      <c r="D386" s="139">
        <v>240</v>
      </c>
      <c r="E386" s="217">
        <f t="shared" si="10"/>
        <v>174</v>
      </c>
      <c r="F386" s="217">
        <f t="shared" si="10"/>
        <v>66</v>
      </c>
      <c r="G386" s="149">
        <v>0</v>
      </c>
      <c r="H386" s="149">
        <v>0</v>
      </c>
      <c r="I386" s="139">
        <v>6</v>
      </c>
      <c r="J386" s="149">
        <v>0</v>
      </c>
      <c r="K386" s="139">
        <v>146</v>
      </c>
      <c r="L386" s="139">
        <v>17</v>
      </c>
      <c r="M386" s="139">
        <v>26</v>
      </c>
      <c r="N386" s="139">
        <v>56</v>
      </c>
      <c r="O386" s="139">
        <v>8</v>
      </c>
      <c r="P386" s="149">
        <v>0</v>
      </c>
      <c r="Q386" s="139">
        <v>12</v>
      </c>
      <c r="R386" s="139">
        <v>7</v>
      </c>
      <c r="S386" s="149">
        <v>0</v>
      </c>
      <c r="T386" s="149">
        <v>0</v>
      </c>
      <c r="U386" s="139">
        <v>103308</v>
      </c>
      <c r="V386" s="139">
        <v>261070</v>
      </c>
      <c r="W386" s="139">
        <v>558799</v>
      </c>
      <c r="X386" s="139">
        <v>440509</v>
      </c>
      <c r="Y386" s="139">
        <v>13868</v>
      </c>
      <c r="Z386" s="139">
        <v>104422</v>
      </c>
      <c r="AA386" s="149">
        <v>0</v>
      </c>
      <c r="AB386" s="139">
        <v>4288</v>
      </c>
      <c r="AC386" s="149">
        <f t="shared" si="11"/>
        <v>100134</v>
      </c>
      <c r="AD386" s="139">
        <v>272155</v>
      </c>
      <c r="AE386" s="54"/>
    </row>
    <row r="387" spans="1:31" ht="12.75">
      <c r="A387" s="215" t="s">
        <v>2583</v>
      </c>
      <c r="B387" s="210" t="s">
        <v>2176</v>
      </c>
      <c r="C387" s="139">
        <v>1</v>
      </c>
      <c r="D387" s="139">
        <v>89</v>
      </c>
      <c r="E387" s="217">
        <f t="shared" si="10"/>
        <v>15</v>
      </c>
      <c r="F387" s="217">
        <f t="shared" si="10"/>
        <v>74</v>
      </c>
      <c r="G387" s="149">
        <v>0</v>
      </c>
      <c r="H387" s="149">
        <v>0</v>
      </c>
      <c r="I387" s="149">
        <v>0</v>
      </c>
      <c r="J387" s="149">
        <v>0</v>
      </c>
      <c r="K387" s="139">
        <v>7</v>
      </c>
      <c r="L387" s="149">
        <v>0</v>
      </c>
      <c r="M387" s="139">
        <v>1</v>
      </c>
      <c r="N387" s="139">
        <v>42</v>
      </c>
      <c r="O387" s="139">
        <v>7</v>
      </c>
      <c r="P387" s="139">
        <v>32</v>
      </c>
      <c r="Q387" s="149">
        <v>0</v>
      </c>
      <c r="R387" s="149">
        <v>0</v>
      </c>
      <c r="S387" s="149">
        <v>0</v>
      </c>
      <c r="T387" s="149">
        <v>0</v>
      </c>
      <c r="U387" s="139" t="s">
        <v>1821</v>
      </c>
      <c r="V387" s="139" t="s">
        <v>1821</v>
      </c>
      <c r="W387" s="139" t="s">
        <v>1821</v>
      </c>
      <c r="X387" s="139" t="s">
        <v>1821</v>
      </c>
      <c r="Y387" s="149">
        <v>0</v>
      </c>
      <c r="Z387" s="139" t="s">
        <v>1821</v>
      </c>
      <c r="AA387" s="149">
        <v>0</v>
      </c>
      <c r="AB387" s="139" t="s">
        <v>1821</v>
      </c>
      <c r="AC387" s="149">
        <v>0</v>
      </c>
      <c r="AD387" s="139" t="s">
        <v>2760</v>
      </c>
      <c r="AE387" s="54"/>
    </row>
    <row r="388" spans="1:31" ht="12.75">
      <c r="A388" s="215" t="s">
        <v>2299</v>
      </c>
      <c r="B388" s="210" t="s">
        <v>2177</v>
      </c>
      <c r="C388" s="139">
        <v>59</v>
      </c>
      <c r="D388" s="139">
        <v>3894</v>
      </c>
      <c r="E388" s="217">
        <f t="shared" si="10"/>
        <v>2947</v>
      </c>
      <c r="F388" s="217">
        <f t="shared" si="10"/>
        <v>947</v>
      </c>
      <c r="G388" s="139">
        <v>7</v>
      </c>
      <c r="H388" s="139">
        <v>2</v>
      </c>
      <c r="I388" s="139">
        <v>72</v>
      </c>
      <c r="J388" s="139">
        <v>29</v>
      </c>
      <c r="K388" s="139">
        <v>2209</v>
      </c>
      <c r="L388" s="139">
        <v>351</v>
      </c>
      <c r="M388" s="139">
        <v>522</v>
      </c>
      <c r="N388" s="139">
        <v>470</v>
      </c>
      <c r="O388" s="139">
        <v>195</v>
      </c>
      <c r="P388" s="139">
        <v>104</v>
      </c>
      <c r="Q388" s="139">
        <v>58</v>
      </c>
      <c r="R388" s="139">
        <v>9</v>
      </c>
      <c r="S388" s="139">
        <v>2</v>
      </c>
      <c r="T388" s="139">
        <v>1</v>
      </c>
      <c r="U388" s="139">
        <v>1948802</v>
      </c>
      <c r="V388" s="139">
        <v>6450857</v>
      </c>
      <c r="W388" s="139">
        <v>9984981</v>
      </c>
      <c r="X388" s="139">
        <v>9565390</v>
      </c>
      <c r="Y388" s="139">
        <v>332044</v>
      </c>
      <c r="Z388" s="139">
        <v>87547</v>
      </c>
      <c r="AA388" s="139">
        <v>65</v>
      </c>
      <c r="AB388" s="139">
        <v>6377</v>
      </c>
      <c r="AC388" s="149">
        <f t="shared" si="11"/>
        <v>81105</v>
      </c>
      <c r="AD388" s="139">
        <v>3003200</v>
      </c>
      <c r="AE388" s="54"/>
    </row>
    <row r="389" spans="1:31" ht="12.75">
      <c r="A389" s="215" t="s">
        <v>2584</v>
      </c>
      <c r="B389" s="210" t="s">
        <v>2178</v>
      </c>
      <c r="C389" s="139">
        <v>59</v>
      </c>
      <c r="D389" s="139">
        <v>3894</v>
      </c>
      <c r="E389" s="217">
        <f t="shared" si="10"/>
        <v>2947</v>
      </c>
      <c r="F389" s="217">
        <f t="shared" si="10"/>
        <v>947</v>
      </c>
      <c r="G389" s="139">
        <v>7</v>
      </c>
      <c r="H389" s="139">
        <v>2</v>
      </c>
      <c r="I389" s="139">
        <v>72</v>
      </c>
      <c r="J389" s="139">
        <v>29</v>
      </c>
      <c r="K389" s="139">
        <v>2209</v>
      </c>
      <c r="L389" s="139">
        <v>351</v>
      </c>
      <c r="M389" s="139">
        <v>522</v>
      </c>
      <c r="N389" s="139">
        <v>470</v>
      </c>
      <c r="O389" s="139">
        <v>195</v>
      </c>
      <c r="P389" s="139">
        <v>104</v>
      </c>
      <c r="Q389" s="139">
        <v>58</v>
      </c>
      <c r="R389" s="139">
        <v>9</v>
      </c>
      <c r="S389" s="139">
        <v>2</v>
      </c>
      <c r="T389" s="139">
        <v>1</v>
      </c>
      <c r="U389" s="139">
        <v>1948802</v>
      </c>
      <c r="V389" s="139">
        <v>6450857</v>
      </c>
      <c r="W389" s="139">
        <v>9984981</v>
      </c>
      <c r="X389" s="139">
        <v>9565390</v>
      </c>
      <c r="Y389" s="139">
        <v>332044</v>
      </c>
      <c r="Z389" s="139">
        <v>87547</v>
      </c>
      <c r="AA389" s="139">
        <v>65</v>
      </c>
      <c r="AB389" s="139">
        <v>6377</v>
      </c>
      <c r="AC389" s="149">
        <f t="shared" si="11"/>
        <v>81105</v>
      </c>
      <c r="AD389" s="139">
        <v>3003200</v>
      </c>
      <c r="AE389" s="54"/>
    </row>
    <row r="390" spans="1:31" ht="12.75">
      <c r="A390" s="215" t="s">
        <v>2300</v>
      </c>
      <c r="B390" s="210" t="s">
        <v>2638</v>
      </c>
      <c r="C390" s="139">
        <v>1</v>
      </c>
      <c r="D390" s="139">
        <v>8</v>
      </c>
      <c r="E390" s="217">
        <f t="shared" si="10"/>
        <v>5</v>
      </c>
      <c r="F390" s="217">
        <f t="shared" si="10"/>
        <v>3</v>
      </c>
      <c r="G390" s="149">
        <v>0</v>
      </c>
      <c r="H390" s="149">
        <v>0</v>
      </c>
      <c r="I390" s="139">
        <v>2</v>
      </c>
      <c r="J390" s="149">
        <v>0</v>
      </c>
      <c r="K390" s="139">
        <v>2</v>
      </c>
      <c r="L390" s="139">
        <v>2</v>
      </c>
      <c r="M390" s="139">
        <v>1</v>
      </c>
      <c r="N390" s="139">
        <v>1</v>
      </c>
      <c r="O390" s="149">
        <v>0</v>
      </c>
      <c r="P390" s="149">
        <v>0</v>
      </c>
      <c r="Q390" s="149">
        <v>0</v>
      </c>
      <c r="R390" s="149">
        <v>0</v>
      </c>
      <c r="S390" s="149">
        <v>0</v>
      </c>
      <c r="T390" s="149">
        <v>0</v>
      </c>
      <c r="U390" s="139" t="s">
        <v>1821</v>
      </c>
      <c r="V390" s="139" t="s">
        <v>1821</v>
      </c>
      <c r="W390" s="139" t="s">
        <v>1821</v>
      </c>
      <c r="X390" s="139" t="s">
        <v>1821</v>
      </c>
      <c r="Y390" s="149">
        <v>0</v>
      </c>
      <c r="Z390" s="149">
        <v>0</v>
      </c>
      <c r="AA390" s="149">
        <v>0</v>
      </c>
      <c r="AB390" s="149">
        <v>0</v>
      </c>
      <c r="AC390" s="149">
        <f t="shared" si="11"/>
        <v>0</v>
      </c>
      <c r="AD390" s="139" t="s">
        <v>2760</v>
      </c>
      <c r="AE390" s="54"/>
    </row>
    <row r="391" spans="1:31" ht="12.75">
      <c r="A391" s="215" t="s">
        <v>2585</v>
      </c>
      <c r="B391" s="210" t="s">
        <v>2179</v>
      </c>
      <c r="C391" s="139">
        <v>1</v>
      </c>
      <c r="D391" s="139">
        <v>8</v>
      </c>
      <c r="E391" s="217">
        <f t="shared" si="10"/>
        <v>5</v>
      </c>
      <c r="F391" s="217">
        <f t="shared" si="10"/>
        <v>3</v>
      </c>
      <c r="G391" s="149">
        <v>0</v>
      </c>
      <c r="H391" s="149">
        <v>0</v>
      </c>
      <c r="I391" s="139">
        <v>2</v>
      </c>
      <c r="J391" s="149">
        <v>0</v>
      </c>
      <c r="K391" s="139">
        <v>2</v>
      </c>
      <c r="L391" s="139">
        <v>2</v>
      </c>
      <c r="M391" s="139">
        <v>1</v>
      </c>
      <c r="N391" s="139">
        <v>1</v>
      </c>
      <c r="O391" s="149">
        <v>0</v>
      </c>
      <c r="P391" s="149">
        <v>0</v>
      </c>
      <c r="Q391" s="149">
        <v>0</v>
      </c>
      <c r="R391" s="149">
        <v>0</v>
      </c>
      <c r="S391" s="149">
        <v>0</v>
      </c>
      <c r="T391" s="149">
        <v>0</v>
      </c>
      <c r="U391" s="139" t="s">
        <v>1821</v>
      </c>
      <c r="V391" s="139" t="s">
        <v>1821</v>
      </c>
      <c r="W391" s="139" t="s">
        <v>1821</v>
      </c>
      <c r="X391" s="139" t="s">
        <v>1821</v>
      </c>
      <c r="Y391" s="149">
        <v>0</v>
      </c>
      <c r="Z391" s="149">
        <v>0</v>
      </c>
      <c r="AA391" s="149">
        <v>0</v>
      </c>
      <c r="AB391" s="149">
        <v>0</v>
      </c>
      <c r="AC391" s="149">
        <f t="shared" si="11"/>
        <v>0</v>
      </c>
      <c r="AD391" s="139" t="s">
        <v>2760</v>
      </c>
      <c r="AE391" s="54"/>
    </row>
    <row r="392" spans="1:31" ht="12.75">
      <c r="A392" s="215" t="s">
        <v>2301</v>
      </c>
      <c r="B392" s="210" t="s">
        <v>1751</v>
      </c>
      <c r="C392" s="139">
        <v>4</v>
      </c>
      <c r="D392" s="139">
        <v>63</v>
      </c>
      <c r="E392" s="217">
        <f aca="true" t="shared" si="12" ref="E392:F421">(G392+I392+K392+M392+O392)-Q392</f>
        <v>46</v>
      </c>
      <c r="F392" s="217">
        <f t="shared" si="12"/>
        <v>17</v>
      </c>
      <c r="G392" s="139">
        <v>1</v>
      </c>
      <c r="H392" s="149">
        <v>0</v>
      </c>
      <c r="I392" s="139">
        <v>4</v>
      </c>
      <c r="J392" s="139">
        <v>1</v>
      </c>
      <c r="K392" s="139">
        <v>36</v>
      </c>
      <c r="L392" s="139">
        <v>11</v>
      </c>
      <c r="M392" s="139">
        <v>5</v>
      </c>
      <c r="N392" s="139">
        <v>5</v>
      </c>
      <c r="O392" s="149">
        <v>0</v>
      </c>
      <c r="P392" s="149">
        <v>0</v>
      </c>
      <c r="Q392" s="149">
        <v>0</v>
      </c>
      <c r="R392" s="149">
        <v>0</v>
      </c>
      <c r="S392" s="149">
        <v>0</v>
      </c>
      <c r="T392" s="149">
        <v>0</v>
      </c>
      <c r="U392" s="139">
        <v>23581</v>
      </c>
      <c r="V392" s="139">
        <v>12680</v>
      </c>
      <c r="W392" s="139">
        <v>50157</v>
      </c>
      <c r="X392" s="139">
        <v>20460</v>
      </c>
      <c r="Y392" s="139">
        <v>29697</v>
      </c>
      <c r="Z392" s="149">
        <v>0</v>
      </c>
      <c r="AA392" s="149">
        <v>0</v>
      </c>
      <c r="AB392" s="149">
        <v>0</v>
      </c>
      <c r="AC392" s="149">
        <f t="shared" si="11"/>
        <v>0</v>
      </c>
      <c r="AD392" s="139">
        <v>34480</v>
      </c>
      <c r="AE392" s="54"/>
    </row>
    <row r="393" spans="1:31" ht="12.75">
      <c r="A393" s="215" t="s">
        <v>2586</v>
      </c>
      <c r="B393" s="210" t="s">
        <v>1752</v>
      </c>
      <c r="C393" s="139">
        <v>2</v>
      </c>
      <c r="D393" s="139">
        <v>35</v>
      </c>
      <c r="E393" s="217">
        <f t="shared" si="12"/>
        <v>26</v>
      </c>
      <c r="F393" s="217">
        <f t="shared" si="12"/>
        <v>9</v>
      </c>
      <c r="G393" s="139">
        <v>1</v>
      </c>
      <c r="H393" s="149">
        <v>0</v>
      </c>
      <c r="I393" s="139">
        <v>2</v>
      </c>
      <c r="J393" s="139">
        <v>1</v>
      </c>
      <c r="K393" s="139">
        <v>20</v>
      </c>
      <c r="L393" s="139">
        <v>5</v>
      </c>
      <c r="M393" s="139">
        <v>3</v>
      </c>
      <c r="N393" s="139">
        <v>3</v>
      </c>
      <c r="O393" s="149">
        <v>0</v>
      </c>
      <c r="P393" s="149">
        <v>0</v>
      </c>
      <c r="Q393" s="149">
        <v>0</v>
      </c>
      <c r="R393" s="149">
        <v>0</v>
      </c>
      <c r="S393" s="149">
        <v>0</v>
      </c>
      <c r="T393" s="149">
        <v>0</v>
      </c>
      <c r="U393" s="139" t="s">
        <v>1821</v>
      </c>
      <c r="V393" s="139" t="s">
        <v>1821</v>
      </c>
      <c r="W393" s="139" t="s">
        <v>1821</v>
      </c>
      <c r="X393" s="149">
        <v>0</v>
      </c>
      <c r="Y393" s="139" t="s">
        <v>1821</v>
      </c>
      <c r="Z393" s="149">
        <v>0</v>
      </c>
      <c r="AA393" s="149">
        <v>0</v>
      </c>
      <c r="AB393" s="149">
        <v>0</v>
      </c>
      <c r="AC393" s="149">
        <f aca="true" t="shared" si="13" ref="AC393:AC421">Z393-AA393-AB393</f>
        <v>0</v>
      </c>
      <c r="AD393" s="139" t="s">
        <v>2760</v>
      </c>
      <c r="AE393" s="54"/>
    </row>
    <row r="394" spans="1:31" ht="12.75">
      <c r="A394" s="215" t="s">
        <v>2587</v>
      </c>
      <c r="B394" s="210" t="s">
        <v>2180</v>
      </c>
      <c r="C394" s="139">
        <v>2</v>
      </c>
      <c r="D394" s="139">
        <v>28</v>
      </c>
      <c r="E394" s="217">
        <f t="shared" si="12"/>
        <v>20</v>
      </c>
      <c r="F394" s="217">
        <f t="shared" si="12"/>
        <v>8</v>
      </c>
      <c r="G394" s="149">
        <v>0</v>
      </c>
      <c r="H394" s="149">
        <v>0</v>
      </c>
      <c r="I394" s="139">
        <v>2</v>
      </c>
      <c r="J394" s="149">
        <v>0</v>
      </c>
      <c r="K394" s="139">
        <v>16</v>
      </c>
      <c r="L394" s="139">
        <v>6</v>
      </c>
      <c r="M394" s="139">
        <v>2</v>
      </c>
      <c r="N394" s="139">
        <v>2</v>
      </c>
      <c r="O394" s="149">
        <v>0</v>
      </c>
      <c r="P394" s="149">
        <v>0</v>
      </c>
      <c r="Q394" s="149">
        <v>0</v>
      </c>
      <c r="R394" s="149">
        <v>0</v>
      </c>
      <c r="S394" s="149">
        <v>0</v>
      </c>
      <c r="T394" s="149">
        <v>0</v>
      </c>
      <c r="U394" s="139" t="s">
        <v>1821</v>
      </c>
      <c r="V394" s="139" t="s">
        <v>1821</v>
      </c>
      <c r="W394" s="139" t="s">
        <v>1821</v>
      </c>
      <c r="X394" s="139" t="s">
        <v>1821</v>
      </c>
      <c r="Y394" s="139" t="s">
        <v>1821</v>
      </c>
      <c r="Z394" s="149">
        <v>0</v>
      </c>
      <c r="AA394" s="149">
        <v>0</v>
      </c>
      <c r="AB394" s="149">
        <v>0</v>
      </c>
      <c r="AC394" s="149">
        <f t="shared" si="13"/>
        <v>0</v>
      </c>
      <c r="AD394" s="139" t="s">
        <v>2760</v>
      </c>
      <c r="AE394" s="54"/>
    </row>
    <row r="395" spans="1:31" ht="12.75">
      <c r="A395" s="215" t="s">
        <v>2302</v>
      </c>
      <c r="B395" s="210" t="s">
        <v>2181</v>
      </c>
      <c r="C395" s="139">
        <v>2</v>
      </c>
      <c r="D395" s="139">
        <v>33</v>
      </c>
      <c r="E395" s="217">
        <f t="shared" si="12"/>
        <v>29</v>
      </c>
      <c r="F395" s="217">
        <f t="shared" si="12"/>
        <v>4</v>
      </c>
      <c r="G395" s="149">
        <v>0</v>
      </c>
      <c r="H395" s="149">
        <v>0</v>
      </c>
      <c r="I395" s="139">
        <v>1</v>
      </c>
      <c r="J395" s="139">
        <v>2</v>
      </c>
      <c r="K395" s="139">
        <v>28</v>
      </c>
      <c r="L395" s="139">
        <v>1</v>
      </c>
      <c r="M395" s="149">
        <v>0</v>
      </c>
      <c r="N395" s="139">
        <v>1</v>
      </c>
      <c r="O395" s="149">
        <v>0</v>
      </c>
      <c r="P395" s="149">
        <v>0</v>
      </c>
      <c r="Q395" s="149">
        <v>0</v>
      </c>
      <c r="R395" s="149">
        <v>0</v>
      </c>
      <c r="S395" s="139">
        <v>2</v>
      </c>
      <c r="T395" s="149">
        <v>0</v>
      </c>
      <c r="U395" s="139" t="s">
        <v>1821</v>
      </c>
      <c r="V395" s="139" t="s">
        <v>1821</v>
      </c>
      <c r="W395" s="139" t="s">
        <v>1821</v>
      </c>
      <c r="X395" s="139" t="s">
        <v>1821</v>
      </c>
      <c r="Y395" s="139" t="s">
        <v>1821</v>
      </c>
      <c r="Z395" s="139" t="s">
        <v>1821</v>
      </c>
      <c r="AA395" s="149">
        <v>0</v>
      </c>
      <c r="AB395" s="149">
        <v>0</v>
      </c>
      <c r="AC395" s="149" t="s">
        <v>1821</v>
      </c>
      <c r="AD395" s="139" t="s">
        <v>2760</v>
      </c>
      <c r="AE395" s="54"/>
    </row>
    <row r="396" spans="1:31" ht="12.75">
      <c r="A396" s="215" t="s">
        <v>2588</v>
      </c>
      <c r="B396" s="210" t="s">
        <v>2182</v>
      </c>
      <c r="C396" s="139">
        <v>2</v>
      </c>
      <c r="D396" s="139">
        <v>33</v>
      </c>
      <c r="E396" s="217">
        <f t="shared" si="12"/>
        <v>29</v>
      </c>
      <c r="F396" s="217">
        <f t="shared" si="12"/>
        <v>4</v>
      </c>
      <c r="G396" s="149">
        <v>0</v>
      </c>
      <c r="H396" s="149">
        <v>0</v>
      </c>
      <c r="I396" s="139">
        <v>1</v>
      </c>
      <c r="J396" s="139">
        <v>2</v>
      </c>
      <c r="K396" s="139">
        <v>28</v>
      </c>
      <c r="L396" s="139">
        <v>1</v>
      </c>
      <c r="M396" s="149">
        <v>0</v>
      </c>
      <c r="N396" s="139">
        <v>1</v>
      </c>
      <c r="O396" s="149">
        <v>0</v>
      </c>
      <c r="P396" s="149">
        <v>0</v>
      </c>
      <c r="Q396" s="149">
        <v>0</v>
      </c>
      <c r="R396" s="149">
        <v>0</v>
      </c>
      <c r="S396" s="139">
        <v>2</v>
      </c>
      <c r="T396" s="149">
        <v>0</v>
      </c>
      <c r="U396" s="139" t="s">
        <v>1821</v>
      </c>
      <c r="V396" s="139" t="s">
        <v>1821</v>
      </c>
      <c r="W396" s="139" t="s">
        <v>1821</v>
      </c>
      <c r="X396" s="139" t="s">
        <v>1821</v>
      </c>
      <c r="Y396" s="139" t="s">
        <v>1821</v>
      </c>
      <c r="Z396" s="139" t="s">
        <v>1821</v>
      </c>
      <c r="AA396" s="149">
        <v>0</v>
      </c>
      <c r="AB396" s="149">
        <v>0</v>
      </c>
      <c r="AC396" s="149" t="s">
        <v>1821</v>
      </c>
      <c r="AD396" s="139" t="s">
        <v>2760</v>
      </c>
      <c r="AE396" s="54"/>
    </row>
    <row r="397" spans="1:31" ht="12.75">
      <c r="A397" s="215" t="s">
        <v>2303</v>
      </c>
      <c r="B397" s="210" t="s">
        <v>1753</v>
      </c>
      <c r="C397" s="139">
        <v>114</v>
      </c>
      <c r="D397" s="139">
        <v>1663</v>
      </c>
      <c r="E397" s="217">
        <f t="shared" si="12"/>
        <v>844</v>
      </c>
      <c r="F397" s="217">
        <f t="shared" si="12"/>
        <v>819</v>
      </c>
      <c r="G397" s="139">
        <v>11</v>
      </c>
      <c r="H397" s="139">
        <v>5</v>
      </c>
      <c r="I397" s="139">
        <v>150</v>
      </c>
      <c r="J397" s="139">
        <v>59</v>
      </c>
      <c r="K397" s="139">
        <v>623</v>
      </c>
      <c r="L397" s="139">
        <v>394</v>
      </c>
      <c r="M397" s="139">
        <v>61</v>
      </c>
      <c r="N397" s="139">
        <v>356</v>
      </c>
      <c r="O397" s="139">
        <v>2</v>
      </c>
      <c r="P397" s="139">
        <v>5</v>
      </c>
      <c r="Q397" s="139">
        <v>3</v>
      </c>
      <c r="R397" s="149">
        <v>0</v>
      </c>
      <c r="S397" s="149">
        <v>0</v>
      </c>
      <c r="T397" s="139">
        <v>8</v>
      </c>
      <c r="U397" s="139">
        <v>546895</v>
      </c>
      <c r="V397" s="139">
        <v>2036075</v>
      </c>
      <c r="W397" s="139">
        <v>3248689</v>
      </c>
      <c r="X397" s="139">
        <v>2812220</v>
      </c>
      <c r="Y397" s="139">
        <v>293989</v>
      </c>
      <c r="Z397" s="139">
        <v>142480</v>
      </c>
      <c r="AA397" s="139">
        <v>31007</v>
      </c>
      <c r="AB397" s="139">
        <v>1301</v>
      </c>
      <c r="AC397" s="149">
        <f t="shared" si="13"/>
        <v>110172</v>
      </c>
      <c r="AD397" s="139">
        <v>1073442</v>
      </c>
      <c r="AE397" s="54"/>
    </row>
    <row r="398" spans="1:31" ht="12.75">
      <c r="A398" s="215" t="s">
        <v>2589</v>
      </c>
      <c r="B398" s="210" t="s">
        <v>1754</v>
      </c>
      <c r="C398" s="139">
        <v>95</v>
      </c>
      <c r="D398" s="139">
        <v>1349</v>
      </c>
      <c r="E398" s="217">
        <f t="shared" si="12"/>
        <v>675</v>
      </c>
      <c r="F398" s="217">
        <f t="shared" si="12"/>
        <v>674</v>
      </c>
      <c r="G398" s="139">
        <v>7</v>
      </c>
      <c r="H398" s="139">
        <v>1</v>
      </c>
      <c r="I398" s="139">
        <v>125</v>
      </c>
      <c r="J398" s="139">
        <v>49</v>
      </c>
      <c r="K398" s="139">
        <v>507</v>
      </c>
      <c r="L398" s="139">
        <v>345</v>
      </c>
      <c r="M398" s="139">
        <v>37</v>
      </c>
      <c r="N398" s="139">
        <v>276</v>
      </c>
      <c r="O398" s="139">
        <v>2</v>
      </c>
      <c r="P398" s="139">
        <v>3</v>
      </c>
      <c r="Q398" s="139">
        <v>3</v>
      </c>
      <c r="R398" s="149">
        <v>0</v>
      </c>
      <c r="S398" s="149">
        <v>0</v>
      </c>
      <c r="T398" s="139">
        <v>6</v>
      </c>
      <c r="U398" s="139">
        <v>435180</v>
      </c>
      <c r="V398" s="139">
        <v>1694924</v>
      </c>
      <c r="W398" s="139">
        <v>2686449</v>
      </c>
      <c r="X398" s="139">
        <v>2344415</v>
      </c>
      <c r="Y398" s="139">
        <v>247203</v>
      </c>
      <c r="Z398" s="139">
        <v>94831</v>
      </c>
      <c r="AA398" s="149">
        <v>0</v>
      </c>
      <c r="AB398" s="139">
        <v>1301</v>
      </c>
      <c r="AC398" s="149">
        <f t="shared" si="13"/>
        <v>93530</v>
      </c>
      <c r="AD398" s="139">
        <v>878982</v>
      </c>
      <c r="AE398" s="54"/>
    </row>
    <row r="399" spans="1:31" ht="12.75">
      <c r="A399" s="215" t="s">
        <v>2590</v>
      </c>
      <c r="B399" s="210" t="s">
        <v>1755</v>
      </c>
      <c r="C399" s="139">
        <v>16</v>
      </c>
      <c r="D399" s="139">
        <v>299</v>
      </c>
      <c r="E399" s="217">
        <f t="shared" si="12"/>
        <v>157</v>
      </c>
      <c r="F399" s="217">
        <f t="shared" si="12"/>
        <v>142</v>
      </c>
      <c r="G399" s="139">
        <v>1</v>
      </c>
      <c r="H399" s="139">
        <v>2</v>
      </c>
      <c r="I399" s="139">
        <v>25</v>
      </c>
      <c r="J399" s="139">
        <v>10</v>
      </c>
      <c r="K399" s="139">
        <v>107</v>
      </c>
      <c r="L399" s="139">
        <v>49</v>
      </c>
      <c r="M399" s="139">
        <v>24</v>
      </c>
      <c r="N399" s="139">
        <v>79</v>
      </c>
      <c r="O399" s="149">
        <v>0</v>
      </c>
      <c r="P399" s="139">
        <v>2</v>
      </c>
      <c r="Q399" s="149">
        <v>0</v>
      </c>
      <c r="R399" s="149">
        <v>0</v>
      </c>
      <c r="S399" s="149">
        <v>0</v>
      </c>
      <c r="T399" s="139">
        <v>2</v>
      </c>
      <c r="U399" s="139">
        <v>108793</v>
      </c>
      <c r="V399" s="139">
        <v>335047</v>
      </c>
      <c r="W399" s="139">
        <v>550211</v>
      </c>
      <c r="X399" s="139">
        <v>456066</v>
      </c>
      <c r="Y399" s="139">
        <v>46496</v>
      </c>
      <c r="Z399" s="139">
        <v>47649</v>
      </c>
      <c r="AA399" s="139">
        <v>31007</v>
      </c>
      <c r="AB399" s="149">
        <v>0</v>
      </c>
      <c r="AC399" s="149">
        <f t="shared" si="13"/>
        <v>16642</v>
      </c>
      <c r="AD399" s="139">
        <v>188974</v>
      </c>
      <c r="AE399" s="54"/>
    </row>
    <row r="400" spans="1:31" ht="12.75">
      <c r="A400" s="215" t="s">
        <v>2591</v>
      </c>
      <c r="B400" s="210" t="s">
        <v>1756</v>
      </c>
      <c r="C400" s="139">
        <v>3</v>
      </c>
      <c r="D400" s="139">
        <v>15</v>
      </c>
      <c r="E400" s="217">
        <f t="shared" si="12"/>
        <v>12</v>
      </c>
      <c r="F400" s="217">
        <f t="shared" si="12"/>
        <v>3</v>
      </c>
      <c r="G400" s="139">
        <v>3</v>
      </c>
      <c r="H400" s="139">
        <v>2</v>
      </c>
      <c r="I400" s="149">
        <v>0</v>
      </c>
      <c r="J400" s="149">
        <v>0</v>
      </c>
      <c r="K400" s="139">
        <v>9</v>
      </c>
      <c r="L400" s="149">
        <v>0</v>
      </c>
      <c r="M400" s="149">
        <v>0</v>
      </c>
      <c r="N400" s="139">
        <v>1</v>
      </c>
      <c r="O400" s="149">
        <v>0</v>
      </c>
      <c r="P400" s="149">
        <v>0</v>
      </c>
      <c r="Q400" s="149">
        <v>0</v>
      </c>
      <c r="R400" s="149">
        <v>0</v>
      </c>
      <c r="S400" s="149">
        <v>0</v>
      </c>
      <c r="T400" s="149">
        <v>0</v>
      </c>
      <c r="U400" s="139">
        <v>2922</v>
      </c>
      <c r="V400" s="139">
        <v>6104</v>
      </c>
      <c r="W400" s="139">
        <v>12029</v>
      </c>
      <c r="X400" s="139">
        <v>11739</v>
      </c>
      <c r="Y400" s="139">
        <v>290</v>
      </c>
      <c r="Z400" s="149">
        <v>0</v>
      </c>
      <c r="AA400" s="149">
        <v>0</v>
      </c>
      <c r="AB400" s="149">
        <v>0</v>
      </c>
      <c r="AC400" s="149">
        <f t="shared" si="13"/>
        <v>0</v>
      </c>
      <c r="AD400" s="139">
        <v>5486</v>
      </c>
      <c r="AE400" s="54"/>
    </row>
    <row r="401" spans="1:31" ht="12.75">
      <c r="A401" s="215" t="s">
        <v>2304</v>
      </c>
      <c r="B401" s="210" t="s">
        <v>1757</v>
      </c>
      <c r="C401" s="139">
        <v>4</v>
      </c>
      <c r="D401" s="139">
        <v>52</v>
      </c>
      <c r="E401" s="217">
        <f t="shared" si="12"/>
        <v>28</v>
      </c>
      <c r="F401" s="217">
        <f t="shared" si="12"/>
        <v>24</v>
      </c>
      <c r="G401" s="149">
        <v>0</v>
      </c>
      <c r="H401" s="149">
        <v>0</v>
      </c>
      <c r="I401" s="139">
        <v>4</v>
      </c>
      <c r="J401" s="139">
        <v>1</v>
      </c>
      <c r="K401" s="139">
        <v>22</v>
      </c>
      <c r="L401" s="139">
        <v>11</v>
      </c>
      <c r="M401" s="139">
        <v>2</v>
      </c>
      <c r="N401" s="139">
        <v>12</v>
      </c>
      <c r="O401" s="149">
        <v>0</v>
      </c>
      <c r="P401" s="149">
        <v>0</v>
      </c>
      <c r="Q401" s="149">
        <v>0</v>
      </c>
      <c r="R401" s="149">
        <v>0</v>
      </c>
      <c r="S401" s="149">
        <v>0</v>
      </c>
      <c r="T401" s="149">
        <v>0</v>
      </c>
      <c r="U401" s="139">
        <v>17563</v>
      </c>
      <c r="V401" s="139">
        <v>15571</v>
      </c>
      <c r="W401" s="139">
        <v>76571</v>
      </c>
      <c r="X401" s="139">
        <v>64378</v>
      </c>
      <c r="Y401" s="139">
        <v>12193</v>
      </c>
      <c r="Z401" s="149">
        <v>0</v>
      </c>
      <c r="AA401" s="149">
        <v>0</v>
      </c>
      <c r="AB401" s="149">
        <v>0</v>
      </c>
      <c r="AC401" s="149">
        <f t="shared" si="13"/>
        <v>0</v>
      </c>
      <c r="AD401" s="139">
        <v>56480</v>
      </c>
      <c r="AE401" s="54"/>
    </row>
    <row r="402" spans="1:31" ht="12.75">
      <c r="A402" s="215" t="s">
        <v>2592</v>
      </c>
      <c r="B402" s="210" t="s">
        <v>1758</v>
      </c>
      <c r="C402" s="139">
        <v>3</v>
      </c>
      <c r="D402" s="139">
        <v>40</v>
      </c>
      <c r="E402" s="217">
        <f t="shared" si="12"/>
        <v>22</v>
      </c>
      <c r="F402" s="217">
        <f t="shared" si="12"/>
        <v>18</v>
      </c>
      <c r="G402" s="149">
        <v>0</v>
      </c>
      <c r="H402" s="149">
        <v>0</v>
      </c>
      <c r="I402" s="139">
        <v>3</v>
      </c>
      <c r="J402" s="139">
        <v>1</v>
      </c>
      <c r="K402" s="139">
        <v>17</v>
      </c>
      <c r="L402" s="139">
        <v>9</v>
      </c>
      <c r="M402" s="139">
        <v>2</v>
      </c>
      <c r="N402" s="139">
        <v>8</v>
      </c>
      <c r="O402" s="149">
        <v>0</v>
      </c>
      <c r="P402" s="149">
        <v>0</v>
      </c>
      <c r="Q402" s="149">
        <v>0</v>
      </c>
      <c r="R402" s="149">
        <v>0</v>
      </c>
      <c r="S402" s="149">
        <v>0</v>
      </c>
      <c r="T402" s="149">
        <v>0</v>
      </c>
      <c r="U402" s="139" t="s">
        <v>1821</v>
      </c>
      <c r="V402" s="139" t="s">
        <v>1821</v>
      </c>
      <c r="W402" s="139" t="s">
        <v>1821</v>
      </c>
      <c r="X402" s="139" t="s">
        <v>1821</v>
      </c>
      <c r="Y402" s="139" t="s">
        <v>1821</v>
      </c>
      <c r="Z402" s="149">
        <v>0</v>
      </c>
      <c r="AA402" s="149">
        <v>0</v>
      </c>
      <c r="AB402" s="149">
        <v>0</v>
      </c>
      <c r="AC402" s="149">
        <f t="shared" si="13"/>
        <v>0</v>
      </c>
      <c r="AD402" s="139" t="s">
        <v>1821</v>
      </c>
      <c r="AE402" s="54"/>
    </row>
    <row r="403" spans="1:31" ht="12.75">
      <c r="A403" s="215" t="s">
        <v>2593</v>
      </c>
      <c r="B403" s="210" t="s">
        <v>2183</v>
      </c>
      <c r="C403" s="139">
        <v>1</v>
      </c>
      <c r="D403" s="139">
        <v>12</v>
      </c>
      <c r="E403" s="217">
        <f t="shared" si="12"/>
        <v>6</v>
      </c>
      <c r="F403" s="217">
        <f t="shared" si="12"/>
        <v>6</v>
      </c>
      <c r="G403" s="149">
        <v>0</v>
      </c>
      <c r="H403" s="149">
        <v>0</v>
      </c>
      <c r="I403" s="139">
        <v>1</v>
      </c>
      <c r="J403" s="149">
        <v>0</v>
      </c>
      <c r="K403" s="139">
        <v>5</v>
      </c>
      <c r="L403" s="139">
        <v>2</v>
      </c>
      <c r="M403" s="149">
        <v>0</v>
      </c>
      <c r="N403" s="139">
        <v>4</v>
      </c>
      <c r="O403" s="149">
        <v>0</v>
      </c>
      <c r="P403" s="149">
        <v>0</v>
      </c>
      <c r="Q403" s="149">
        <v>0</v>
      </c>
      <c r="R403" s="149">
        <v>0</v>
      </c>
      <c r="S403" s="149">
        <v>0</v>
      </c>
      <c r="T403" s="149">
        <v>0</v>
      </c>
      <c r="U403" s="139" t="s">
        <v>1821</v>
      </c>
      <c r="V403" s="139" t="s">
        <v>1821</v>
      </c>
      <c r="W403" s="139" t="s">
        <v>1821</v>
      </c>
      <c r="X403" s="139" t="s">
        <v>1821</v>
      </c>
      <c r="Y403" s="149">
        <v>0</v>
      </c>
      <c r="Z403" s="149">
        <v>0</v>
      </c>
      <c r="AA403" s="149">
        <v>0</v>
      </c>
      <c r="AB403" s="149">
        <v>0</v>
      </c>
      <c r="AC403" s="149">
        <f t="shared" si="13"/>
        <v>0</v>
      </c>
      <c r="AD403" s="139" t="s">
        <v>2760</v>
      </c>
      <c r="AE403" s="54"/>
    </row>
    <row r="404" spans="1:31" ht="12.75">
      <c r="A404" s="215" t="s">
        <v>2305</v>
      </c>
      <c r="B404" s="210" t="s">
        <v>2184</v>
      </c>
      <c r="C404" s="139">
        <v>3</v>
      </c>
      <c r="D404" s="139">
        <v>280</v>
      </c>
      <c r="E404" s="217">
        <f t="shared" si="12"/>
        <v>182</v>
      </c>
      <c r="F404" s="217">
        <f t="shared" si="12"/>
        <v>98</v>
      </c>
      <c r="G404" s="149">
        <v>0</v>
      </c>
      <c r="H404" s="149">
        <v>0</v>
      </c>
      <c r="I404" s="139">
        <v>2</v>
      </c>
      <c r="J404" s="139">
        <v>1</v>
      </c>
      <c r="K404" s="139">
        <v>162</v>
      </c>
      <c r="L404" s="139">
        <v>72</v>
      </c>
      <c r="M404" s="139">
        <v>21</v>
      </c>
      <c r="N404" s="139">
        <v>24</v>
      </c>
      <c r="O404" s="139">
        <v>8</v>
      </c>
      <c r="P404" s="139">
        <v>1</v>
      </c>
      <c r="Q404" s="139">
        <v>11</v>
      </c>
      <c r="R404" s="149">
        <v>0</v>
      </c>
      <c r="S404" s="149">
        <v>0</v>
      </c>
      <c r="T404" s="149">
        <v>0</v>
      </c>
      <c r="U404" s="139">
        <v>134773</v>
      </c>
      <c r="V404" s="139">
        <v>438998</v>
      </c>
      <c r="W404" s="139">
        <v>556312</v>
      </c>
      <c r="X404" s="139">
        <v>527017</v>
      </c>
      <c r="Y404" s="139">
        <v>25107</v>
      </c>
      <c r="Z404" s="139">
        <v>4188</v>
      </c>
      <c r="AA404" s="149">
        <v>0</v>
      </c>
      <c r="AB404" s="149">
        <v>0</v>
      </c>
      <c r="AC404" s="149">
        <f t="shared" si="13"/>
        <v>4188</v>
      </c>
      <c r="AD404" s="139">
        <v>87013</v>
      </c>
      <c r="AE404" s="54"/>
    </row>
    <row r="405" spans="1:31" ht="12.75">
      <c r="A405" s="215" t="s">
        <v>2594</v>
      </c>
      <c r="B405" s="210" t="s">
        <v>2184</v>
      </c>
      <c r="C405" s="139">
        <v>3</v>
      </c>
      <c r="D405" s="139">
        <v>280</v>
      </c>
      <c r="E405" s="217">
        <f t="shared" si="12"/>
        <v>182</v>
      </c>
      <c r="F405" s="217">
        <f t="shared" si="12"/>
        <v>98</v>
      </c>
      <c r="G405" s="149">
        <v>0</v>
      </c>
      <c r="H405" s="149">
        <v>0</v>
      </c>
      <c r="I405" s="139">
        <v>2</v>
      </c>
      <c r="J405" s="139">
        <v>1</v>
      </c>
      <c r="K405" s="139">
        <v>162</v>
      </c>
      <c r="L405" s="139">
        <v>72</v>
      </c>
      <c r="M405" s="139">
        <v>21</v>
      </c>
      <c r="N405" s="139">
        <v>24</v>
      </c>
      <c r="O405" s="139">
        <v>8</v>
      </c>
      <c r="P405" s="139">
        <v>1</v>
      </c>
      <c r="Q405" s="139">
        <v>11</v>
      </c>
      <c r="R405" s="149">
        <v>0</v>
      </c>
      <c r="S405" s="149">
        <v>0</v>
      </c>
      <c r="T405" s="149">
        <v>0</v>
      </c>
      <c r="U405" s="139">
        <v>134773</v>
      </c>
      <c r="V405" s="139">
        <v>438998</v>
      </c>
      <c r="W405" s="139">
        <v>556312</v>
      </c>
      <c r="X405" s="139">
        <v>527017</v>
      </c>
      <c r="Y405" s="139">
        <v>25107</v>
      </c>
      <c r="Z405" s="139">
        <v>4188</v>
      </c>
      <c r="AA405" s="149">
        <v>0</v>
      </c>
      <c r="AB405" s="149">
        <v>0</v>
      </c>
      <c r="AC405" s="149">
        <f t="shared" si="13"/>
        <v>4188</v>
      </c>
      <c r="AD405" s="139">
        <v>87013</v>
      </c>
      <c r="AE405" s="54"/>
    </row>
    <row r="406" spans="1:31" ht="12.75">
      <c r="A406" s="215" t="s">
        <v>2306</v>
      </c>
      <c r="B406" s="210" t="s">
        <v>1759</v>
      </c>
      <c r="C406" s="139">
        <v>5</v>
      </c>
      <c r="D406" s="139">
        <v>61</v>
      </c>
      <c r="E406" s="217">
        <f t="shared" si="12"/>
        <v>39</v>
      </c>
      <c r="F406" s="217">
        <f t="shared" si="12"/>
        <v>22</v>
      </c>
      <c r="G406" s="139">
        <v>1</v>
      </c>
      <c r="H406" s="149">
        <v>0</v>
      </c>
      <c r="I406" s="139">
        <v>3</v>
      </c>
      <c r="J406" s="139">
        <v>4</v>
      </c>
      <c r="K406" s="139">
        <v>33</v>
      </c>
      <c r="L406" s="139">
        <v>6</v>
      </c>
      <c r="M406" s="139">
        <v>2</v>
      </c>
      <c r="N406" s="139">
        <v>12</v>
      </c>
      <c r="O406" s="149">
        <v>0</v>
      </c>
      <c r="P406" s="149">
        <v>0</v>
      </c>
      <c r="Q406" s="149">
        <v>0</v>
      </c>
      <c r="R406" s="149">
        <v>0</v>
      </c>
      <c r="S406" s="149">
        <v>0</v>
      </c>
      <c r="T406" s="139">
        <v>2</v>
      </c>
      <c r="U406" s="139">
        <v>16436</v>
      </c>
      <c r="V406" s="139">
        <v>42550</v>
      </c>
      <c r="W406" s="139">
        <v>80401</v>
      </c>
      <c r="X406" s="139">
        <v>78961</v>
      </c>
      <c r="Y406" s="139">
        <v>1440</v>
      </c>
      <c r="Z406" s="149">
        <v>0</v>
      </c>
      <c r="AA406" s="149">
        <v>0</v>
      </c>
      <c r="AB406" s="149">
        <v>0</v>
      </c>
      <c r="AC406" s="149">
        <f t="shared" si="13"/>
        <v>0</v>
      </c>
      <c r="AD406" s="139">
        <v>35047</v>
      </c>
      <c r="AE406" s="54"/>
    </row>
    <row r="407" spans="1:31" ht="12.75">
      <c r="A407" s="215" t="s">
        <v>2595</v>
      </c>
      <c r="B407" s="210" t="s">
        <v>2185</v>
      </c>
      <c r="C407" s="139">
        <v>3</v>
      </c>
      <c r="D407" s="139">
        <v>46</v>
      </c>
      <c r="E407" s="217">
        <f t="shared" si="12"/>
        <v>31</v>
      </c>
      <c r="F407" s="217">
        <f t="shared" si="12"/>
        <v>15</v>
      </c>
      <c r="G407" s="149">
        <v>0</v>
      </c>
      <c r="H407" s="149">
        <v>0</v>
      </c>
      <c r="I407" s="139">
        <v>3</v>
      </c>
      <c r="J407" s="139">
        <v>4</v>
      </c>
      <c r="K407" s="139">
        <v>27</v>
      </c>
      <c r="L407" s="139">
        <v>2</v>
      </c>
      <c r="M407" s="139">
        <v>1</v>
      </c>
      <c r="N407" s="139">
        <v>9</v>
      </c>
      <c r="O407" s="149">
        <v>0</v>
      </c>
      <c r="P407" s="149">
        <v>0</v>
      </c>
      <c r="Q407" s="149">
        <v>0</v>
      </c>
      <c r="R407" s="149">
        <v>0</v>
      </c>
      <c r="S407" s="149">
        <v>0</v>
      </c>
      <c r="T407" s="139">
        <v>2</v>
      </c>
      <c r="U407" s="139" t="s">
        <v>1821</v>
      </c>
      <c r="V407" s="139" t="s">
        <v>1821</v>
      </c>
      <c r="W407" s="139" t="s">
        <v>1821</v>
      </c>
      <c r="X407" s="139" t="s">
        <v>1821</v>
      </c>
      <c r="Y407" s="139" t="s">
        <v>1821</v>
      </c>
      <c r="Z407" s="149">
        <v>0</v>
      </c>
      <c r="AA407" s="149">
        <v>0</v>
      </c>
      <c r="AB407" s="149">
        <v>0</v>
      </c>
      <c r="AC407" s="149">
        <f t="shared" si="13"/>
        <v>0</v>
      </c>
      <c r="AD407" s="139" t="s">
        <v>2773</v>
      </c>
      <c r="AE407" s="54"/>
    </row>
    <row r="408" spans="1:31" ht="12.75">
      <c r="A408" s="215" t="s">
        <v>2596</v>
      </c>
      <c r="B408" s="210" t="s">
        <v>2186</v>
      </c>
      <c r="C408" s="139">
        <v>2</v>
      </c>
      <c r="D408" s="139">
        <v>15</v>
      </c>
      <c r="E408" s="217">
        <f t="shared" si="12"/>
        <v>8</v>
      </c>
      <c r="F408" s="217">
        <f t="shared" si="12"/>
        <v>7</v>
      </c>
      <c r="G408" s="139">
        <v>1</v>
      </c>
      <c r="H408" s="149">
        <v>0</v>
      </c>
      <c r="I408" s="149">
        <v>0</v>
      </c>
      <c r="J408" s="149">
        <v>0</v>
      </c>
      <c r="K408" s="139">
        <v>6</v>
      </c>
      <c r="L408" s="139">
        <v>4</v>
      </c>
      <c r="M408" s="139">
        <v>1</v>
      </c>
      <c r="N408" s="139">
        <v>3</v>
      </c>
      <c r="O408" s="149">
        <v>0</v>
      </c>
      <c r="P408" s="149">
        <v>0</v>
      </c>
      <c r="Q408" s="149">
        <v>0</v>
      </c>
      <c r="R408" s="149">
        <v>0</v>
      </c>
      <c r="S408" s="149">
        <v>0</v>
      </c>
      <c r="T408" s="149">
        <v>0</v>
      </c>
      <c r="U408" s="139" t="s">
        <v>1821</v>
      </c>
      <c r="V408" s="139" t="s">
        <v>1821</v>
      </c>
      <c r="W408" s="139" t="s">
        <v>1821</v>
      </c>
      <c r="X408" s="139" t="s">
        <v>1821</v>
      </c>
      <c r="Y408" s="149">
        <v>0</v>
      </c>
      <c r="Z408" s="149">
        <v>0</v>
      </c>
      <c r="AA408" s="149">
        <v>0</v>
      </c>
      <c r="AB408" s="149">
        <v>0</v>
      </c>
      <c r="AC408" s="149">
        <f t="shared" si="13"/>
        <v>0</v>
      </c>
      <c r="AD408" s="139" t="s">
        <v>2760</v>
      </c>
      <c r="AE408" s="54"/>
    </row>
    <row r="409" spans="1:31" ht="12.75">
      <c r="A409" s="215" t="s">
        <v>2307</v>
      </c>
      <c r="B409" s="210" t="s">
        <v>2187</v>
      </c>
      <c r="C409" s="139">
        <v>14</v>
      </c>
      <c r="D409" s="139">
        <v>182</v>
      </c>
      <c r="E409" s="217">
        <f t="shared" si="12"/>
        <v>73</v>
      </c>
      <c r="F409" s="217">
        <f t="shared" si="12"/>
        <v>109</v>
      </c>
      <c r="G409" s="139">
        <v>3</v>
      </c>
      <c r="H409" s="149">
        <v>0</v>
      </c>
      <c r="I409" s="139">
        <v>11</v>
      </c>
      <c r="J409" s="139">
        <v>8</v>
      </c>
      <c r="K409" s="139">
        <v>49</v>
      </c>
      <c r="L409" s="139">
        <v>49</v>
      </c>
      <c r="M409" s="139">
        <v>9</v>
      </c>
      <c r="N409" s="139">
        <v>51</v>
      </c>
      <c r="O409" s="139">
        <v>1</v>
      </c>
      <c r="P409" s="139">
        <v>1</v>
      </c>
      <c r="Q409" s="149">
        <v>0</v>
      </c>
      <c r="R409" s="149">
        <v>0</v>
      </c>
      <c r="S409" s="149">
        <v>0</v>
      </c>
      <c r="T409" s="149">
        <v>0</v>
      </c>
      <c r="U409" s="139">
        <v>53153</v>
      </c>
      <c r="V409" s="139">
        <v>80864</v>
      </c>
      <c r="W409" s="139">
        <v>183771</v>
      </c>
      <c r="X409" s="139">
        <v>159292</v>
      </c>
      <c r="Y409" s="139">
        <v>8169</v>
      </c>
      <c r="Z409" s="139">
        <v>16310</v>
      </c>
      <c r="AA409" s="149">
        <v>0</v>
      </c>
      <c r="AB409" s="149">
        <v>0</v>
      </c>
      <c r="AC409" s="149">
        <f t="shared" si="13"/>
        <v>16310</v>
      </c>
      <c r="AD409" s="139">
        <v>93699</v>
      </c>
      <c r="AE409" s="54"/>
    </row>
    <row r="410" spans="1:31" ht="12.75">
      <c r="A410" s="215" t="s">
        <v>2597</v>
      </c>
      <c r="B410" s="210" t="s">
        <v>2188</v>
      </c>
      <c r="C410" s="139">
        <v>14</v>
      </c>
      <c r="D410" s="139">
        <v>182</v>
      </c>
      <c r="E410" s="217">
        <f t="shared" si="12"/>
        <v>73</v>
      </c>
      <c r="F410" s="217">
        <f t="shared" si="12"/>
        <v>109</v>
      </c>
      <c r="G410" s="139">
        <v>3</v>
      </c>
      <c r="H410" s="149">
        <v>0</v>
      </c>
      <c r="I410" s="139">
        <v>11</v>
      </c>
      <c r="J410" s="139">
        <v>8</v>
      </c>
      <c r="K410" s="139">
        <v>49</v>
      </c>
      <c r="L410" s="139">
        <v>49</v>
      </c>
      <c r="M410" s="139">
        <v>9</v>
      </c>
      <c r="N410" s="139">
        <v>51</v>
      </c>
      <c r="O410" s="139">
        <v>1</v>
      </c>
      <c r="P410" s="139">
        <v>1</v>
      </c>
      <c r="Q410" s="149">
        <v>0</v>
      </c>
      <c r="R410" s="149">
        <v>0</v>
      </c>
      <c r="S410" s="149">
        <v>0</v>
      </c>
      <c r="T410" s="149">
        <v>0</v>
      </c>
      <c r="U410" s="139">
        <v>53153</v>
      </c>
      <c r="V410" s="139">
        <v>80864</v>
      </c>
      <c r="W410" s="139">
        <v>183771</v>
      </c>
      <c r="X410" s="139">
        <v>159292</v>
      </c>
      <c r="Y410" s="139">
        <v>8169</v>
      </c>
      <c r="Z410" s="139">
        <v>16310</v>
      </c>
      <c r="AA410" s="149">
        <v>0</v>
      </c>
      <c r="AB410" s="149">
        <v>0</v>
      </c>
      <c r="AC410" s="149">
        <f t="shared" si="13"/>
        <v>16310</v>
      </c>
      <c r="AD410" s="139">
        <v>93699</v>
      </c>
      <c r="AE410" s="54"/>
    </row>
    <row r="411" spans="1:31" ht="12.75">
      <c r="A411" s="215" t="s">
        <v>2308</v>
      </c>
      <c r="B411" s="210" t="s">
        <v>1760</v>
      </c>
      <c r="C411" s="139">
        <v>6</v>
      </c>
      <c r="D411" s="139">
        <v>128</v>
      </c>
      <c r="E411" s="217">
        <f t="shared" si="12"/>
        <v>30</v>
      </c>
      <c r="F411" s="217">
        <f t="shared" si="12"/>
        <v>98</v>
      </c>
      <c r="G411" s="149">
        <v>0</v>
      </c>
      <c r="H411" s="149">
        <v>0</v>
      </c>
      <c r="I411" s="139">
        <v>3</v>
      </c>
      <c r="J411" s="139">
        <v>4</v>
      </c>
      <c r="K411" s="139">
        <v>21</v>
      </c>
      <c r="L411" s="139">
        <v>5</v>
      </c>
      <c r="M411" s="139">
        <v>6</v>
      </c>
      <c r="N411" s="139">
        <v>75</v>
      </c>
      <c r="O411" s="149">
        <v>0</v>
      </c>
      <c r="P411" s="139">
        <v>14</v>
      </c>
      <c r="Q411" s="149">
        <v>0</v>
      </c>
      <c r="R411" s="149">
        <v>0</v>
      </c>
      <c r="S411" s="149">
        <v>0</v>
      </c>
      <c r="T411" s="149">
        <v>0</v>
      </c>
      <c r="U411" s="139">
        <v>29856</v>
      </c>
      <c r="V411" s="139">
        <v>16237</v>
      </c>
      <c r="W411" s="139">
        <v>84119</v>
      </c>
      <c r="X411" s="139">
        <v>11327</v>
      </c>
      <c r="Y411" s="139">
        <v>61869</v>
      </c>
      <c r="Z411" s="139">
        <v>10923</v>
      </c>
      <c r="AA411" s="149">
        <v>0</v>
      </c>
      <c r="AB411" s="139">
        <v>3860</v>
      </c>
      <c r="AC411" s="149">
        <f t="shared" si="13"/>
        <v>7063</v>
      </c>
      <c r="AD411" s="139">
        <v>63108</v>
      </c>
      <c r="AE411" s="54"/>
    </row>
    <row r="412" spans="1:31" ht="12.75">
      <c r="A412" s="215" t="s">
        <v>2598</v>
      </c>
      <c r="B412" s="210" t="s">
        <v>2189</v>
      </c>
      <c r="C412" s="139">
        <v>2</v>
      </c>
      <c r="D412" s="139">
        <v>15</v>
      </c>
      <c r="E412" s="217">
        <f t="shared" si="12"/>
        <v>9</v>
      </c>
      <c r="F412" s="217">
        <f t="shared" si="12"/>
        <v>6</v>
      </c>
      <c r="G412" s="149">
        <v>0</v>
      </c>
      <c r="H412" s="149">
        <v>0</v>
      </c>
      <c r="I412" s="139">
        <v>2</v>
      </c>
      <c r="J412" s="139">
        <v>1</v>
      </c>
      <c r="K412" s="139">
        <v>2</v>
      </c>
      <c r="L412" s="139">
        <v>2</v>
      </c>
      <c r="M412" s="139">
        <v>5</v>
      </c>
      <c r="N412" s="139">
        <v>3</v>
      </c>
      <c r="O412" s="149">
        <v>0</v>
      </c>
      <c r="P412" s="149">
        <v>0</v>
      </c>
      <c r="Q412" s="149">
        <v>0</v>
      </c>
      <c r="R412" s="149">
        <v>0</v>
      </c>
      <c r="S412" s="149">
        <v>0</v>
      </c>
      <c r="T412" s="149">
        <v>0</v>
      </c>
      <c r="U412" s="139" t="s">
        <v>1821</v>
      </c>
      <c r="V412" s="139" t="s">
        <v>1821</v>
      </c>
      <c r="W412" s="139" t="s">
        <v>1821</v>
      </c>
      <c r="X412" s="139" t="s">
        <v>1821</v>
      </c>
      <c r="Y412" s="139" t="s">
        <v>1821</v>
      </c>
      <c r="Z412" s="139" t="s">
        <v>1821</v>
      </c>
      <c r="AA412" s="149">
        <v>0</v>
      </c>
      <c r="AB412" s="139" t="s">
        <v>1821</v>
      </c>
      <c r="AC412" s="149">
        <v>0</v>
      </c>
      <c r="AD412" s="139" t="s">
        <v>2760</v>
      </c>
      <c r="AE412" s="54"/>
    </row>
    <row r="413" spans="1:31" ht="12.75">
      <c r="A413" s="215" t="s">
        <v>2599</v>
      </c>
      <c r="B413" s="210" t="s">
        <v>2190</v>
      </c>
      <c r="C413" s="139">
        <v>4</v>
      </c>
      <c r="D413" s="139">
        <v>113</v>
      </c>
      <c r="E413" s="217">
        <f t="shared" si="12"/>
        <v>21</v>
      </c>
      <c r="F413" s="217">
        <f t="shared" si="12"/>
        <v>92</v>
      </c>
      <c r="G413" s="149">
        <v>0</v>
      </c>
      <c r="H413" s="149">
        <v>0</v>
      </c>
      <c r="I413" s="139">
        <v>1</v>
      </c>
      <c r="J413" s="139">
        <v>3</v>
      </c>
      <c r="K413" s="139">
        <v>19</v>
      </c>
      <c r="L413" s="139">
        <v>3</v>
      </c>
      <c r="M413" s="139">
        <v>1</v>
      </c>
      <c r="N413" s="139">
        <v>72</v>
      </c>
      <c r="O413" s="149">
        <v>0</v>
      </c>
      <c r="P413" s="139">
        <v>14</v>
      </c>
      <c r="Q413" s="149">
        <v>0</v>
      </c>
      <c r="R413" s="149">
        <v>0</v>
      </c>
      <c r="S413" s="149">
        <v>0</v>
      </c>
      <c r="T413" s="149">
        <v>0</v>
      </c>
      <c r="U413" s="139" t="s">
        <v>2786</v>
      </c>
      <c r="V413" s="139" t="s">
        <v>1821</v>
      </c>
      <c r="W413" s="139" t="s">
        <v>1821</v>
      </c>
      <c r="X413" s="139" t="s">
        <v>2773</v>
      </c>
      <c r="Y413" s="139" t="s">
        <v>1821</v>
      </c>
      <c r="Z413" s="139" t="s">
        <v>1821</v>
      </c>
      <c r="AA413" s="149">
        <v>0</v>
      </c>
      <c r="AB413" s="149">
        <v>0</v>
      </c>
      <c r="AC413" s="149" t="s">
        <v>1821</v>
      </c>
      <c r="AD413" s="139" t="s">
        <v>1821</v>
      </c>
      <c r="AE413" s="54"/>
    </row>
    <row r="414" spans="1:31" ht="12.75">
      <c r="A414" s="215" t="s">
        <v>2309</v>
      </c>
      <c r="B414" s="210" t="s">
        <v>2191</v>
      </c>
      <c r="C414" s="139">
        <v>28</v>
      </c>
      <c r="D414" s="139">
        <v>638</v>
      </c>
      <c r="E414" s="217">
        <f t="shared" si="12"/>
        <v>456</v>
      </c>
      <c r="F414" s="217">
        <f t="shared" si="12"/>
        <v>182</v>
      </c>
      <c r="G414" s="139">
        <v>1</v>
      </c>
      <c r="H414" s="149">
        <v>0</v>
      </c>
      <c r="I414" s="139">
        <v>38</v>
      </c>
      <c r="J414" s="139">
        <v>8</v>
      </c>
      <c r="K414" s="139">
        <v>350</v>
      </c>
      <c r="L414" s="139">
        <v>91</v>
      </c>
      <c r="M414" s="139">
        <v>49</v>
      </c>
      <c r="N414" s="139">
        <v>82</v>
      </c>
      <c r="O414" s="139">
        <v>19</v>
      </c>
      <c r="P414" s="139">
        <v>1</v>
      </c>
      <c r="Q414" s="139">
        <v>1</v>
      </c>
      <c r="R414" s="149">
        <v>0</v>
      </c>
      <c r="S414" s="139">
        <v>3</v>
      </c>
      <c r="T414" s="139">
        <v>1</v>
      </c>
      <c r="U414" s="139">
        <v>245480</v>
      </c>
      <c r="V414" s="139">
        <v>469834</v>
      </c>
      <c r="W414" s="139">
        <v>998074</v>
      </c>
      <c r="X414" s="139">
        <v>940132</v>
      </c>
      <c r="Y414" s="139">
        <v>37551</v>
      </c>
      <c r="Z414" s="139">
        <v>20391</v>
      </c>
      <c r="AA414" s="149">
        <v>0</v>
      </c>
      <c r="AB414" s="149">
        <v>0</v>
      </c>
      <c r="AC414" s="149">
        <f t="shared" si="13"/>
        <v>20391</v>
      </c>
      <c r="AD414" s="139">
        <v>472921</v>
      </c>
      <c r="AE414" s="54"/>
    </row>
    <row r="415" spans="1:31" ht="12.75">
      <c r="A415" s="215" t="s">
        <v>2600</v>
      </c>
      <c r="B415" s="210" t="s">
        <v>1761</v>
      </c>
      <c r="C415" s="139">
        <v>4</v>
      </c>
      <c r="D415" s="139">
        <v>70</v>
      </c>
      <c r="E415" s="217">
        <f t="shared" si="12"/>
        <v>38</v>
      </c>
      <c r="F415" s="217">
        <f t="shared" si="12"/>
        <v>32</v>
      </c>
      <c r="G415" s="149">
        <v>0</v>
      </c>
      <c r="H415" s="149">
        <v>0</v>
      </c>
      <c r="I415" s="139">
        <v>3</v>
      </c>
      <c r="J415" s="149">
        <v>0</v>
      </c>
      <c r="K415" s="139">
        <v>32</v>
      </c>
      <c r="L415" s="139">
        <v>15</v>
      </c>
      <c r="M415" s="139">
        <v>4</v>
      </c>
      <c r="N415" s="139">
        <v>17</v>
      </c>
      <c r="O415" s="149">
        <v>0</v>
      </c>
      <c r="P415" s="149">
        <v>0</v>
      </c>
      <c r="Q415" s="139">
        <v>1</v>
      </c>
      <c r="R415" s="149">
        <v>0</v>
      </c>
      <c r="S415" s="139">
        <v>2</v>
      </c>
      <c r="T415" s="149">
        <v>0</v>
      </c>
      <c r="U415" s="139">
        <v>26291</v>
      </c>
      <c r="V415" s="139">
        <v>28118</v>
      </c>
      <c r="W415" s="139">
        <v>65618</v>
      </c>
      <c r="X415" s="139">
        <v>65191</v>
      </c>
      <c r="Y415" s="139">
        <v>427</v>
      </c>
      <c r="Z415" s="149">
        <v>0</v>
      </c>
      <c r="AA415" s="149">
        <v>0</v>
      </c>
      <c r="AB415" s="149">
        <v>0</v>
      </c>
      <c r="AC415" s="149">
        <f t="shared" si="13"/>
        <v>0</v>
      </c>
      <c r="AD415" s="139">
        <v>34723</v>
      </c>
      <c r="AE415" s="54"/>
    </row>
    <row r="416" spans="1:31" ht="12.75">
      <c r="A416" s="215" t="s">
        <v>2601</v>
      </c>
      <c r="B416" s="210" t="s">
        <v>1762</v>
      </c>
      <c r="C416" s="139">
        <v>4</v>
      </c>
      <c r="D416" s="139">
        <v>50</v>
      </c>
      <c r="E416" s="217">
        <f t="shared" si="12"/>
        <v>36</v>
      </c>
      <c r="F416" s="217">
        <f t="shared" si="12"/>
        <v>14</v>
      </c>
      <c r="G416" s="149">
        <v>0</v>
      </c>
      <c r="H416" s="149">
        <v>0</v>
      </c>
      <c r="I416" s="139">
        <v>7</v>
      </c>
      <c r="J416" s="149">
        <v>0</v>
      </c>
      <c r="K416" s="139">
        <v>27</v>
      </c>
      <c r="L416" s="139">
        <v>8</v>
      </c>
      <c r="M416" s="139">
        <v>2</v>
      </c>
      <c r="N416" s="139">
        <v>6</v>
      </c>
      <c r="O416" s="149">
        <v>0</v>
      </c>
      <c r="P416" s="149">
        <v>0</v>
      </c>
      <c r="Q416" s="149">
        <v>0</v>
      </c>
      <c r="R416" s="149">
        <v>0</v>
      </c>
      <c r="S416" s="149">
        <v>0</v>
      </c>
      <c r="T416" s="149">
        <v>0</v>
      </c>
      <c r="U416" s="139">
        <v>16333</v>
      </c>
      <c r="V416" s="139">
        <v>30460</v>
      </c>
      <c r="W416" s="139">
        <v>75854</v>
      </c>
      <c r="X416" s="139">
        <v>58077</v>
      </c>
      <c r="Y416" s="149">
        <v>0</v>
      </c>
      <c r="Z416" s="139">
        <v>17777</v>
      </c>
      <c r="AA416" s="149">
        <v>0</v>
      </c>
      <c r="AB416" s="149">
        <v>0</v>
      </c>
      <c r="AC416" s="149">
        <f t="shared" si="13"/>
        <v>17777</v>
      </c>
      <c r="AD416" s="139">
        <v>42032</v>
      </c>
      <c r="AE416" s="54"/>
    </row>
    <row r="417" spans="1:31" ht="12.75">
      <c r="A417" s="215" t="s">
        <v>2602</v>
      </c>
      <c r="B417" s="210" t="s">
        <v>2192</v>
      </c>
      <c r="C417" s="139">
        <v>2</v>
      </c>
      <c r="D417" s="139">
        <v>110</v>
      </c>
      <c r="E417" s="217">
        <f t="shared" si="12"/>
        <v>104</v>
      </c>
      <c r="F417" s="217">
        <f t="shared" si="12"/>
        <v>6</v>
      </c>
      <c r="G417" s="149">
        <v>0</v>
      </c>
      <c r="H417" s="149">
        <v>0</v>
      </c>
      <c r="I417" s="139">
        <v>4</v>
      </c>
      <c r="J417" s="139">
        <v>1</v>
      </c>
      <c r="K417" s="139">
        <v>71</v>
      </c>
      <c r="L417" s="139">
        <v>5</v>
      </c>
      <c r="M417" s="139">
        <v>10</v>
      </c>
      <c r="N417" s="149">
        <v>0</v>
      </c>
      <c r="O417" s="139">
        <v>19</v>
      </c>
      <c r="P417" s="149">
        <v>0</v>
      </c>
      <c r="Q417" s="149">
        <v>0</v>
      </c>
      <c r="R417" s="149">
        <v>0</v>
      </c>
      <c r="S417" s="149">
        <v>0</v>
      </c>
      <c r="T417" s="149">
        <v>0</v>
      </c>
      <c r="U417" s="139" t="s">
        <v>1821</v>
      </c>
      <c r="V417" s="139" t="s">
        <v>1821</v>
      </c>
      <c r="W417" s="139" t="s">
        <v>1821</v>
      </c>
      <c r="X417" s="139" t="s">
        <v>1821</v>
      </c>
      <c r="Y417" s="149">
        <v>0</v>
      </c>
      <c r="Z417" s="149">
        <v>0</v>
      </c>
      <c r="AA417" s="149">
        <v>0</v>
      </c>
      <c r="AB417" s="149">
        <v>0</v>
      </c>
      <c r="AC417" s="149">
        <f t="shared" si="13"/>
        <v>0</v>
      </c>
      <c r="AD417" s="139" t="s">
        <v>2760</v>
      </c>
      <c r="AE417" s="54"/>
    </row>
    <row r="418" spans="1:31" ht="12.75">
      <c r="A418" s="215" t="s">
        <v>2603</v>
      </c>
      <c r="B418" s="210" t="s">
        <v>2639</v>
      </c>
      <c r="C418" s="139">
        <v>1</v>
      </c>
      <c r="D418" s="139">
        <v>4</v>
      </c>
      <c r="E418" s="217">
        <f t="shared" si="12"/>
        <v>3</v>
      </c>
      <c r="F418" s="217">
        <f t="shared" si="12"/>
        <v>1</v>
      </c>
      <c r="G418" s="139">
        <v>1</v>
      </c>
      <c r="H418" s="149">
        <v>0</v>
      </c>
      <c r="I418" s="149">
        <v>0</v>
      </c>
      <c r="J418" s="149">
        <v>0</v>
      </c>
      <c r="K418" s="139">
        <v>2</v>
      </c>
      <c r="L418" s="139">
        <v>1</v>
      </c>
      <c r="M418" s="149">
        <v>0</v>
      </c>
      <c r="N418" s="149">
        <v>0</v>
      </c>
      <c r="O418" s="149">
        <v>0</v>
      </c>
      <c r="P418" s="149">
        <v>0</v>
      </c>
      <c r="Q418" s="149">
        <v>0</v>
      </c>
      <c r="R418" s="149">
        <v>0</v>
      </c>
      <c r="S418" s="149">
        <v>0</v>
      </c>
      <c r="T418" s="149">
        <v>0</v>
      </c>
      <c r="U418" s="139" t="s">
        <v>1821</v>
      </c>
      <c r="V418" s="139" t="s">
        <v>1821</v>
      </c>
      <c r="W418" s="139" t="s">
        <v>1821</v>
      </c>
      <c r="X418" s="139" t="s">
        <v>1821</v>
      </c>
      <c r="Y418" s="149">
        <v>0</v>
      </c>
      <c r="Z418" s="139" t="s">
        <v>1821</v>
      </c>
      <c r="AA418" s="149">
        <v>0</v>
      </c>
      <c r="AB418" s="149">
        <v>0</v>
      </c>
      <c r="AC418" s="149" t="s">
        <v>1821</v>
      </c>
      <c r="AD418" s="139" t="s">
        <v>2760</v>
      </c>
      <c r="AE418" s="54"/>
    </row>
    <row r="419" spans="1:31" ht="12.75">
      <c r="A419" s="215" t="s">
        <v>2604</v>
      </c>
      <c r="B419" s="210" t="s">
        <v>1763</v>
      </c>
      <c r="C419" s="139">
        <v>7</v>
      </c>
      <c r="D419" s="139">
        <v>243</v>
      </c>
      <c r="E419" s="217">
        <f t="shared" si="12"/>
        <v>199</v>
      </c>
      <c r="F419" s="217">
        <f t="shared" si="12"/>
        <v>44</v>
      </c>
      <c r="G419" s="149">
        <v>0</v>
      </c>
      <c r="H419" s="149">
        <v>0</v>
      </c>
      <c r="I419" s="139">
        <v>11</v>
      </c>
      <c r="J419" s="139">
        <v>6</v>
      </c>
      <c r="K419" s="139">
        <v>163</v>
      </c>
      <c r="L419" s="139">
        <v>17</v>
      </c>
      <c r="M419" s="139">
        <v>25</v>
      </c>
      <c r="N419" s="139">
        <v>20</v>
      </c>
      <c r="O419" s="149">
        <v>0</v>
      </c>
      <c r="P419" s="139">
        <v>1</v>
      </c>
      <c r="Q419" s="149">
        <v>0</v>
      </c>
      <c r="R419" s="149">
        <v>0</v>
      </c>
      <c r="S419" s="149">
        <v>0</v>
      </c>
      <c r="T419" s="149">
        <v>0</v>
      </c>
      <c r="U419" s="139">
        <v>117598</v>
      </c>
      <c r="V419" s="139">
        <v>98494</v>
      </c>
      <c r="W419" s="139">
        <v>370208</v>
      </c>
      <c r="X419" s="139">
        <v>354440</v>
      </c>
      <c r="Y419" s="139">
        <v>15768</v>
      </c>
      <c r="Z419" s="149">
        <v>0</v>
      </c>
      <c r="AA419" s="149">
        <v>0</v>
      </c>
      <c r="AB419" s="149">
        <v>0</v>
      </c>
      <c r="AC419" s="149">
        <f t="shared" si="13"/>
        <v>0</v>
      </c>
      <c r="AD419" s="139">
        <v>245827</v>
      </c>
      <c r="AE419" s="54"/>
    </row>
    <row r="420" spans="1:31" ht="12.75">
      <c r="A420" s="215" t="s">
        <v>2605</v>
      </c>
      <c r="B420" s="210" t="s">
        <v>2640</v>
      </c>
      <c r="C420" s="139">
        <v>2</v>
      </c>
      <c r="D420" s="139">
        <v>32</v>
      </c>
      <c r="E420" s="217">
        <f t="shared" si="12"/>
        <v>17</v>
      </c>
      <c r="F420" s="217">
        <f t="shared" si="12"/>
        <v>15</v>
      </c>
      <c r="G420" s="149">
        <v>0</v>
      </c>
      <c r="H420" s="149">
        <v>0</v>
      </c>
      <c r="I420" s="139">
        <v>6</v>
      </c>
      <c r="J420" s="139">
        <v>1</v>
      </c>
      <c r="K420" s="139">
        <v>11</v>
      </c>
      <c r="L420" s="139">
        <v>9</v>
      </c>
      <c r="M420" s="149">
        <v>0</v>
      </c>
      <c r="N420" s="139">
        <v>5</v>
      </c>
      <c r="O420" s="149">
        <v>0</v>
      </c>
      <c r="P420" s="149">
        <v>0</v>
      </c>
      <c r="Q420" s="149">
        <v>0</v>
      </c>
      <c r="R420" s="149">
        <v>0</v>
      </c>
      <c r="S420" s="149">
        <v>0</v>
      </c>
      <c r="T420" s="149">
        <v>0</v>
      </c>
      <c r="U420" s="139" t="s">
        <v>1821</v>
      </c>
      <c r="V420" s="139" t="s">
        <v>1821</v>
      </c>
      <c r="W420" s="139" t="s">
        <v>1821</v>
      </c>
      <c r="X420" s="139" t="s">
        <v>1821</v>
      </c>
      <c r="Y420" s="139" t="s">
        <v>1821</v>
      </c>
      <c r="Z420" s="149">
        <v>0</v>
      </c>
      <c r="AA420" s="149">
        <v>0</v>
      </c>
      <c r="AB420" s="149">
        <v>0</v>
      </c>
      <c r="AC420" s="149">
        <f t="shared" si="13"/>
        <v>0</v>
      </c>
      <c r="AD420" s="139" t="s">
        <v>2760</v>
      </c>
      <c r="AE420" s="54"/>
    </row>
    <row r="421" spans="1:31" ht="13.5" thickBot="1">
      <c r="A421" s="235" t="s">
        <v>2606</v>
      </c>
      <c r="B421" s="236" t="s">
        <v>2193</v>
      </c>
      <c r="C421" s="237">
        <v>8</v>
      </c>
      <c r="D421" s="237">
        <v>129</v>
      </c>
      <c r="E421" s="238">
        <f t="shared" si="12"/>
        <v>59</v>
      </c>
      <c r="F421" s="238">
        <f t="shared" si="12"/>
        <v>70</v>
      </c>
      <c r="G421" s="150">
        <v>0</v>
      </c>
      <c r="H421" s="150">
        <v>0</v>
      </c>
      <c r="I421" s="237">
        <v>7</v>
      </c>
      <c r="J421" s="150">
        <v>0</v>
      </c>
      <c r="K421" s="237">
        <v>44</v>
      </c>
      <c r="L421" s="237">
        <v>36</v>
      </c>
      <c r="M421" s="237">
        <v>8</v>
      </c>
      <c r="N421" s="237">
        <v>34</v>
      </c>
      <c r="O421" s="150">
        <v>0</v>
      </c>
      <c r="P421" s="150">
        <v>0</v>
      </c>
      <c r="Q421" s="150">
        <v>0</v>
      </c>
      <c r="R421" s="150">
        <v>0</v>
      </c>
      <c r="S421" s="237">
        <v>1</v>
      </c>
      <c r="T421" s="237">
        <v>1</v>
      </c>
      <c r="U421" s="237">
        <v>32790</v>
      </c>
      <c r="V421" s="237">
        <v>77334</v>
      </c>
      <c r="W421" s="237">
        <v>134484</v>
      </c>
      <c r="X421" s="237">
        <v>119224</v>
      </c>
      <c r="Y421" s="237">
        <v>13232</v>
      </c>
      <c r="Z421" s="237">
        <v>2028</v>
      </c>
      <c r="AA421" s="150">
        <v>0</v>
      </c>
      <c r="AB421" s="150">
        <v>0</v>
      </c>
      <c r="AC421" s="150">
        <f t="shared" si="13"/>
        <v>2028</v>
      </c>
      <c r="AD421" s="237">
        <v>52707</v>
      </c>
      <c r="AE421" s="54"/>
    </row>
    <row r="422" spans="2:30" ht="12.75">
      <c r="B422" s="210"/>
      <c r="C422" s="98"/>
      <c r="D422" s="98"/>
      <c r="E422" s="98"/>
      <c r="F422" s="98"/>
      <c r="G422" s="98"/>
      <c r="H422" s="98"/>
      <c r="I422" s="98"/>
      <c r="J422" s="98"/>
      <c r="K422" s="98"/>
      <c r="L422" s="98"/>
      <c r="M422" s="98"/>
      <c r="N422" s="98"/>
      <c r="O422" s="98"/>
      <c r="P422" s="98"/>
      <c r="Q422" s="98"/>
      <c r="R422" s="98"/>
      <c r="S422" s="98"/>
      <c r="T422" s="98"/>
      <c r="U422" s="98"/>
      <c r="V422" s="98"/>
      <c r="W422" s="98"/>
      <c r="X422" s="98"/>
      <c r="Y422" s="98"/>
      <c r="Z422" s="98"/>
      <c r="AA422" s="98"/>
      <c r="AB422" s="98"/>
      <c r="AC422" s="149"/>
      <c r="AD422" s="98"/>
    </row>
  </sheetData>
  <sheetProtection/>
  <autoFilter ref="A7:AE421"/>
  <mergeCells count="23">
    <mergeCell ref="Q3:R3"/>
    <mergeCell ref="G4:H4"/>
    <mergeCell ref="I4:J4"/>
    <mergeCell ref="K4:N4"/>
    <mergeCell ref="O4:P4"/>
    <mergeCell ref="Q4:R4"/>
    <mergeCell ref="D6:F6"/>
    <mergeCell ref="S6:T6"/>
    <mergeCell ref="K6:L6"/>
    <mergeCell ref="S5:T5"/>
    <mergeCell ref="K5:N5"/>
    <mergeCell ref="O6:P6"/>
    <mergeCell ref="Q6:R6"/>
    <mergeCell ref="Z3:AC3"/>
    <mergeCell ref="A4:B4"/>
    <mergeCell ref="D4:F4"/>
    <mergeCell ref="M6:N6"/>
    <mergeCell ref="G3:P3"/>
    <mergeCell ref="D2:T2"/>
    <mergeCell ref="S3:T3"/>
    <mergeCell ref="S4:T4"/>
    <mergeCell ref="D5:F5"/>
    <mergeCell ref="G6:H6"/>
  </mergeCells>
  <printOptions horizontalCentered="1"/>
  <pageMargins left="0.4724409448818898" right="0.31496062992125984" top="0.5905511811023623" bottom="0.5905511811023623" header="0.5118110236220472" footer="0.5118110236220472"/>
  <pageSetup fitToHeight="0" horizontalDpi="600" verticalDpi="600" orientation="landscape" paperSize="9" scale="53" r:id="rId1"/>
  <rowBreaks count="5" manualBreakCount="5">
    <brk id="76" max="29" man="1"/>
    <brk id="145" max="29" man="1"/>
    <brk id="214" max="29" man="1"/>
    <brk id="283" max="29" man="1"/>
    <brk id="352" max="29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W34"/>
  <sheetViews>
    <sheetView view="pageBreakPreview" zoomScale="85" zoomScaleSheetLayoutView="85" zoomScalePageLayoutView="0" workbookViewId="0" topLeftCell="A1">
      <pane xSplit="1" ySplit="5" topLeftCell="B33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A1" sqref="A1"/>
    </sheetView>
  </sheetViews>
  <sheetFormatPr defaultColWidth="9.00390625" defaultRowHeight="13.5"/>
  <cols>
    <col min="1" max="1" width="16.50390625" style="71" customWidth="1"/>
    <col min="2" max="3" width="10.375" style="71" customWidth="1"/>
    <col min="4" max="4" width="10.50390625" style="71" bestFit="1" customWidth="1"/>
    <col min="5" max="5" width="9.25390625" style="71" bestFit="1" customWidth="1"/>
    <col min="6" max="7" width="11.625" style="71" customWidth="1"/>
    <col min="8" max="8" width="10.00390625" style="71" bestFit="1" customWidth="1"/>
    <col min="9" max="9" width="9.25390625" style="71" bestFit="1" customWidth="1"/>
    <col min="10" max="11" width="11.625" style="71" customWidth="1"/>
    <col min="12" max="12" width="9.50390625" style="71" bestFit="1" customWidth="1"/>
    <col min="13" max="14" width="11.625" style="71" customWidth="1"/>
    <col min="15" max="15" width="9.875" style="71" bestFit="1" customWidth="1"/>
    <col min="16" max="16" width="9.125" style="71" bestFit="1" customWidth="1"/>
    <col min="17" max="18" width="12.125" style="71" customWidth="1"/>
    <col min="19" max="19" width="8.125" style="71" customWidth="1"/>
    <col min="20" max="21" width="12.125" style="71" customWidth="1"/>
    <col min="22" max="22" width="8.125" style="71" customWidth="1"/>
    <col min="23" max="16384" width="9.00390625" style="71" customWidth="1"/>
  </cols>
  <sheetData>
    <row r="1" spans="1:22" ht="19.5" thickBot="1">
      <c r="A1" s="114" t="s">
        <v>1565</v>
      </c>
      <c r="B1"/>
      <c r="C1"/>
      <c r="D1"/>
      <c r="V1" s="72" t="s">
        <v>1366</v>
      </c>
    </row>
    <row r="2" spans="1:22" ht="15" customHeight="1">
      <c r="A2" s="73"/>
      <c r="B2" s="74" t="s">
        <v>1367</v>
      </c>
      <c r="C2" s="75"/>
      <c r="D2" s="75"/>
      <c r="E2" s="76"/>
      <c r="F2" s="75" t="s">
        <v>1368</v>
      </c>
      <c r="G2" s="75"/>
      <c r="H2" s="75"/>
      <c r="I2" s="75"/>
      <c r="J2" s="75"/>
      <c r="K2" s="75"/>
      <c r="L2" s="76"/>
      <c r="M2" s="74" t="s">
        <v>1369</v>
      </c>
      <c r="N2" s="75"/>
      <c r="O2" s="75"/>
      <c r="P2" s="75"/>
      <c r="Q2" s="75"/>
      <c r="R2" s="75"/>
      <c r="S2" s="75"/>
      <c r="T2" s="75"/>
      <c r="U2" s="75"/>
      <c r="V2" s="75"/>
    </row>
    <row r="3" spans="1:22" ht="15" customHeight="1">
      <c r="A3" s="77" t="s">
        <v>23</v>
      </c>
      <c r="B3" s="78"/>
      <c r="C3" s="78"/>
      <c r="D3" s="79" t="s">
        <v>1370</v>
      </c>
      <c r="E3" s="78" t="s">
        <v>18</v>
      </c>
      <c r="F3" s="78"/>
      <c r="G3" s="78"/>
      <c r="H3" s="79" t="s">
        <v>1370</v>
      </c>
      <c r="I3" s="78" t="s">
        <v>18</v>
      </c>
      <c r="J3" s="80" t="s">
        <v>19</v>
      </c>
      <c r="K3" s="81"/>
      <c r="L3" s="82"/>
      <c r="M3" s="78"/>
      <c r="N3" s="78"/>
      <c r="O3" s="79" t="s">
        <v>1370</v>
      </c>
      <c r="P3" s="83" t="s">
        <v>18</v>
      </c>
      <c r="Q3" s="80" t="s">
        <v>19</v>
      </c>
      <c r="R3" s="81"/>
      <c r="S3" s="82"/>
      <c r="T3" s="80" t="s">
        <v>20</v>
      </c>
      <c r="U3" s="81"/>
      <c r="V3" s="84"/>
    </row>
    <row r="4" spans="1:22" ht="15" customHeight="1">
      <c r="A4" s="85"/>
      <c r="B4" s="86" t="s">
        <v>1989</v>
      </c>
      <c r="C4" s="86" t="s">
        <v>2641</v>
      </c>
      <c r="D4" s="87" t="s">
        <v>1371</v>
      </c>
      <c r="E4" s="86" t="s">
        <v>21</v>
      </c>
      <c r="F4" s="86" t="s">
        <v>1989</v>
      </c>
      <c r="G4" s="86" t="s">
        <v>2641</v>
      </c>
      <c r="H4" s="87" t="s">
        <v>1371</v>
      </c>
      <c r="I4" s="86" t="s">
        <v>21</v>
      </c>
      <c r="J4" s="86" t="s">
        <v>1989</v>
      </c>
      <c r="K4" s="86" t="s">
        <v>2641</v>
      </c>
      <c r="L4" s="312" t="s">
        <v>1372</v>
      </c>
      <c r="M4" s="86" t="s">
        <v>1989</v>
      </c>
      <c r="N4" s="86" t="s">
        <v>2641</v>
      </c>
      <c r="O4" s="87" t="s">
        <v>1371</v>
      </c>
      <c r="P4" s="88" t="s">
        <v>21</v>
      </c>
      <c r="Q4" s="86" t="s">
        <v>1989</v>
      </c>
      <c r="R4" s="86" t="s">
        <v>2641</v>
      </c>
      <c r="S4" s="312" t="s">
        <v>1372</v>
      </c>
      <c r="T4" s="86" t="s">
        <v>1989</v>
      </c>
      <c r="U4" s="86" t="s">
        <v>2641</v>
      </c>
      <c r="V4" s="314" t="s">
        <v>1372</v>
      </c>
    </row>
    <row r="5" spans="1:22" ht="15" customHeight="1">
      <c r="A5" s="89"/>
      <c r="B5" s="90"/>
      <c r="C5" s="90"/>
      <c r="D5" s="91" t="s">
        <v>1373</v>
      </c>
      <c r="E5" s="90" t="s">
        <v>22</v>
      </c>
      <c r="F5" s="90"/>
      <c r="G5" s="90"/>
      <c r="H5" s="91" t="s">
        <v>1373</v>
      </c>
      <c r="I5" s="90" t="s">
        <v>22</v>
      </c>
      <c r="J5" s="90"/>
      <c r="K5" s="90"/>
      <c r="L5" s="313"/>
      <c r="M5" s="90"/>
      <c r="N5" s="90"/>
      <c r="O5" s="91" t="s">
        <v>1373</v>
      </c>
      <c r="P5" s="92" t="s">
        <v>22</v>
      </c>
      <c r="Q5" s="90"/>
      <c r="R5" s="90"/>
      <c r="S5" s="313"/>
      <c r="T5" s="90"/>
      <c r="U5" s="90"/>
      <c r="V5" s="315"/>
    </row>
    <row r="6" spans="1:23" ht="19.5" customHeight="1">
      <c r="A6" s="77" t="s">
        <v>1279</v>
      </c>
      <c r="B6" s="93">
        <v>1764</v>
      </c>
      <c r="C6" s="93">
        <v>1738</v>
      </c>
      <c r="D6" s="153">
        <f aca="true" t="shared" si="0" ref="D6:D20">(C6-B6)/B6*100</f>
        <v>-1.473922902494331</v>
      </c>
      <c r="E6" s="154">
        <f>C6/$C$6*100</f>
        <v>100</v>
      </c>
      <c r="F6" s="93">
        <v>71191</v>
      </c>
      <c r="G6" s="93">
        <v>73146</v>
      </c>
      <c r="H6" s="153">
        <f>(G6-F6)/F6*100</f>
        <v>2.746133640488264</v>
      </c>
      <c r="I6" s="154">
        <f aca="true" t="shared" si="1" ref="I6:I20">G6/$G$6*100</f>
        <v>100</v>
      </c>
      <c r="J6" s="94">
        <v>40.4</v>
      </c>
      <c r="K6" s="127">
        <f>ROUND(G6/C6,1)</f>
        <v>42.1</v>
      </c>
      <c r="L6" s="153">
        <f>(K6-J6)/J6*100</f>
        <v>4.207920792079215</v>
      </c>
      <c r="M6" s="93">
        <v>225068160</v>
      </c>
      <c r="N6" s="93">
        <v>253266494</v>
      </c>
      <c r="O6" s="153">
        <f>(N6-M6)/M6*100</f>
        <v>12.52879749850001</v>
      </c>
      <c r="P6" s="154">
        <f>N6/$N$6*100</f>
        <v>100</v>
      </c>
      <c r="Q6" s="93">
        <v>125753</v>
      </c>
      <c r="R6" s="113">
        <v>144272</v>
      </c>
      <c r="S6" s="153">
        <f>(R6-Q6)/Q6*100</f>
        <v>14.726487638465882</v>
      </c>
      <c r="T6" s="93">
        <v>3116</v>
      </c>
      <c r="U6" s="113">
        <v>3428</v>
      </c>
      <c r="V6" s="153">
        <f aca="true" t="shared" si="2" ref="V6:V20">(U6-T6)/T6*100</f>
        <v>10.012836970474968</v>
      </c>
      <c r="W6" s="153"/>
    </row>
    <row r="7" spans="1:23" ht="19.5" customHeight="1">
      <c r="A7" s="77" t="s">
        <v>53</v>
      </c>
      <c r="B7" s="93">
        <v>255</v>
      </c>
      <c r="C7" s="93">
        <v>252</v>
      </c>
      <c r="D7" s="153">
        <f t="shared" si="0"/>
        <v>-1.1764705882352942</v>
      </c>
      <c r="E7" s="154">
        <f>C7/$C$6*100</f>
        <v>14.499424626006904</v>
      </c>
      <c r="F7" s="93">
        <v>8942</v>
      </c>
      <c r="G7" s="93">
        <v>8972</v>
      </c>
      <c r="H7" s="153">
        <f aca="true" t="shared" si="3" ref="H7:H20">(G7-F7)/F7*100</f>
        <v>0.33549541489599644</v>
      </c>
      <c r="I7" s="154">
        <f t="shared" si="1"/>
        <v>12.265879200503104</v>
      </c>
      <c r="J7" s="94">
        <v>35.1</v>
      </c>
      <c r="K7" s="127">
        <f aca="true" t="shared" si="4" ref="K7:K33">ROUND(G7/C7,1)</f>
        <v>35.6</v>
      </c>
      <c r="L7" s="153">
        <f aca="true" t="shared" si="5" ref="L7:L33">(K7-J7)/J7*100</f>
        <v>1.4245014245014245</v>
      </c>
      <c r="M7" s="93">
        <v>28573172</v>
      </c>
      <c r="N7" s="93">
        <v>23985920</v>
      </c>
      <c r="O7" s="153">
        <f aca="true" t="shared" si="6" ref="O7:O20">(N7-M7)/M7*100</f>
        <v>-16.05440236036797</v>
      </c>
      <c r="P7" s="154">
        <f aca="true" t="shared" si="7" ref="P7:P20">N7/$N$6*100</f>
        <v>9.470625040515623</v>
      </c>
      <c r="Q7" s="93">
        <v>109734</v>
      </c>
      <c r="R7" s="113">
        <v>93284</v>
      </c>
      <c r="S7" s="153">
        <f aca="true" t="shared" si="8" ref="S7:S20">(R7-Q7)/Q7*100</f>
        <v>-14.990795924690614</v>
      </c>
      <c r="T7" s="93">
        <v>3129</v>
      </c>
      <c r="U7" s="113">
        <v>2620</v>
      </c>
      <c r="V7" s="153">
        <f t="shared" si="2"/>
        <v>-16.267178012144456</v>
      </c>
      <c r="W7" s="153"/>
    </row>
    <row r="8" spans="1:23" ht="19.5" customHeight="1">
      <c r="A8" s="77" t="s">
        <v>54</v>
      </c>
      <c r="B8" s="93">
        <v>160</v>
      </c>
      <c r="C8" s="93">
        <v>154</v>
      </c>
      <c r="D8" s="153">
        <f t="shared" si="0"/>
        <v>-3.75</v>
      </c>
      <c r="E8" s="154">
        <f aca="true" t="shared" si="9" ref="E8:E20">C8/$C$6*100</f>
        <v>8.860759493670885</v>
      </c>
      <c r="F8" s="93">
        <v>4640</v>
      </c>
      <c r="G8" s="93">
        <v>4376</v>
      </c>
      <c r="H8" s="153">
        <f t="shared" si="3"/>
        <v>-5.689655172413794</v>
      </c>
      <c r="I8" s="154">
        <f t="shared" si="1"/>
        <v>5.982555437071063</v>
      </c>
      <c r="J8" s="94">
        <v>29</v>
      </c>
      <c r="K8" s="127">
        <f t="shared" si="4"/>
        <v>28.4</v>
      </c>
      <c r="L8" s="153">
        <f t="shared" si="5"/>
        <v>-2.0689655172413843</v>
      </c>
      <c r="M8" s="93">
        <v>11084825</v>
      </c>
      <c r="N8" s="93">
        <v>10312389</v>
      </c>
      <c r="O8" s="153">
        <f>(N8-M8)/M8*100</f>
        <v>-6.968409514809661</v>
      </c>
      <c r="P8" s="154">
        <f>N8/$N$6*100</f>
        <v>4.071754157895043</v>
      </c>
      <c r="Q8" s="93">
        <v>69386</v>
      </c>
      <c r="R8" s="113">
        <v>66818</v>
      </c>
      <c r="S8" s="153">
        <f t="shared" si="8"/>
        <v>-3.701034790880005</v>
      </c>
      <c r="T8" s="93">
        <v>2393</v>
      </c>
      <c r="U8" s="113">
        <v>2351</v>
      </c>
      <c r="V8" s="153">
        <f t="shared" si="2"/>
        <v>-1.7551190973673212</v>
      </c>
      <c r="W8" s="153"/>
    </row>
    <row r="9" spans="1:23" ht="19.5" customHeight="1">
      <c r="A9" s="77" t="s">
        <v>55</v>
      </c>
      <c r="B9" s="93">
        <v>141</v>
      </c>
      <c r="C9" s="93">
        <v>140</v>
      </c>
      <c r="D9" s="153">
        <f t="shared" si="0"/>
        <v>-0.7092198581560284</v>
      </c>
      <c r="E9" s="154">
        <f t="shared" si="9"/>
        <v>8.05523590333717</v>
      </c>
      <c r="F9" s="155">
        <v>3065</v>
      </c>
      <c r="G9" s="155">
        <v>3133</v>
      </c>
      <c r="H9" s="153">
        <f t="shared" si="3"/>
        <v>2.2185970636215333</v>
      </c>
      <c r="I9" s="154">
        <f t="shared" si="1"/>
        <v>4.283214393131545</v>
      </c>
      <c r="J9" s="94">
        <v>21.7</v>
      </c>
      <c r="K9" s="127">
        <f t="shared" si="4"/>
        <v>22.4</v>
      </c>
      <c r="L9" s="153">
        <f t="shared" si="5"/>
        <v>3.2258064516129004</v>
      </c>
      <c r="M9" s="93">
        <v>6380062</v>
      </c>
      <c r="N9" s="93">
        <v>5997642</v>
      </c>
      <c r="O9" s="153">
        <f t="shared" si="6"/>
        <v>-5.993985638384078</v>
      </c>
      <c r="P9" s="154">
        <f t="shared" si="7"/>
        <v>2.368115065390371</v>
      </c>
      <c r="Q9" s="155">
        <v>44277</v>
      </c>
      <c r="R9" s="156">
        <v>41597</v>
      </c>
      <c r="S9" s="153">
        <f t="shared" si="8"/>
        <v>-6.052803938839578</v>
      </c>
      <c r="T9" s="93">
        <v>2037</v>
      </c>
      <c r="U9" s="113">
        <v>1859</v>
      </c>
      <c r="V9" s="153">
        <f t="shared" si="2"/>
        <v>-8.738340697103583</v>
      </c>
      <c r="W9" s="153"/>
    </row>
    <row r="10" spans="1:23" ht="19.5" customHeight="1">
      <c r="A10" s="77" t="s">
        <v>56</v>
      </c>
      <c r="B10" s="93">
        <v>60</v>
      </c>
      <c r="C10" s="93">
        <v>62</v>
      </c>
      <c r="D10" s="153">
        <f t="shared" si="0"/>
        <v>3.3333333333333335</v>
      </c>
      <c r="E10" s="154">
        <f t="shared" si="9"/>
        <v>3.567318757192175</v>
      </c>
      <c r="F10" s="93">
        <v>1635</v>
      </c>
      <c r="G10" s="93">
        <v>1703</v>
      </c>
      <c r="H10" s="153">
        <f t="shared" si="3"/>
        <v>4.159021406727828</v>
      </c>
      <c r="I10" s="154">
        <f t="shared" si="1"/>
        <v>2.3282202717851965</v>
      </c>
      <c r="J10" s="94">
        <v>27.3</v>
      </c>
      <c r="K10" s="127">
        <f t="shared" si="4"/>
        <v>27.5</v>
      </c>
      <c r="L10" s="153">
        <f>(K10-J10)/J10*100</f>
        <v>0.73260073260073</v>
      </c>
      <c r="M10" s="93">
        <v>3568939</v>
      </c>
      <c r="N10" s="93">
        <v>3944263</v>
      </c>
      <c r="O10" s="153">
        <f t="shared" si="6"/>
        <v>10.516402774045732</v>
      </c>
      <c r="P10" s="154">
        <f t="shared" si="7"/>
        <v>1.5573568132545792</v>
      </c>
      <c r="Q10" s="93">
        <v>56899</v>
      </c>
      <c r="R10" s="113">
        <v>60911</v>
      </c>
      <c r="S10" s="153">
        <f t="shared" si="8"/>
        <v>7.051090528831789</v>
      </c>
      <c r="T10" s="93">
        <v>2088</v>
      </c>
      <c r="U10" s="113">
        <v>2218</v>
      </c>
      <c r="V10" s="153">
        <f t="shared" si="2"/>
        <v>6.226053639846743</v>
      </c>
      <c r="W10" s="153"/>
    </row>
    <row r="11" spans="1:23" ht="19.5" customHeight="1">
      <c r="A11" s="77" t="s">
        <v>57</v>
      </c>
      <c r="B11" s="93">
        <v>79</v>
      </c>
      <c r="C11" s="93">
        <v>79</v>
      </c>
      <c r="D11" s="153">
        <f t="shared" si="0"/>
        <v>0</v>
      </c>
      <c r="E11" s="154">
        <f t="shared" si="9"/>
        <v>4.545454545454546</v>
      </c>
      <c r="F11" s="93">
        <v>1849</v>
      </c>
      <c r="G11" s="93">
        <v>1865</v>
      </c>
      <c r="H11" s="153">
        <f t="shared" si="3"/>
        <v>0.8653326122228232</v>
      </c>
      <c r="I11" s="154">
        <f t="shared" si="1"/>
        <v>2.5496951302873705</v>
      </c>
      <c r="J11" s="94">
        <v>23.4</v>
      </c>
      <c r="K11" s="127">
        <f t="shared" si="4"/>
        <v>23.6</v>
      </c>
      <c r="L11" s="153">
        <f t="shared" si="5"/>
        <v>0.854700854700867</v>
      </c>
      <c r="M11" s="93">
        <v>3711290</v>
      </c>
      <c r="N11" s="93">
        <v>3907510</v>
      </c>
      <c r="O11" s="153">
        <f t="shared" si="6"/>
        <v>5.287110411743626</v>
      </c>
      <c r="P11" s="154">
        <f t="shared" si="7"/>
        <v>1.5428452213659183</v>
      </c>
      <c r="Q11" s="93">
        <v>45808</v>
      </c>
      <c r="R11" s="113">
        <v>48133</v>
      </c>
      <c r="S11" s="153">
        <f t="shared" si="8"/>
        <v>5.075532658050996</v>
      </c>
      <c r="T11" s="93">
        <v>1957</v>
      </c>
      <c r="U11" s="113">
        <v>2039</v>
      </c>
      <c r="V11" s="153">
        <f t="shared" si="2"/>
        <v>4.190086867654573</v>
      </c>
      <c r="W11" s="153"/>
    </row>
    <row r="12" spans="1:23" ht="19.5" customHeight="1">
      <c r="A12" s="77" t="s">
        <v>58</v>
      </c>
      <c r="B12" s="93">
        <v>104</v>
      </c>
      <c r="C12" s="93">
        <v>104</v>
      </c>
      <c r="D12" s="153">
        <f t="shared" si="0"/>
        <v>0</v>
      </c>
      <c r="E12" s="154">
        <f t="shared" si="9"/>
        <v>5.983889528193326</v>
      </c>
      <c r="F12" s="93">
        <v>5571</v>
      </c>
      <c r="G12" s="93">
        <v>6255</v>
      </c>
      <c r="H12" s="153">
        <f t="shared" si="3"/>
        <v>12.277867528271406</v>
      </c>
      <c r="I12" s="154">
        <f t="shared" si="1"/>
        <v>8.551390369945041</v>
      </c>
      <c r="J12" s="94">
        <v>53.6</v>
      </c>
      <c r="K12" s="127">
        <f t="shared" si="4"/>
        <v>60.1</v>
      </c>
      <c r="L12" s="153">
        <f t="shared" si="5"/>
        <v>12.126865671641792</v>
      </c>
      <c r="M12" s="93">
        <v>21072657</v>
      </c>
      <c r="N12" s="93">
        <v>31109002</v>
      </c>
      <c r="O12" s="153">
        <f t="shared" si="6"/>
        <v>47.62733527148475</v>
      </c>
      <c r="P12" s="154">
        <f t="shared" si="7"/>
        <v>12.283109979798592</v>
      </c>
      <c r="Q12" s="93">
        <v>197647</v>
      </c>
      <c r="R12" s="113">
        <v>292573</v>
      </c>
      <c r="S12" s="153">
        <f t="shared" si="8"/>
        <v>48.02805000834822</v>
      </c>
      <c r="T12" s="93">
        <v>3690</v>
      </c>
      <c r="U12" s="113">
        <v>4865</v>
      </c>
      <c r="V12" s="153">
        <f t="shared" si="2"/>
        <v>31.842818428184284</v>
      </c>
      <c r="W12" s="153"/>
    </row>
    <row r="13" spans="1:23" ht="19.5" customHeight="1">
      <c r="A13" s="77" t="s">
        <v>1266</v>
      </c>
      <c r="B13" s="93">
        <v>143</v>
      </c>
      <c r="C13" s="93">
        <v>143</v>
      </c>
      <c r="D13" s="153">
        <f t="shared" si="0"/>
        <v>0</v>
      </c>
      <c r="E13" s="154">
        <f t="shared" si="9"/>
        <v>8.227848101265822</v>
      </c>
      <c r="F13" s="93">
        <v>7998</v>
      </c>
      <c r="G13" s="93">
        <v>8228</v>
      </c>
      <c r="H13" s="153">
        <f t="shared" si="3"/>
        <v>2.8757189297324333</v>
      </c>
      <c r="I13" s="154">
        <f t="shared" si="1"/>
        <v>11.248735405900527</v>
      </c>
      <c r="J13" s="94">
        <v>55.9</v>
      </c>
      <c r="K13" s="127">
        <f t="shared" si="4"/>
        <v>57.5</v>
      </c>
      <c r="L13" s="153">
        <f t="shared" si="5"/>
        <v>2.862254025044725</v>
      </c>
      <c r="M13" s="93">
        <v>23903668</v>
      </c>
      <c r="N13" s="93">
        <v>26579165</v>
      </c>
      <c r="O13" s="153">
        <f t="shared" si="6"/>
        <v>11.192830322107888</v>
      </c>
      <c r="P13" s="154">
        <f t="shared" si="7"/>
        <v>10.49454453300088</v>
      </c>
      <c r="Q13" s="93">
        <v>163038</v>
      </c>
      <c r="R13" s="113">
        <v>181774</v>
      </c>
      <c r="S13" s="153">
        <f t="shared" si="8"/>
        <v>11.491799457795116</v>
      </c>
      <c r="T13" s="93">
        <v>2915</v>
      </c>
      <c r="U13" s="113">
        <v>3159</v>
      </c>
      <c r="V13" s="153">
        <f t="shared" si="2"/>
        <v>8.370497427101201</v>
      </c>
      <c r="W13" s="153"/>
    </row>
    <row r="14" spans="1:23" ht="19.5" customHeight="1">
      <c r="A14" s="77" t="s">
        <v>59</v>
      </c>
      <c r="B14" s="93">
        <v>119</v>
      </c>
      <c r="C14" s="93">
        <v>115</v>
      </c>
      <c r="D14" s="153">
        <f t="shared" si="0"/>
        <v>-3.361344537815126</v>
      </c>
      <c r="E14" s="154">
        <f t="shared" si="9"/>
        <v>6.61680092059839</v>
      </c>
      <c r="F14" s="93">
        <v>5094</v>
      </c>
      <c r="G14" s="93">
        <v>5001</v>
      </c>
      <c r="H14" s="153">
        <f t="shared" si="3"/>
        <v>-1.8256772673733805</v>
      </c>
      <c r="I14" s="154">
        <f t="shared" si="1"/>
        <v>6.837010909687474</v>
      </c>
      <c r="J14" s="94">
        <v>42.8</v>
      </c>
      <c r="K14" s="127">
        <f t="shared" si="4"/>
        <v>43.5</v>
      </c>
      <c r="L14" s="153">
        <f t="shared" si="5"/>
        <v>1.6355140186915955</v>
      </c>
      <c r="M14" s="93">
        <v>19938755</v>
      </c>
      <c r="N14" s="93">
        <v>25131255</v>
      </c>
      <c r="O14" s="153">
        <f t="shared" si="6"/>
        <v>26.042247873550785</v>
      </c>
      <c r="P14" s="154">
        <f t="shared" si="7"/>
        <v>9.922850276436487</v>
      </c>
      <c r="Q14" s="93">
        <v>161567</v>
      </c>
      <c r="R14" s="113">
        <v>212677</v>
      </c>
      <c r="S14" s="153">
        <f t="shared" si="8"/>
        <v>31.633935147647723</v>
      </c>
      <c r="T14" s="93">
        <v>3774</v>
      </c>
      <c r="U14" s="113">
        <v>4891</v>
      </c>
      <c r="V14" s="153">
        <f t="shared" si="2"/>
        <v>29.597244303126658</v>
      </c>
      <c r="W14" s="153"/>
    </row>
    <row r="15" spans="1:23" ht="19.5" customHeight="1">
      <c r="A15" s="77" t="s">
        <v>60</v>
      </c>
      <c r="B15" s="93">
        <v>76</v>
      </c>
      <c r="C15" s="93">
        <v>77</v>
      </c>
      <c r="D15" s="153">
        <f t="shared" si="0"/>
        <v>1.3157894736842104</v>
      </c>
      <c r="E15" s="154">
        <f t="shared" si="9"/>
        <v>4.430379746835443</v>
      </c>
      <c r="F15" s="93">
        <v>2002</v>
      </c>
      <c r="G15" s="93">
        <v>2136</v>
      </c>
      <c r="H15" s="153">
        <f t="shared" si="3"/>
        <v>6.693306693306693</v>
      </c>
      <c r="I15" s="154">
        <f t="shared" si="1"/>
        <v>2.9201870232138463</v>
      </c>
      <c r="J15" s="94">
        <v>26.3</v>
      </c>
      <c r="K15" s="127">
        <f t="shared" si="4"/>
        <v>27.7</v>
      </c>
      <c r="L15" s="153">
        <f t="shared" si="5"/>
        <v>5.323193916349804</v>
      </c>
      <c r="M15" s="93">
        <v>3685093</v>
      </c>
      <c r="N15" s="93">
        <v>4190661</v>
      </c>
      <c r="O15" s="153">
        <f t="shared" si="6"/>
        <v>13.719273841935603</v>
      </c>
      <c r="P15" s="154">
        <f t="shared" si="7"/>
        <v>1.654644850100069</v>
      </c>
      <c r="Q15" s="93">
        <v>46840</v>
      </c>
      <c r="R15" s="113">
        <v>52558</v>
      </c>
      <c r="S15" s="153">
        <f t="shared" si="8"/>
        <v>12.207514944491887</v>
      </c>
      <c r="T15" s="93">
        <v>1778</v>
      </c>
      <c r="U15" s="113">
        <v>1895</v>
      </c>
      <c r="V15" s="153">
        <f t="shared" si="2"/>
        <v>6.580427446569178</v>
      </c>
      <c r="W15" s="153"/>
    </row>
    <row r="16" spans="1:23" ht="19.5" customHeight="1">
      <c r="A16" s="77" t="s">
        <v>61</v>
      </c>
      <c r="B16" s="93">
        <v>101</v>
      </c>
      <c r="C16" s="93">
        <v>101</v>
      </c>
      <c r="D16" s="153">
        <f t="shared" si="0"/>
        <v>0</v>
      </c>
      <c r="E16" s="154">
        <f t="shared" si="9"/>
        <v>5.811277330264672</v>
      </c>
      <c r="F16" s="93">
        <v>4109</v>
      </c>
      <c r="G16" s="93">
        <v>4095</v>
      </c>
      <c r="H16" s="153">
        <f t="shared" si="3"/>
        <v>-0.34071550255536626</v>
      </c>
      <c r="I16" s="154">
        <f t="shared" si="1"/>
        <v>5.598392256582725</v>
      </c>
      <c r="J16" s="94">
        <v>40.7</v>
      </c>
      <c r="K16" s="127">
        <f t="shared" si="4"/>
        <v>40.5</v>
      </c>
      <c r="L16" s="153">
        <f t="shared" si="5"/>
        <v>-0.49140049140049835</v>
      </c>
      <c r="M16" s="93">
        <v>10259897</v>
      </c>
      <c r="N16" s="93">
        <v>10927861</v>
      </c>
      <c r="O16" s="153">
        <f t="shared" si="6"/>
        <v>6.510435728545813</v>
      </c>
      <c r="P16" s="154">
        <f t="shared" si="7"/>
        <v>4.314767748157006</v>
      </c>
      <c r="Q16" s="93">
        <v>98544</v>
      </c>
      <c r="R16" s="113">
        <v>105286</v>
      </c>
      <c r="S16" s="153">
        <f t="shared" si="8"/>
        <v>6.841613898360123</v>
      </c>
      <c r="T16" s="93">
        <v>2422</v>
      </c>
      <c r="U16" s="113">
        <v>2597</v>
      </c>
      <c r="V16" s="153">
        <f t="shared" si="2"/>
        <v>7.225433526011561</v>
      </c>
      <c r="W16" s="153"/>
    </row>
    <row r="17" spans="1:23" ht="19.5" customHeight="1">
      <c r="A17" s="77" t="s">
        <v>62</v>
      </c>
      <c r="B17" s="93">
        <v>103</v>
      </c>
      <c r="C17" s="93">
        <v>100</v>
      </c>
      <c r="D17" s="153">
        <f t="shared" si="0"/>
        <v>-2.912621359223301</v>
      </c>
      <c r="E17" s="154">
        <f t="shared" si="9"/>
        <v>5.7537399309551205</v>
      </c>
      <c r="F17" s="93">
        <v>2854</v>
      </c>
      <c r="G17" s="93">
        <v>2937</v>
      </c>
      <c r="H17" s="153">
        <f t="shared" si="3"/>
        <v>2.908199018920813</v>
      </c>
      <c r="I17" s="154">
        <f t="shared" si="1"/>
        <v>4.015257156919039</v>
      </c>
      <c r="J17" s="94">
        <v>27.7</v>
      </c>
      <c r="K17" s="127">
        <f t="shared" si="4"/>
        <v>29.4</v>
      </c>
      <c r="L17" s="153">
        <f t="shared" si="5"/>
        <v>6.137184115523463</v>
      </c>
      <c r="M17" s="93">
        <v>7156866</v>
      </c>
      <c r="N17" s="93">
        <v>7664232</v>
      </c>
      <c r="O17" s="153">
        <f t="shared" si="6"/>
        <v>7.089220337505271</v>
      </c>
      <c r="P17" s="154">
        <f t="shared" si="7"/>
        <v>3.0261531554979397</v>
      </c>
      <c r="Q17" s="93">
        <v>67998</v>
      </c>
      <c r="R17" s="113">
        <v>75133</v>
      </c>
      <c r="S17" s="153">
        <f t="shared" si="8"/>
        <v>10.492955675166916</v>
      </c>
      <c r="T17" s="93">
        <v>2454</v>
      </c>
      <c r="U17" s="113">
        <v>2558</v>
      </c>
      <c r="V17" s="153">
        <f t="shared" si="2"/>
        <v>4.2379788101059495</v>
      </c>
      <c r="W17" s="153"/>
    </row>
    <row r="18" spans="1:23" ht="19.5" customHeight="1">
      <c r="A18" s="77" t="s">
        <v>63</v>
      </c>
      <c r="B18" s="93">
        <v>71</v>
      </c>
      <c r="C18" s="93">
        <v>74</v>
      </c>
      <c r="D18" s="153">
        <f t="shared" si="0"/>
        <v>4.225352112676056</v>
      </c>
      <c r="E18" s="154">
        <f t="shared" si="9"/>
        <v>4.25776754890679</v>
      </c>
      <c r="F18" s="93">
        <v>1598</v>
      </c>
      <c r="G18" s="93">
        <v>1668</v>
      </c>
      <c r="H18" s="153">
        <f t="shared" si="3"/>
        <v>4.380475594493117</v>
      </c>
      <c r="I18" s="154">
        <f t="shared" si="1"/>
        <v>2.2803707653186778</v>
      </c>
      <c r="J18" s="94">
        <v>22.5</v>
      </c>
      <c r="K18" s="127">
        <f t="shared" si="4"/>
        <v>22.5</v>
      </c>
      <c r="L18" s="153">
        <f t="shared" si="5"/>
        <v>0</v>
      </c>
      <c r="M18" s="93">
        <v>3051721</v>
      </c>
      <c r="N18" s="93">
        <v>3145495</v>
      </c>
      <c r="O18" s="153">
        <f t="shared" si="6"/>
        <v>3.072823498609473</v>
      </c>
      <c r="P18" s="154">
        <f t="shared" si="7"/>
        <v>1.2419704439861674</v>
      </c>
      <c r="Q18" s="93">
        <v>39995</v>
      </c>
      <c r="R18" s="113">
        <v>39813</v>
      </c>
      <c r="S18" s="153">
        <f t="shared" si="8"/>
        <v>-0.4550568821102638</v>
      </c>
      <c r="T18" s="93">
        <v>1777</v>
      </c>
      <c r="U18" s="113">
        <v>1766</v>
      </c>
      <c r="V18" s="153">
        <f t="shared" si="2"/>
        <v>-0.6190208216094542</v>
      </c>
      <c r="W18" s="153"/>
    </row>
    <row r="19" spans="1:23" ht="19.5" customHeight="1">
      <c r="A19" s="77" t="s">
        <v>64</v>
      </c>
      <c r="B19" s="93">
        <v>45</v>
      </c>
      <c r="C19" s="93">
        <v>45</v>
      </c>
      <c r="D19" s="153">
        <f t="shared" si="0"/>
        <v>0</v>
      </c>
      <c r="E19" s="154">
        <f t="shared" si="9"/>
        <v>2.5891829689298045</v>
      </c>
      <c r="F19" s="93">
        <v>3607</v>
      </c>
      <c r="G19" s="93">
        <v>3795</v>
      </c>
      <c r="H19" s="153">
        <f t="shared" si="3"/>
        <v>5.212087607429997</v>
      </c>
      <c r="I19" s="154">
        <f t="shared" si="1"/>
        <v>5.188253629726847</v>
      </c>
      <c r="J19" s="94">
        <v>80.2</v>
      </c>
      <c r="K19" s="127">
        <f t="shared" si="4"/>
        <v>84.3</v>
      </c>
      <c r="L19" s="153">
        <f t="shared" si="5"/>
        <v>5.112219451371564</v>
      </c>
      <c r="M19" s="93">
        <v>8655049</v>
      </c>
      <c r="N19" s="93">
        <v>9804186</v>
      </c>
      <c r="O19" s="153">
        <f t="shared" si="6"/>
        <v>13.277070990585957</v>
      </c>
      <c r="P19" s="154">
        <f t="shared" si="7"/>
        <v>3.871094768658976</v>
      </c>
      <c r="Q19" s="93">
        <v>186807</v>
      </c>
      <c r="R19" s="113">
        <v>211721</v>
      </c>
      <c r="S19" s="153">
        <f t="shared" si="8"/>
        <v>13.336759329147194</v>
      </c>
      <c r="T19" s="93">
        <v>2331</v>
      </c>
      <c r="U19" s="113">
        <v>2511</v>
      </c>
      <c r="V19" s="153">
        <f t="shared" si="2"/>
        <v>7.722007722007722</v>
      </c>
      <c r="W19" s="153"/>
    </row>
    <row r="20" spans="1:23" ht="19.5" customHeight="1">
      <c r="A20" s="77" t="s">
        <v>65</v>
      </c>
      <c r="B20" s="93">
        <v>47</v>
      </c>
      <c r="C20" s="93">
        <v>45</v>
      </c>
      <c r="D20" s="153">
        <f t="shared" si="0"/>
        <v>-4.25531914893617</v>
      </c>
      <c r="E20" s="154">
        <f t="shared" si="9"/>
        <v>2.5891829689298045</v>
      </c>
      <c r="F20" s="93">
        <v>1592</v>
      </c>
      <c r="G20" s="93">
        <v>1616</v>
      </c>
      <c r="H20" s="153">
        <f t="shared" si="3"/>
        <v>1.507537688442211</v>
      </c>
      <c r="I20" s="154">
        <f t="shared" si="1"/>
        <v>2.2092800699969923</v>
      </c>
      <c r="J20" s="94">
        <v>33.9</v>
      </c>
      <c r="K20" s="127">
        <f t="shared" si="4"/>
        <v>35.9</v>
      </c>
      <c r="L20" s="153">
        <f t="shared" si="5"/>
        <v>5.899705014749262</v>
      </c>
      <c r="M20" s="93">
        <v>3098402</v>
      </c>
      <c r="N20" s="93">
        <v>3312828</v>
      </c>
      <c r="O20" s="153">
        <f t="shared" si="6"/>
        <v>6.920535166192121</v>
      </c>
      <c r="P20" s="154">
        <f t="shared" si="7"/>
        <v>1.3080403758422148</v>
      </c>
      <c r="Q20" s="93">
        <v>64238</v>
      </c>
      <c r="R20" s="113">
        <v>72148</v>
      </c>
      <c r="S20" s="153">
        <f t="shared" si="8"/>
        <v>12.313583860020548</v>
      </c>
      <c r="T20" s="93">
        <v>1896</v>
      </c>
      <c r="U20" s="113">
        <v>2009</v>
      </c>
      <c r="V20" s="153">
        <f t="shared" si="2"/>
        <v>5.959915611814346</v>
      </c>
      <c r="W20" s="153"/>
    </row>
    <row r="21" spans="1:23" ht="19.5" customHeight="1">
      <c r="A21" s="77" t="s">
        <v>66</v>
      </c>
      <c r="B21" s="93">
        <v>0</v>
      </c>
      <c r="C21" s="93">
        <v>0</v>
      </c>
      <c r="D21" s="93">
        <v>0</v>
      </c>
      <c r="E21" s="93">
        <v>0</v>
      </c>
      <c r="F21" s="93">
        <v>0</v>
      </c>
      <c r="G21" s="93">
        <v>0</v>
      </c>
      <c r="H21" s="93">
        <v>0</v>
      </c>
      <c r="I21" s="93">
        <v>0</v>
      </c>
      <c r="J21" s="93">
        <v>0</v>
      </c>
      <c r="K21" s="93">
        <v>0</v>
      </c>
      <c r="L21" s="93">
        <v>0</v>
      </c>
      <c r="M21" s="93">
        <v>0</v>
      </c>
      <c r="N21" s="224">
        <v>0</v>
      </c>
      <c r="O21" s="93">
        <v>0</v>
      </c>
      <c r="P21" s="93">
        <v>0</v>
      </c>
      <c r="Q21" s="93">
        <v>0</v>
      </c>
      <c r="R21" s="224">
        <v>0</v>
      </c>
      <c r="S21" s="93">
        <v>0</v>
      </c>
      <c r="T21" s="93">
        <v>0</v>
      </c>
      <c r="U21" s="224">
        <v>0</v>
      </c>
      <c r="V21" s="93">
        <v>0</v>
      </c>
      <c r="W21" s="153"/>
    </row>
    <row r="22" spans="1:23" ht="19.5" customHeight="1">
      <c r="A22" s="77" t="s">
        <v>67</v>
      </c>
      <c r="B22" s="93">
        <v>30</v>
      </c>
      <c r="C22" s="93">
        <v>27</v>
      </c>
      <c r="D22" s="153">
        <f aca="true" t="shared" si="10" ref="D22:D33">(C22-B22)/B22*100</f>
        <v>-10</v>
      </c>
      <c r="E22" s="154">
        <f aca="true" t="shared" si="11" ref="E22:E33">C22/$C$6*100</f>
        <v>1.5535097813578826</v>
      </c>
      <c r="F22" s="93">
        <v>737</v>
      </c>
      <c r="G22" s="93">
        <v>722</v>
      </c>
      <c r="H22" s="153">
        <f aca="true" t="shared" si="12" ref="H22:H33">(G22-F22)/F22*100</f>
        <v>-2.03527815468114</v>
      </c>
      <c r="I22" s="154">
        <f aca="true" t="shared" si="13" ref="I22:I33">G22/$G$6*100</f>
        <v>0.987066961966478</v>
      </c>
      <c r="J22" s="94">
        <v>24.6</v>
      </c>
      <c r="K22" s="127">
        <f t="shared" si="4"/>
        <v>26.7</v>
      </c>
      <c r="L22" s="153">
        <f t="shared" si="5"/>
        <v>8.53658536585365</v>
      </c>
      <c r="M22" s="93">
        <v>1602786</v>
      </c>
      <c r="N22" s="93">
        <v>1661524</v>
      </c>
      <c r="O22" s="153">
        <f aca="true" t="shared" si="14" ref="O22:O31">(N22-M22)/M22*100</f>
        <v>3.664743764919334</v>
      </c>
      <c r="P22" s="154">
        <f aca="true" t="shared" si="15" ref="P22:P31">N22/$N$6*100</f>
        <v>0.6560378255167065</v>
      </c>
      <c r="Q22" s="93">
        <v>52055</v>
      </c>
      <c r="R22" s="113">
        <v>59648</v>
      </c>
      <c r="S22" s="153">
        <f aca="true" t="shared" si="16" ref="S22:S31">(R22-Q22)/Q22*100</f>
        <v>14.586495053309001</v>
      </c>
      <c r="T22" s="93">
        <v>2119</v>
      </c>
      <c r="U22" s="113">
        <v>2231</v>
      </c>
      <c r="V22" s="153">
        <f aca="true" t="shared" si="17" ref="V22:V31">(U22-T22)/T22*100</f>
        <v>5.285512033978292</v>
      </c>
      <c r="W22" s="153"/>
    </row>
    <row r="23" spans="1:23" ht="19.5" customHeight="1">
      <c r="A23" s="77" t="s">
        <v>68</v>
      </c>
      <c r="B23" s="93">
        <v>24</v>
      </c>
      <c r="C23" s="93">
        <v>23</v>
      </c>
      <c r="D23" s="153">
        <f t="shared" si="10"/>
        <v>-4.166666666666666</v>
      </c>
      <c r="E23" s="154">
        <f t="shared" si="11"/>
        <v>1.3233601841196778</v>
      </c>
      <c r="F23" s="93">
        <v>727</v>
      </c>
      <c r="G23" s="93">
        <v>715</v>
      </c>
      <c r="H23" s="153">
        <f t="shared" si="12"/>
        <v>-1.6506189821182942</v>
      </c>
      <c r="I23" s="154">
        <f t="shared" si="13"/>
        <v>0.9774970606731742</v>
      </c>
      <c r="J23" s="94">
        <v>30.3</v>
      </c>
      <c r="K23" s="127">
        <f t="shared" si="4"/>
        <v>31.1</v>
      </c>
      <c r="L23" s="153">
        <f t="shared" si="5"/>
        <v>2.6402640264026425</v>
      </c>
      <c r="M23" s="93">
        <v>2155185</v>
      </c>
      <c r="N23" s="93">
        <v>2158147</v>
      </c>
      <c r="O23" s="153">
        <f t="shared" si="14"/>
        <v>0.13743599737377532</v>
      </c>
      <c r="P23" s="154">
        <f t="shared" si="15"/>
        <v>0.8521249557787932</v>
      </c>
      <c r="Q23" s="93">
        <v>88426</v>
      </c>
      <c r="R23" s="113">
        <v>92839</v>
      </c>
      <c r="S23" s="153">
        <f t="shared" si="16"/>
        <v>4.990613620428381</v>
      </c>
      <c r="T23" s="93">
        <v>2919</v>
      </c>
      <c r="U23" s="113">
        <v>2986</v>
      </c>
      <c r="V23" s="153">
        <f t="shared" si="17"/>
        <v>2.2953066118533743</v>
      </c>
      <c r="W23" s="153"/>
    </row>
    <row r="24" spans="1:23" ht="19.5" customHeight="1">
      <c r="A24" s="77" t="s">
        <v>1581</v>
      </c>
      <c r="B24" s="93">
        <v>25</v>
      </c>
      <c r="C24" s="93">
        <v>24</v>
      </c>
      <c r="D24" s="153">
        <f t="shared" si="10"/>
        <v>-4</v>
      </c>
      <c r="E24" s="154">
        <f t="shared" si="11"/>
        <v>1.380897583429229</v>
      </c>
      <c r="F24" s="93">
        <v>1246</v>
      </c>
      <c r="G24" s="93">
        <v>1241</v>
      </c>
      <c r="H24" s="153">
        <f t="shared" si="12"/>
        <v>-0.40128410914927765</v>
      </c>
      <c r="I24" s="154">
        <f t="shared" si="13"/>
        <v>1.6966067864271457</v>
      </c>
      <c r="J24" s="94">
        <v>49.8</v>
      </c>
      <c r="K24" s="127">
        <f t="shared" si="4"/>
        <v>51.7</v>
      </c>
      <c r="L24" s="153">
        <f t="shared" si="5"/>
        <v>3.8152610441767183</v>
      </c>
      <c r="M24" s="93">
        <v>2582907</v>
      </c>
      <c r="N24" s="93">
        <v>2375365</v>
      </c>
      <c r="O24" s="153">
        <f t="shared" si="14"/>
        <v>-8.035209939808132</v>
      </c>
      <c r="P24" s="154">
        <f t="shared" si="15"/>
        <v>0.9378915317554797</v>
      </c>
      <c r="Q24" s="93">
        <v>100004</v>
      </c>
      <c r="R24" s="113">
        <v>96905</v>
      </c>
      <c r="S24" s="153">
        <f t="shared" si="16"/>
        <v>-3.098876044958202</v>
      </c>
      <c r="T24" s="93">
        <v>2007</v>
      </c>
      <c r="U24" s="113">
        <v>1874</v>
      </c>
      <c r="V24" s="153">
        <f t="shared" si="17"/>
        <v>-6.626806178375685</v>
      </c>
      <c r="W24" s="153"/>
    </row>
    <row r="25" spans="1:23" ht="19.5" customHeight="1">
      <c r="A25" s="77" t="s">
        <v>69</v>
      </c>
      <c r="B25" s="93">
        <v>46</v>
      </c>
      <c r="C25" s="93">
        <v>40</v>
      </c>
      <c r="D25" s="153">
        <f t="shared" si="10"/>
        <v>-13.043478260869565</v>
      </c>
      <c r="E25" s="154">
        <f t="shared" si="11"/>
        <v>2.3014959723820483</v>
      </c>
      <c r="F25" s="93">
        <v>5672</v>
      </c>
      <c r="G25" s="93">
        <v>5978</v>
      </c>
      <c r="H25" s="153">
        <f t="shared" si="12"/>
        <v>5.394922425952045</v>
      </c>
      <c r="I25" s="154">
        <f t="shared" si="13"/>
        <v>8.172695704481448</v>
      </c>
      <c r="J25" s="94">
        <v>123.3</v>
      </c>
      <c r="K25" s="127">
        <f t="shared" si="4"/>
        <v>149.5</v>
      </c>
      <c r="L25" s="153">
        <f t="shared" si="5"/>
        <v>21.248986212489864</v>
      </c>
      <c r="M25" s="93">
        <v>24733188</v>
      </c>
      <c r="N25" s="93">
        <v>27017100</v>
      </c>
      <c r="O25" s="153">
        <f t="shared" si="14"/>
        <v>9.234199812818307</v>
      </c>
      <c r="P25" s="154">
        <f t="shared" si="15"/>
        <v>10.667459233671865</v>
      </c>
      <c r="Q25" s="93">
        <v>544552</v>
      </c>
      <c r="R25" s="113">
        <v>683368</v>
      </c>
      <c r="S25" s="153">
        <f t="shared" si="16"/>
        <v>25.491780399300712</v>
      </c>
      <c r="T25" s="93">
        <v>4416</v>
      </c>
      <c r="U25" s="113">
        <v>4573</v>
      </c>
      <c r="V25" s="153">
        <f t="shared" si="17"/>
        <v>3.5552536231884058</v>
      </c>
      <c r="W25" s="153"/>
    </row>
    <row r="26" spans="1:23" ht="19.5" customHeight="1">
      <c r="A26" s="77" t="s">
        <v>70</v>
      </c>
      <c r="B26" s="155">
        <v>11</v>
      </c>
      <c r="C26" s="155">
        <v>12</v>
      </c>
      <c r="D26" s="153">
        <f t="shared" si="10"/>
        <v>9.090909090909092</v>
      </c>
      <c r="E26" s="154">
        <f t="shared" si="11"/>
        <v>0.6904487917146145</v>
      </c>
      <c r="F26" s="155">
        <v>157</v>
      </c>
      <c r="G26" s="155">
        <v>146</v>
      </c>
      <c r="H26" s="153">
        <f t="shared" si="12"/>
        <v>-7.006369426751593</v>
      </c>
      <c r="I26" s="154">
        <f t="shared" si="13"/>
        <v>0.19960079840319359</v>
      </c>
      <c r="J26" s="94">
        <v>14.3</v>
      </c>
      <c r="K26" s="127">
        <f t="shared" si="4"/>
        <v>12.2</v>
      </c>
      <c r="L26" s="153">
        <f t="shared" si="5"/>
        <v>-14.685314685314694</v>
      </c>
      <c r="M26" s="155">
        <v>139026</v>
      </c>
      <c r="N26" s="155">
        <v>150996</v>
      </c>
      <c r="O26" s="153">
        <f t="shared" si="14"/>
        <v>8.609900306417504</v>
      </c>
      <c r="P26" s="154">
        <f t="shared" si="15"/>
        <v>0.05961941416538107</v>
      </c>
      <c r="Q26" s="155">
        <v>12072</v>
      </c>
      <c r="R26" s="156">
        <v>12080</v>
      </c>
      <c r="S26" s="153">
        <f t="shared" si="16"/>
        <v>0.06626905235255136</v>
      </c>
      <c r="T26" s="155">
        <v>846</v>
      </c>
      <c r="U26" s="156">
        <v>993</v>
      </c>
      <c r="V26" s="153">
        <f t="shared" si="17"/>
        <v>17.375886524822697</v>
      </c>
      <c r="W26" s="153"/>
    </row>
    <row r="27" spans="1:23" ht="19.5" customHeight="1">
      <c r="A27" s="77" t="s">
        <v>71</v>
      </c>
      <c r="B27" s="93">
        <v>19</v>
      </c>
      <c r="C27" s="93">
        <v>19</v>
      </c>
      <c r="D27" s="153">
        <f t="shared" si="10"/>
        <v>0</v>
      </c>
      <c r="E27" s="154">
        <f t="shared" si="11"/>
        <v>1.093210586881473</v>
      </c>
      <c r="F27" s="93">
        <v>242</v>
      </c>
      <c r="G27" s="93">
        <v>269</v>
      </c>
      <c r="H27" s="153">
        <f t="shared" si="12"/>
        <v>11.15702479338843</v>
      </c>
      <c r="I27" s="154">
        <f t="shared" si="13"/>
        <v>0.3677576354141033</v>
      </c>
      <c r="J27" s="94">
        <v>12.7</v>
      </c>
      <c r="K27" s="127">
        <f t="shared" si="4"/>
        <v>14.2</v>
      </c>
      <c r="L27" s="153">
        <f t="shared" si="5"/>
        <v>11.811023622047244</v>
      </c>
      <c r="M27" s="93">
        <v>294064</v>
      </c>
      <c r="N27" s="93">
        <v>298119</v>
      </c>
      <c r="O27" s="153">
        <f t="shared" si="14"/>
        <v>1.3789515207573861</v>
      </c>
      <c r="P27" s="154">
        <f t="shared" si="15"/>
        <v>0.11770960907288432</v>
      </c>
      <c r="Q27" s="93">
        <v>14924</v>
      </c>
      <c r="R27" s="113">
        <v>15124</v>
      </c>
      <c r="S27" s="153">
        <f t="shared" si="16"/>
        <v>1.3401232913428036</v>
      </c>
      <c r="T27" s="93">
        <v>1172</v>
      </c>
      <c r="U27" s="113">
        <v>1068</v>
      </c>
      <c r="V27" s="153">
        <f t="shared" si="17"/>
        <v>-8.873720136518772</v>
      </c>
      <c r="W27" s="153"/>
    </row>
    <row r="28" spans="1:23" ht="19.5" customHeight="1">
      <c r="A28" s="77" t="s">
        <v>72</v>
      </c>
      <c r="B28" s="155">
        <v>41</v>
      </c>
      <c r="C28" s="155">
        <v>41</v>
      </c>
      <c r="D28" s="153">
        <f t="shared" si="10"/>
        <v>0</v>
      </c>
      <c r="E28" s="154">
        <f t="shared" si="11"/>
        <v>2.3590333716916</v>
      </c>
      <c r="F28" s="155">
        <v>4745</v>
      </c>
      <c r="G28" s="155">
        <v>5129</v>
      </c>
      <c r="H28" s="153">
        <f t="shared" si="12"/>
        <v>8.092729188619598</v>
      </c>
      <c r="I28" s="154">
        <f t="shared" si="13"/>
        <v>7.0120033904793155</v>
      </c>
      <c r="J28" s="94">
        <v>115.7</v>
      </c>
      <c r="K28" s="127">
        <f t="shared" si="4"/>
        <v>125.1</v>
      </c>
      <c r="L28" s="153">
        <f t="shared" si="5"/>
        <v>8.124459809853061</v>
      </c>
      <c r="M28" s="155">
        <v>29183899</v>
      </c>
      <c r="N28" s="155">
        <v>37005713</v>
      </c>
      <c r="O28" s="153">
        <f t="shared" si="14"/>
        <v>26.801812876339792</v>
      </c>
      <c r="P28" s="154">
        <f t="shared" si="15"/>
        <v>14.611373346527234</v>
      </c>
      <c r="Q28" s="93">
        <v>724075</v>
      </c>
      <c r="R28" s="113">
        <v>933449</v>
      </c>
      <c r="S28" s="153">
        <f t="shared" si="16"/>
        <v>28.91606532472465</v>
      </c>
      <c r="T28" s="93">
        <v>6256</v>
      </c>
      <c r="U28" s="113">
        <v>7462</v>
      </c>
      <c r="V28" s="153">
        <f t="shared" si="17"/>
        <v>19.27749360613811</v>
      </c>
      <c r="W28" s="153"/>
    </row>
    <row r="29" spans="1:23" ht="19.5" customHeight="1">
      <c r="A29" s="77" t="s">
        <v>73</v>
      </c>
      <c r="B29" s="155">
        <v>6</v>
      </c>
      <c r="C29" s="155">
        <v>4</v>
      </c>
      <c r="D29" s="153">
        <f t="shared" si="10"/>
        <v>-33.33333333333333</v>
      </c>
      <c r="E29" s="154">
        <f t="shared" si="11"/>
        <v>0.23014959723820483</v>
      </c>
      <c r="F29" s="155">
        <v>97</v>
      </c>
      <c r="G29" s="155">
        <v>57</v>
      </c>
      <c r="H29" s="153">
        <f t="shared" si="12"/>
        <v>-41.23711340206185</v>
      </c>
      <c r="I29" s="154">
        <f t="shared" si="13"/>
        <v>0.07792633910261668</v>
      </c>
      <c r="J29" s="94">
        <v>16.2</v>
      </c>
      <c r="K29" s="127">
        <f t="shared" si="4"/>
        <v>14.3</v>
      </c>
      <c r="L29" s="153">
        <f t="shared" si="5"/>
        <v>-11.728395061728387</v>
      </c>
      <c r="M29" s="155">
        <v>296691</v>
      </c>
      <c r="N29" s="155">
        <v>233302</v>
      </c>
      <c r="O29" s="153">
        <f t="shared" si="14"/>
        <v>-21.36532621481609</v>
      </c>
      <c r="P29" s="154">
        <f t="shared" si="15"/>
        <v>0.09211719889011453</v>
      </c>
      <c r="Q29" s="93">
        <v>48019</v>
      </c>
      <c r="R29" s="113">
        <v>56409</v>
      </c>
      <c r="S29" s="153">
        <f t="shared" si="16"/>
        <v>17.472250567483705</v>
      </c>
      <c r="T29" s="93">
        <v>2970</v>
      </c>
      <c r="U29" s="113">
        <v>3959</v>
      </c>
      <c r="V29" s="153">
        <f t="shared" si="17"/>
        <v>33.2996632996633</v>
      </c>
      <c r="W29" s="153"/>
    </row>
    <row r="30" spans="1:23" ht="19.5" customHeight="1">
      <c r="A30" s="77" t="s">
        <v>74</v>
      </c>
      <c r="B30" s="155">
        <v>9</v>
      </c>
      <c r="C30" s="155">
        <v>9</v>
      </c>
      <c r="D30" s="153">
        <f t="shared" si="10"/>
        <v>0</v>
      </c>
      <c r="E30" s="154">
        <f t="shared" si="11"/>
        <v>0.5178365937859608</v>
      </c>
      <c r="F30" s="155">
        <v>523</v>
      </c>
      <c r="G30" s="155">
        <v>540</v>
      </c>
      <c r="H30" s="153">
        <f t="shared" si="12"/>
        <v>3.2504780114722758</v>
      </c>
      <c r="I30" s="154">
        <f t="shared" si="13"/>
        <v>0.7382495283405791</v>
      </c>
      <c r="J30" s="94">
        <v>58.1</v>
      </c>
      <c r="K30" s="127">
        <f t="shared" si="4"/>
        <v>60</v>
      </c>
      <c r="L30" s="153">
        <f t="shared" si="5"/>
        <v>3.2702237521514603</v>
      </c>
      <c r="M30" s="155">
        <v>2092426</v>
      </c>
      <c r="N30" s="155">
        <v>3200528</v>
      </c>
      <c r="O30" s="153">
        <f t="shared" si="14"/>
        <v>52.957762902965264</v>
      </c>
      <c r="P30" s="154">
        <f t="shared" si="15"/>
        <v>1.2636997296610422</v>
      </c>
      <c r="Q30" s="93">
        <v>225984</v>
      </c>
      <c r="R30" s="113">
        <v>348236</v>
      </c>
      <c r="S30" s="153">
        <f t="shared" si="16"/>
        <v>54.0976352308128</v>
      </c>
      <c r="T30" s="93">
        <v>3889</v>
      </c>
      <c r="U30" s="113">
        <v>5804</v>
      </c>
      <c r="V30" s="153">
        <f t="shared" si="17"/>
        <v>49.24145024427873</v>
      </c>
      <c r="W30" s="153"/>
    </row>
    <row r="31" spans="1:23" ht="19.5" customHeight="1">
      <c r="A31" s="77" t="s">
        <v>1259</v>
      </c>
      <c r="B31" s="93">
        <v>46</v>
      </c>
      <c r="C31" s="93">
        <v>45</v>
      </c>
      <c r="D31" s="153">
        <f t="shared" si="10"/>
        <v>-2.1739130434782608</v>
      </c>
      <c r="E31" s="154">
        <f t="shared" si="11"/>
        <v>2.5891829689298045</v>
      </c>
      <c r="F31" s="93">
        <v>2453</v>
      </c>
      <c r="G31" s="93">
        <v>2537</v>
      </c>
      <c r="H31" s="153">
        <f t="shared" si="12"/>
        <v>3.424378312270689</v>
      </c>
      <c r="I31" s="154">
        <f t="shared" si="13"/>
        <v>3.4684056544445356</v>
      </c>
      <c r="J31" s="94">
        <v>53.3</v>
      </c>
      <c r="K31" s="127">
        <f t="shared" si="4"/>
        <v>56.4</v>
      </c>
      <c r="L31" s="153">
        <f t="shared" si="5"/>
        <v>5.816135084427771</v>
      </c>
      <c r="M31" s="93">
        <v>7821348</v>
      </c>
      <c r="N31" s="93">
        <v>9134331</v>
      </c>
      <c r="O31" s="153">
        <f t="shared" si="14"/>
        <v>16.787170191123067</v>
      </c>
      <c r="P31" s="154">
        <f t="shared" si="15"/>
        <v>3.6066085393830263</v>
      </c>
      <c r="Q31" s="93">
        <v>171881</v>
      </c>
      <c r="R31" s="113">
        <v>205861</v>
      </c>
      <c r="S31" s="153">
        <f t="shared" si="16"/>
        <v>19.769491683199423</v>
      </c>
      <c r="T31" s="93">
        <v>3223</v>
      </c>
      <c r="U31" s="113">
        <v>3651</v>
      </c>
      <c r="V31" s="153">
        <f t="shared" si="17"/>
        <v>13.279553211293827</v>
      </c>
      <c r="W31" s="153"/>
    </row>
    <row r="32" spans="1:23" ht="19.5" customHeight="1">
      <c r="A32" s="77" t="s">
        <v>75</v>
      </c>
      <c r="B32" s="93">
        <v>2</v>
      </c>
      <c r="C32" s="93">
        <v>2</v>
      </c>
      <c r="D32" s="153">
        <f t="shared" si="10"/>
        <v>0</v>
      </c>
      <c r="E32" s="154">
        <f t="shared" si="11"/>
        <v>0.11507479861910241</v>
      </c>
      <c r="F32" s="93">
        <v>32</v>
      </c>
      <c r="G32" s="93">
        <v>28</v>
      </c>
      <c r="H32" s="153">
        <f t="shared" si="12"/>
        <v>-12.5</v>
      </c>
      <c r="I32" s="154">
        <f t="shared" si="13"/>
        <v>0.038279605173215214</v>
      </c>
      <c r="J32" s="94">
        <v>16</v>
      </c>
      <c r="K32" s="127">
        <f t="shared" si="4"/>
        <v>14</v>
      </c>
      <c r="L32" s="153">
        <f t="shared" si="5"/>
        <v>-12.5</v>
      </c>
      <c r="M32" s="93" t="s">
        <v>1821</v>
      </c>
      <c r="N32" s="93" t="s">
        <v>1821</v>
      </c>
      <c r="O32" s="93" t="s">
        <v>42</v>
      </c>
      <c r="P32" s="93" t="s">
        <v>42</v>
      </c>
      <c r="Q32" s="93" t="s">
        <v>42</v>
      </c>
      <c r="R32" s="93" t="s">
        <v>2773</v>
      </c>
      <c r="S32" s="93" t="s">
        <v>42</v>
      </c>
      <c r="T32" s="93" t="s">
        <v>42</v>
      </c>
      <c r="U32" s="93" t="s">
        <v>1821</v>
      </c>
      <c r="V32" s="93" t="s">
        <v>42</v>
      </c>
      <c r="W32" s="153"/>
    </row>
    <row r="33" spans="1:23" ht="19.5" customHeight="1" thickBot="1">
      <c r="A33" s="77" t="s">
        <v>76</v>
      </c>
      <c r="B33" s="155">
        <v>1</v>
      </c>
      <c r="C33" s="155">
        <v>1</v>
      </c>
      <c r="D33" s="153">
        <f t="shared" si="10"/>
        <v>0</v>
      </c>
      <c r="E33" s="154">
        <f t="shared" si="11"/>
        <v>0.05753739930955121</v>
      </c>
      <c r="F33" s="155">
        <v>4</v>
      </c>
      <c r="G33" s="155">
        <v>4</v>
      </c>
      <c r="H33" s="153">
        <f t="shared" si="12"/>
        <v>0</v>
      </c>
      <c r="I33" s="154">
        <f t="shared" si="13"/>
        <v>0.005468515024745031</v>
      </c>
      <c r="J33" s="94">
        <v>4</v>
      </c>
      <c r="K33" s="127">
        <f t="shared" si="4"/>
        <v>4</v>
      </c>
      <c r="L33" s="153">
        <f t="shared" si="5"/>
        <v>0</v>
      </c>
      <c r="M33" s="155" t="s">
        <v>1821</v>
      </c>
      <c r="N33" s="93" t="s">
        <v>1821</v>
      </c>
      <c r="O33" s="93" t="s">
        <v>42</v>
      </c>
      <c r="P33" s="93" t="s">
        <v>42</v>
      </c>
      <c r="Q33" s="155" t="s">
        <v>42</v>
      </c>
      <c r="R33" s="93" t="s">
        <v>2774</v>
      </c>
      <c r="S33" s="93" t="s">
        <v>42</v>
      </c>
      <c r="T33" s="155" t="s">
        <v>42</v>
      </c>
      <c r="U33" s="93" t="s">
        <v>1821</v>
      </c>
      <c r="V33" s="93" t="s">
        <v>42</v>
      </c>
      <c r="W33" s="153"/>
    </row>
    <row r="34" spans="1:22" ht="20.25" customHeight="1">
      <c r="A34" s="109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</row>
    <row r="35" ht="20.25" customHeight="1"/>
    <row r="36" ht="20.25" customHeight="1"/>
  </sheetData>
  <sheetProtection/>
  <mergeCells count="3">
    <mergeCell ref="L4:L5"/>
    <mergeCell ref="S4:S5"/>
    <mergeCell ref="V4:V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5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F0"/>
  </sheetPr>
  <dimension ref="A1:V34"/>
  <sheetViews>
    <sheetView view="pageBreakPreview" zoomScale="85" zoomScaleNormal="90" zoomScaleSheetLayoutView="85" zoomScalePageLayoutView="0" workbookViewId="0" topLeftCell="A1">
      <pane xSplit="1" ySplit="5" topLeftCell="B33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A1" sqref="A1"/>
    </sheetView>
  </sheetViews>
  <sheetFormatPr defaultColWidth="9.00390625" defaultRowHeight="13.5"/>
  <cols>
    <col min="1" max="1" width="16.50390625" style="95" customWidth="1"/>
    <col min="2" max="3" width="10.375" style="95" customWidth="1"/>
    <col min="4" max="4" width="9.375" style="95" bestFit="1" customWidth="1"/>
    <col min="5" max="5" width="9.00390625" style="95" customWidth="1"/>
    <col min="6" max="7" width="11.625" style="95" customWidth="1"/>
    <col min="8" max="8" width="9.375" style="95" bestFit="1" customWidth="1"/>
    <col min="9" max="9" width="9.00390625" style="95" customWidth="1"/>
    <col min="10" max="11" width="11.625" style="95" customWidth="1"/>
    <col min="12" max="12" width="9.375" style="95" bestFit="1" customWidth="1"/>
    <col min="13" max="14" width="11.625" style="95" customWidth="1"/>
    <col min="15" max="15" width="9.375" style="95" bestFit="1" customWidth="1"/>
    <col min="16" max="16" width="9.00390625" style="95" customWidth="1"/>
    <col min="17" max="18" width="12.125" style="95" customWidth="1"/>
    <col min="19" max="19" width="8.125" style="95" customWidth="1"/>
    <col min="20" max="21" width="12.125" style="95" customWidth="1"/>
    <col min="22" max="22" width="8.125" style="95" customWidth="1"/>
    <col min="23" max="16384" width="9.00390625" style="95" customWidth="1"/>
  </cols>
  <sheetData>
    <row r="1" spans="1:22" ht="19.5" thickBot="1">
      <c r="A1" s="69" t="s">
        <v>1187</v>
      </c>
      <c r="N1" s="71"/>
      <c r="O1" s="71"/>
      <c r="P1" s="71"/>
      <c r="Q1" s="71"/>
      <c r="R1" s="71"/>
      <c r="S1" s="71"/>
      <c r="T1" s="71"/>
      <c r="U1" s="71"/>
      <c r="V1" s="72" t="s">
        <v>1374</v>
      </c>
    </row>
    <row r="2" spans="1:22" ht="15" customHeight="1">
      <c r="A2" s="73"/>
      <c r="B2" s="74" t="s">
        <v>1543</v>
      </c>
      <c r="C2" s="75"/>
      <c r="D2" s="75"/>
      <c r="E2" s="76"/>
      <c r="F2" s="75" t="s">
        <v>1544</v>
      </c>
      <c r="G2" s="75"/>
      <c r="H2" s="75"/>
      <c r="I2" s="75"/>
      <c r="J2" s="75"/>
      <c r="K2" s="75"/>
      <c r="L2" s="76"/>
      <c r="M2" s="74" t="s">
        <v>1545</v>
      </c>
      <c r="N2" s="75"/>
      <c r="O2" s="75"/>
      <c r="P2" s="75"/>
      <c r="Q2" s="75"/>
      <c r="R2" s="75"/>
      <c r="S2" s="75"/>
      <c r="T2" s="75"/>
      <c r="U2" s="75"/>
      <c r="V2" s="75"/>
    </row>
    <row r="3" spans="1:22" ht="15" customHeight="1">
      <c r="A3" s="77" t="s">
        <v>23</v>
      </c>
      <c r="B3" s="78"/>
      <c r="C3" s="78"/>
      <c r="D3" s="79" t="s">
        <v>1370</v>
      </c>
      <c r="E3" s="78" t="s">
        <v>18</v>
      </c>
      <c r="F3" s="78"/>
      <c r="G3" s="78"/>
      <c r="H3" s="79" t="s">
        <v>1370</v>
      </c>
      <c r="I3" s="78" t="s">
        <v>18</v>
      </c>
      <c r="J3" s="80" t="s">
        <v>19</v>
      </c>
      <c r="K3" s="81"/>
      <c r="L3" s="82"/>
      <c r="M3" s="78"/>
      <c r="N3" s="78"/>
      <c r="O3" s="79" t="s">
        <v>1370</v>
      </c>
      <c r="P3" s="83" t="s">
        <v>18</v>
      </c>
      <c r="Q3" s="80" t="s">
        <v>19</v>
      </c>
      <c r="R3" s="81"/>
      <c r="S3" s="82"/>
      <c r="T3" s="80" t="s">
        <v>20</v>
      </c>
      <c r="U3" s="81"/>
      <c r="V3" s="84"/>
    </row>
    <row r="4" spans="1:22" ht="15" customHeight="1">
      <c r="A4" s="85"/>
      <c r="B4" s="86" t="s">
        <v>1989</v>
      </c>
      <c r="C4" s="86" t="s">
        <v>2641</v>
      </c>
      <c r="D4" s="87" t="s">
        <v>1371</v>
      </c>
      <c r="E4" s="86" t="s">
        <v>21</v>
      </c>
      <c r="F4" s="86" t="s">
        <v>1989</v>
      </c>
      <c r="G4" s="86" t="s">
        <v>2641</v>
      </c>
      <c r="H4" s="87" t="s">
        <v>1371</v>
      </c>
      <c r="I4" s="86" t="s">
        <v>21</v>
      </c>
      <c r="J4" s="86" t="s">
        <v>1989</v>
      </c>
      <c r="K4" s="86" t="s">
        <v>2641</v>
      </c>
      <c r="L4" s="312" t="s">
        <v>1372</v>
      </c>
      <c r="M4" s="86" t="s">
        <v>1989</v>
      </c>
      <c r="N4" s="86" t="s">
        <v>2641</v>
      </c>
      <c r="O4" s="87" t="s">
        <v>1371</v>
      </c>
      <c r="P4" s="88" t="s">
        <v>21</v>
      </c>
      <c r="Q4" s="86" t="s">
        <v>1989</v>
      </c>
      <c r="R4" s="86" t="s">
        <v>2641</v>
      </c>
      <c r="S4" s="312" t="s">
        <v>1372</v>
      </c>
      <c r="T4" s="86" t="s">
        <v>1989</v>
      </c>
      <c r="U4" s="86" t="s">
        <v>2641</v>
      </c>
      <c r="V4" s="314" t="s">
        <v>1372</v>
      </c>
    </row>
    <row r="5" spans="1:22" ht="15" customHeight="1">
      <c r="A5" s="89"/>
      <c r="B5" s="90"/>
      <c r="C5" s="90"/>
      <c r="D5" s="91" t="s">
        <v>1373</v>
      </c>
      <c r="E5" s="90" t="s">
        <v>22</v>
      </c>
      <c r="F5" s="90"/>
      <c r="G5" s="90"/>
      <c r="H5" s="91" t="s">
        <v>1373</v>
      </c>
      <c r="I5" s="90" t="s">
        <v>22</v>
      </c>
      <c r="J5" s="90"/>
      <c r="K5" s="90"/>
      <c r="L5" s="313"/>
      <c r="M5" s="90"/>
      <c r="N5" s="90"/>
      <c r="O5" s="91" t="s">
        <v>1373</v>
      </c>
      <c r="P5" s="92" t="s">
        <v>22</v>
      </c>
      <c r="Q5" s="90"/>
      <c r="R5" s="90"/>
      <c r="S5" s="313"/>
      <c r="T5" s="90"/>
      <c r="U5" s="90"/>
      <c r="V5" s="315"/>
    </row>
    <row r="6" spans="1:22" ht="19.5" customHeight="1">
      <c r="A6" s="77" t="s">
        <v>1279</v>
      </c>
      <c r="B6" s="93">
        <v>438</v>
      </c>
      <c r="C6" s="93">
        <v>432</v>
      </c>
      <c r="D6" s="153">
        <f aca="true" t="shared" si="0" ref="D6:D20">(C6-B6)/B6*100</f>
        <v>-1.36986301369863</v>
      </c>
      <c r="E6" s="154">
        <f aca="true" t="shared" si="1" ref="E6:E21">C6/$C$6*100</f>
        <v>100</v>
      </c>
      <c r="F6" s="93">
        <v>55712</v>
      </c>
      <c r="G6" s="93">
        <v>57515</v>
      </c>
      <c r="H6" s="153">
        <f aca="true" t="shared" si="2" ref="H6:H20">(G6-F6)/F6*100</f>
        <v>3.2362866168868463</v>
      </c>
      <c r="I6" s="154">
        <f aca="true" t="shared" si="3" ref="I6:I21">G6/$G$6*100</f>
        <v>100</v>
      </c>
      <c r="J6" s="127">
        <v>127.2</v>
      </c>
      <c r="K6" s="127">
        <f>ROUND(G6/C6,1)</f>
        <v>133.1</v>
      </c>
      <c r="L6" s="153">
        <f>(K6-J6)/J6*100</f>
        <v>4.638364779874207</v>
      </c>
      <c r="M6" s="93">
        <v>201732319</v>
      </c>
      <c r="N6" s="93">
        <v>228370088</v>
      </c>
      <c r="O6" s="153">
        <f>(N6-M6)/M6*100</f>
        <v>13.204512361750028</v>
      </c>
      <c r="P6" s="154">
        <f>N6/$N$6*100</f>
        <v>100</v>
      </c>
      <c r="Q6" s="93">
        <v>455254</v>
      </c>
      <c r="R6" s="113">
        <v>525003</v>
      </c>
      <c r="S6" s="153">
        <f>(R6-Q6)/Q6*100</f>
        <v>15.320897784533468</v>
      </c>
      <c r="T6" s="93">
        <v>3579</v>
      </c>
      <c r="U6" s="113">
        <v>3943</v>
      </c>
      <c r="V6" s="153">
        <f>(U6-T6)/T6*100</f>
        <v>10.170438670019559</v>
      </c>
    </row>
    <row r="7" spans="1:22" ht="19.5" customHeight="1">
      <c r="A7" s="77" t="s">
        <v>53</v>
      </c>
      <c r="B7" s="93">
        <v>53</v>
      </c>
      <c r="C7" s="93">
        <v>52</v>
      </c>
      <c r="D7" s="153">
        <f t="shared" si="0"/>
        <v>-1.8867924528301887</v>
      </c>
      <c r="E7" s="154">
        <f t="shared" si="1"/>
        <v>12.037037037037036</v>
      </c>
      <c r="F7" s="93">
        <v>6672</v>
      </c>
      <c r="G7" s="93">
        <v>6648</v>
      </c>
      <c r="H7" s="153">
        <f t="shared" si="2"/>
        <v>-0.3597122302158274</v>
      </c>
      <c r="I7" s="154">
        <f t="shared" si="3"/>
        <v>11.558723811179693</v>
      </c>
      <c r="J7" s="112">
        <v>125.9</v>
      </c>
      <c r="K7" s="127">
        <f aca="true" t="shared" si="4" ref="K7:K24">ROUND(G7/C7,1)</f>
        <v>127.8</v>
      </c>
      <c r="L7" s="153">
        <f aca="true" t="shared" si="5" ref="L7:L20">(K7-J7)/J7*100</f>
        <v>1.5091342335186588</v>
      </c>
      <c r="M7" s="93">
        <v>25370769</v>
      </c>
      <c r="N7" s="93">
        <v>20629286</v>
      </c>
      <c r="O7" s="153">
        <f aca="true" t="shared" si="6" ref="O7:O31">(N7-M7)/M7*100</f>
        <v>-18.68876343480168</v>
      </c>
      <c r="P7" s="154">
        <f aca="true" t="shared" si="7" ref="P7:P33">N7/$N$6*100</f>
        <v>9.033269716128498</v>
      </c>
      <c r="Q7" s="93">
        <v>469674</v>
      </c>
      <c r="R7" s="113">
        <v>389912</v>
      </c>
      <c r="S7" s="153">
        <f aca="true" t="shared" si="8" ref="S7:S20">(R7-Q7)/Q7*100</f>
        <v>-16.982417591776425</v>
      </c>
      <c r="T7" s="93">
        <v>3731</v>
      </c>
      <c r="U7" s="113">
        <v>3050</v>
      </c>
      <c r="V7" s="153">
        <f aca="true" t="shared" si="9" ref="V7:V20">(U7-T7)/T7*100</f>
        <v>-18.252479228088983</v>
      </c>
    </row>
    <row r="8" spans="1:22" ht="19.5" customHeight="1">
      <c r="A8" s="77" t="s">
        <v>54</v>
      </c>
      <c r="B8" s="93">
        <v>29</v>
      </c>
      <c r="C8" s="93">
        <v>27</v>
      </c>
      <c r="D8" s="153">
        <f t="shared" si="0"/>
        <v>-6.896551724137931</v>
      </c>
      <c r="E8" s="154">
        <f t="shared" si="1"/>
        <v>6.25</v>
      </c>
      <c r="F8" s="93">
        <v>3321</v>
      </c>
      <c r="G8" s="93">
        <v>3019</v>
      </c>
      <c r="H8" s="153">
        <f t="shared" si="2"/>
        <v>-9.093646492020476</v>
      </c>
      <c r="I8" s="154">
        <f t="shared" si="3"/>
        <v>5.249065461184039</v>
      </c>
      <c r="J8" s="112">
        <v>114.5</v>
      </c>
      <c r="K8" s="127">
        <f>ROUND(G8/C8,1)</f>
        <v>111.8</v>
      </c>
      <c r="L8" s="153">
        <f t="shared" si="5"/>
        <v>-2.3580786026200897</v>
      </c>
      <c r="M8" s="93">
        <v>9390462</v>
      </c>
      <c r="N8" s="93">
        <v>8378141</v>
      </c>
      <c r="O8" s="153">
        <f t="shared" si="6"/>
        <v>-10.780310915479983</v>
      </c>
      <c r="P8" s="154">
        <f t="shared" si="7"/>
        <v>3.6686682889923836</v>
      </c>
      <c r="Q8" s="93">
        <v>326656</v>
      </c>
      <c r="R8" s="113">
        <v>312325</v>
      </c>
      <c r="S8" s="153">
        <f t="shared" si="8"/>
        <v>-4.387184071316614</v>
      </c>
      <c r="T8" s="93">
        <v>2852</v>
      </c>
      <c r="U8" s="113">
        <v>2793</v>
      </c>
      <c r="V8" s="153">
        <f t="shared" si="9"/>
        <v>-2.0687237026647964</v>
      </c>
    </row>
    <row r="9" spans="1:22" ht="19.5" customHeight="1">
      <c r="A9" s="77" t="s">
        <v>55</v>
      </c>
      <c r="B9" s="93">
        <v>22</v>
      </c>
      <c r="C9" s="93">
        <v>20</v>
      </c>
      <c r="D9" s="153">
        <f t="shared" si="0"/>
        <v>-9.090909090909092</v>
      </c>
      <c r="E9" s="154">
        <f t="shared" si="1"/>
        <v>4.62962962962963</v>
      </c>
      <c r="F9" s="93">
        <v>1692</v>
      </c>
      <c r="G9" s="93">
        <v>1722</v>
      </c>
      <c r="H9" s="153">
        <f t="shared" si="2"/>
        <v>1.773049645390071</v>
      </c>
      <c r="I9" s="154">
        <f t="shared" si="3"/>
        <v>2.9940015648091802</v>
      </c>
      <c r="J9" s="112">
        <v>76.9</v>
      </c>
      <c r="K9" s="127">
        <f t="shared" si="4"/>
        <v>86.1</v>
      </c>
      <c r="L9" s="153">
        <f t="shared" si="5"/>
        <v>11.963589076723</v>
      </c>
      <c r="M9" s="93">
        <v>4361217</v>
      </c>
      <c r="N9" s="93">
        <v>3890538</v>
      </c>
      <c r="O9" s="153">
        <f t="shared" si="6"/>
        <v>-10.792377448771754</v>
      </c>
      <c r="P9" s="154">
        <f t="shared" si="7"/>
        <v>1.7036110263267055</v>
      </c>
      <c r="Q9" s="93">
        <v>195162</v>
      </c>
      <c r="R9" s="113">
        <v>189327</v>
      </c>
      <c r="S9" s="153">
        <f t="shared" si="8"/>
        <v>-2.9898238386571157</v>
      </c>
      <c r="T9" s="93">
        <v>2538</v>
      </c>
      <c r="U9" s="113">
        <v>2199</v>
      </c>
      <c r="V9" s="153">
        <f t="shared" si="9"/>
        <v>-13.356973995271867</v>
      </c>
    </row>
    <row r="10" spans="1:22" ht="19.5" customHeight="1">
      <c r="A10" s="77" t="s">
        <v>56</v>
      </c>
      <c r="B10" s="93">
        <v>13</v>
      </c>
      <c r="C10" s="93">
        <v>14</v>
      </c>
      <c r="D10" s="153">
        <f t="shared" si="0"/>
        <v>7.6923076923076925</v>
      </c>
      <c r="E10" s="154">
        <f t="shared" si="1"/>
        <v>3.2407407407407405</v>
      </c>
      <c r="F10" s="93">
        <v>1109</v>
      </c>
      <c r="G10" s="93">
        <v>1187</v>
      </c>
      <c r="H10" s="153">
        <f t="shared" si="2"/>
        <v>7.033363390441839</v>
      </c>
      <c r="I10" s="154">
        <f t="shared" si="3"/>
        <v>2.0638094410153873</v>
      </c>
      <c r="J10" s="112">
        <v>85.3</v>
      </c>
      <c r="K10" s="127">
        <f t="shared" si="4"/>
        <v>84.8</v>
      </c>
      <c r="L10" s="153">
        <f t="shared" si="5"/>
        <v>-0.5861664712778429</v>
      </c>
      <c r="M10" s="93">
        <v>2925395</v>
      </c>
      <c r="N10" s="93">
        <v>3198896</v>
      </c>
      <c r="O10" s="153">
        <f t="shared" si="6"/>
        <v>9.349198997058517</v>
      </c>
      <c r="P10" s="154">
        <f t="shared" si="7"/>
        <v>1.4007508724172317</v>
      </c>
      <c r="Q10" s="93">
        <v>214801</v>
      </c>
      <c r="R10" s="113">
        <v>218417</v>
      </c>
      <c r="S10" s="153">
        <f t="shared" si="8"/>
        <v>1.6834186060586311</v>
      </c>
      <c r="T10" s="93">
        <v>2518</v>
      </c>
      <c r="U10" s="113">
        <v>2576</v>
      </c>
      <c r="V10" s="153">
        <f t="shared" si="9"/>
        <v>2.3034154090548054</v>
      </c>
    </row>
    <row r="11" spans="1:22" ht="19.5" customHeight="1">
      <c r="A11" s="77" t="s">
        <v>57</v>
      </c>
      <c r="B11" s="93">
        <v>16</v>
      </c>
      <c r="C11" s="93">
        <v>16</v>
      </c>
      <c r="D11" s="153">
        <f t="shared" si="0"/>
        <v>0</v>
      </c>
      <c r="E11" s="154">
        <f t="shared" si="1"/>
        <v>3.7037037037037033</v>
      </c>
      <c r="F11" s="93">
        <v>1096</v>
      </c>
      <c r="G11" s="93">
        <v>1095</v>
      </c>
      <c r="H11" s="153">
        <f t="shared" si="2"/>
        <v>-0.09124087591240876</v>
      </c>
      <c r="I11" s="154">
        <f t="shared" si="3"/>
        <v>1.903851169260193</v>
      </c>
      <c r="J11" s="112">
        <v>68.5</v>
      </c>
      <c r="K11" s="127">
        <f t="shared" si="4"/>
        <v>68.4</v>
      </c>
      <c r="L11" s="153">
        <f t="shared" si="5"/>
        <v>-0.14598540145984573</v>
      </c>
      <c r="M11" s="93">
        <v>2873641</v>
      </c>
      <c r="N11" s="93">
        <v>3072577</v>
      </c>
      <c r="O11" s="153">
        <f t="shared" si="6"/>
        <v>6.922785414044412</v>
      </c>
      <c r="P11" s="154">
        <f t="shared" si="7"/>
        <v>1.3454375863795263</v>
      </c>
      <c r="Q11" s="93">
        <v>175896</v>
      </c>
      <c r="R11" s="113">
        <v>187617</v>
      </c>
      <c r="S11" s="153">
        <f t="shared" si="8"/>
        <v>6.663596670759994</v>
      </c>
      <c r="T11" s="93">
        <v>2568</v>
      </c>
      <c r="U11" s="113">
        <v>2741</v>
      </c>
      <c r="V11" s="153">
        <f t="shared" si="9"/>
        <v>6.7367601246105915</v>
      </c>
    </row>
    <row r="12" spans="1:22" ht="19.5" customHeight="1">
      <c r="A12" s="77" t="s">
        <v>58</v>
      </c>
      <c r="B12" s="93">
        <v>36</v>
      </c>
      <c r="C12" s="93">
        <v>35</v>
      </c>
      <c r="D12" s="153">
        <f t="shared" si="0"/>
        <v>-2.7777777777777777</v>
      </c>
      <c r="E12" s="154">
        <f t="shared" si="1"/>
        <v>8.101851851851851</v>
      </c>
      <c r="F12" s="93">
        <v>4775</v>
      </c>
      <c r="G12" s="93">
        <v>5393</v>
      </c>
      <c r="H12" s="153">
        <f t="shared" si="2"/>
        <v>12.942408376963352</v>
      </c>
      <c r="I12" s="154">
        <f t="shared" si="3"/>
        <v>9.376684343214814</v>
      </c>
      <c r="J12" s="112">
        <v>132.6</v>
      </c>
      <c r="K12" s="127">
        <f t="shared" si="4"/>
        <v>154.1</v>
      </c>
      <c r="L12" s="153">
        <f t="shared" si="5"/>
        <v>16.21417797888386</v>
      </c>
      <c r="M12" s="93">
        <v>19996961</v>
      </c>
      <c r="N12" s="93">
        <v>29551229</v>
      </c>
      <c r="O12" s="153">
        <f t="shared" si="6"/>
        <v>47.778599958263655</v>
      </c>
      <c r="P12" s="154">
        <f t="shared" si="7"/>
        <v>12.940061134451197</v>
      </c>
      <c r="Q12" s="93">
        <v>542294</v>
      </c>
      <c r="R12" s="113">
        <v>826929</v>
      </c>
      <c r="S12" s="153">
        <f t="shared" si="8"/>
        <v>52.48721173385654</v>
      </c>
      <c r="T12" s="93">
        <v>4088</v>
      </c>
      <c r="U12" s="113">
        <v>5367</v>
      </c>
      <c r="V12" s="153">
        <f t="shared" si="9"/>
        <v>31.286692759295498</v>
      </c>
    </row>
    <row r="13" spans="1:22" ht="19.5" customHeight="1">
      <c r="A13" s="77" t="s">
        <v>1266</v>
      </c>
      <c r="B13" s="93">
        <v>49</v>
      </c>
      <c r="C13" s="93">
        <v>50</v>
      </c>
      <c r="D13" s="153">
        <f t="shared" si="0"/>
        <v>2.0408163265306123</v>
      </c>
      <c r="E13" s="154">
        <f t="shared" si="1"/>
        <v>11.574074074074074</v>
      </c>
      <c r="F13" s="93">
        <v>6822</v>
      </c>
      <c r="G13" s="93">
        <v>7040</v>
      </c>
      <c r="H13" s="153">
        <f t="shared" si="2"/>
        <v>3.1955438287892117</v>
      </c>
      <c r="I13" s="154">
        <f t="shared" si="3"/>
        <v>12.240285143006172</v>
      </c>
      <c r="J13" s="112">
        <v>139.2</v>
      </c>
      <c r="K13" s="127">
        <f t="shared" si="4"/>
        <v>140.8</v>
      </c>
      <c r="L13" s="153">
        <f t="shared" si="5"/>
        <v>1.1494252873563382</v>
      </c>
      <c r="M13" s="93">
        <v>22038785</v>
      </c>
      <c r="N13" s="93">
        <v>24607073</v>
      </c>
      <c r="O13" s="153">
        <f t="shared" si="6"/>
        <v>11.653491787319492</v>
      </c>
      <c r="P13" s="154">
        <f t="shared" si="7"/>
        <v>10.77508583348271</v>
      </c>
      <c r="Q13" s="93">
        <v>439044</v>
      </c>
      <c r="R13" s="113">
        <v>481650</v>
      </c>
      <c r="S13" s="153">
        <f t="shared" si="8"/>
        <v>9.70426654276109</v>
      </c>
      <c r="T13" s="93">
        <v>3153</v>
      </c>
      <c r="U13" s="113">
        <v>3421</v>
      </c>
      <c r="V13" s="153">
        <f t="shared" si="9"/>
        <v>8.499841420869014</v>
      </c>
    </row>
    <row r="14" spans="1:22" ht="19.5" customHeight="1">
      <c r="A14" s="77" t="s">
        <v>59</v>
      </c>
      <c r="B14" s="93">
        <v>35</v>
      </c>
      <c r="C14" s="93">
        <v>35</v>
      </c>
      <c r="D14" s="153">
        <f t="shared" si="0"/>
        <v>0</v>
      </c>
      <c r="E14" s="154">
        <f t="shared" si="1"/>
        <v>8.101851851851851</v>
      </c>
      <c r="F14" s="93">
        <v>4049</v>
      </c>
      <c r="G14" s="93">
        <v>4027</v>
      </c>
      <c r="H14" s="153">
        <f t="shared" si="2"/>
        <v>-0.5433440355643369</v>
      </c>
      <c r="I14" s="154">
        <f t="shared" si="3"/>
        <v>7.00165174302356</v>
      </c>
      <c r="J14" s="112">
        <v>115.7</v>
      </c>
      <c r="K14" s="127">
        <f t="shared" si="4"/>
        <v>115.1</v>
      </c>
      <c r="L14" s="153">
        <f t="shared" si="5"/>
        <v>-0.5185825410544586</v>
      </c>
      <c r="M14" s="93">
        <v>18185185</v>
      </c>
      <c r="N14" s="93">
        <v>23414975</v>
      </c>
      <c r="O14" s="153">
        <f t="shared" si="6"/>
        <v>28.758519641125456</v>
      </c>
      <c r="P14" s="154">
        <f t="shared" si="7"/>
        <v>10.253083144584155</v>
      </c>
      <c r="Q14" s="93">
        <v>501404</v>
      </c>
      <c r="R14" s="113">
        <v>651716</v>
      </c>
      <c r="S14" s="153">
        <f t="shared" si="8"/>
        <v>29.97822115499677</v>
      </c>
      <c r="T14" s="93">
        <v>4334</v>
      </c>
      <c r="U14" s="113">
        <v>5664</v>
      </c>
      <c r="V14" s="153">
        <f t="shared" si="9"/>
        <v>30.687586525149978</v>
      </c>
    </row>
    <row r="15" spans="1:22" ht="19.5" customHeight="1">
      <c r="A15" s="77" t="s">
        <v>60</v>
      </c>
      <c r="B15" s="93">
        <v>18</v>
      </c>
      <c r="C15" s="93">
        <v>18</v>
      </c>
      <c r="D15" s="153">
        <f t="shared" si="0"/>
        <v>0</v>
      </c>
      <c r="E15" s="154">
        <f t="shared" si="1"/>
        <v>4.166666666666666</v>
      </c>
      <c r="F15" s="93">
        <v>1373</v>
      </c>
      <c r="G15" s="93">
        <v>1452</v>
      </c>
      <c r="H15" s="153">
        <f t="shared" si="2"/>
        <v>5.753823743627094</v>
      </c>
      <c r="I15" s="154">
        <f t="shared" si="3"/>
        <v>2.5245588107450234</v>
      </c>
      <c r="J15" s="112">
        <v>76.3</v>
      </c>
      <c r="K15" s="127">
        <f t="shared" si="4"/>
        <v>80.7</v>
      </c>
      <c r="L15" s="153">
        <f t="shared" si="5"/>
        <v>5.766710353866325</v>
      </c>
      <c r="M15" s="93">
        <v>2569466</v>
      </c>
      <c r="N15" s="93">
        <v>3005141</v>
      </c>
      <c r="O15" s="153">
        <f t="shared" si="6"/>
        <v>16.955857754101437</v>
      </c>
      <c r="P15" s="154">
        <f t="shared" si="7"/>
        <v>1.3159083250867776</v>
      </c>
      <c r="Q15" s="93">
        <v>137957</v>
      </c>
      <c r="R15" s="113">
        <v>161379</v>
      </c>
      <c r="S15" s="153">
        <f t="shared" si="8"/>
        <v>16.977753937821205</v>
      </c>
      <c r="T15" s="93">
        <v>1809</v>
      </c>
      <c r="U15" s="113">
        <v>2001</v>
      </c>
      <c r="V15" s="153">
        <f t="shared" si="9"/>
        <v>10.613598673300165</v>
      </c>
    </row>
    <row r="16" spans="1:22" ht="19.5" customHeight="1">
      <c r="A16" s="77" t="s">
        <v>61</v>
      </c>
      <c r="B16" s="93">
        <v>27</v>
      </c>
      <c r="C16" s="93">
        <v>29</v>
      </c>
      <c r="D16" s="153">
        <f t="shared" si="0"/>
        <v>7.4074074074074066</v>
      </c>
      <c r="E16" s="154">
        <f t="shared" si="1"/>
        <v>6.712962962962964</v>
      </c>
      <c r="F16" s="93">
        <v>3191</v>
      </c>
      <c r="G16" s="93">
        <v>3265</v>
      </c>
      <c r="H16" s="153">
        <f t="shared" si="2"/>
        <v>2.319022250078345</v>
      </c>
      <c r="I16" s="154">
        <f t="shared" si="3"/>
        <v>5.676779970442493</v>
      </c>
      <c r="J16" s="127">
        <v>118.2</v>
      </c>
      <c r="K16" s="127">
        <f t="shared" si="4"/>
        <v>112.6</v>
      </c>
      <c r="L16" s="153">
        <f t="shared" si="5"/>
        <v>-4.73773265651439</v>
      </c>
      <c r="M16" s="93">
        <v>8591740</v>
      </c>
      <c r="N16" s="93">
        <v>9065918</v>
      </c>
      <c r="O16" s="153">
        <f t="shared" si="6"/>
        <v>5.518998479935379</v>
      </c>
      <c r="P16" s="154">
        <f t="shared" si="7"/>
        <v>3.9698360146010017</v>
      </c>
      <c r="Q16" s="93">
        <v>309680</v>
      </c>
      <c r="R16" s="113">
        <v>304858</v>
      </c>
      <c r="S16" s="153">
        <f t="shared" si="8"/>
        <v>-1.5570911909067426</v>
      </c>
      <c r="T16" s="93">
        <v>2620</v>
      </c>
      <c r="U16" s="113">
        <v>2708</v>
      </c>
      <c r="V16" s="153">
        <f t="shared" si="9"/>
        <v>3.3587786259541987</v>
      </c>
    </row>
    <row r="17" spans="1:22" ht="19.5" customHeight="1">
      <c r="A17" s="77" t="s">
        <v>62</v>
      </c>
      <c r="B17" s="93">
        <v>28</v>
      </c>
      <c r="C17" s="93">
        <v>27</v>
      </c>
      <c r="D17" s="153">
        <f t="shared" si="0"/>
        <v>-3.571428571428571</v>
      </c>
      <c r="E17" s="154">
        <f t="shared" si="1"/>
        <v>6.25</v>
      </c>
      <c r="F17" s="93">
        <v>1870</v>
      </c>
      <c r="G17" s="93">
        <v>1912</v>
      </c>
      <c r="H17" s="153">
        <f t="shared" si="2"/>
        <v>2.2459893048128343</v>
      </c>
      <c r="I17" s="154">
        <f t="shared" si="3"/>
        <v>3.3243501695209945</v>
      </c>
      <c r="J17" s="112">
        <v>66.8</v>
      </c>
      <c r="K17" s="127">
        <f t="shared" si="4"/>
        <v>70.8</v>
      </c>
      <c r="L17" s="153">
        <f t="shared" si="5"/>
        <v>5.9880239520958085</v>
      </c>
      <c r="M17" s="93">
        <v>5572033</v>
      </c>
      <c r="N17" s="93">
        <v>5945598</v>
      </c>
      <c r="O17" s="153">
        <f t="shared" si="6"/>
        <v>6.7042854914893715</v>
      </c>
      <c r="P17" s="154">
        <f t="shared" si="7"/>
        <v>2.603492450377302</v>
      </c>
      <c r="Q17" s="93">
        <v>195519</v>
      </c>
      <c r="R17" s="113">
        <v>216736</v>
      </c>
      <c r="S17" s="153">
        <f t="shared" si="8"/>
        <v>10.851630787800675</v>
      </c>
      <c r="T17" s="93">
        <v>2928</v>
      </c>
      <c r="U17" s="113">
        <v>3061</v>
      </c>
      <c r="V17" s="153">
        <f t="shared" si="9"/>
        <v>4.5423497267759565</v>
      </c>
    </row>
    <row r="18" spans="1:22" ht="19.5" customHeight="1">
      <c r="A18" s="77" t="s">
        <v>63</v>
      </c>
      <c r="B18" s="93">
        <v>13</v>
      </c>
      <c r="C18" s="93">
        <v>13</v>
      </c>
      <c r="D18" s="153">
        <f t="shared" si="0"/>
        <v>0</v>
      </c>
      <c r="E18" s="154">
        <f t="shared" si="1"/>
        <v>3.009259259259259</v>
      </c>
      <c r="F18" s="93">
        <v>872</v>
      </c>
      <c r="G18" s="93">
        <v>890</v>
      </c>
      <c r="H18" s="153">
        <f t="shared" si="2"/>
        <v>2.064220183486239</v>
      </c>
      <c r="I18" s="154">
        <f t="shared" si="3"/>
        <v>1.5474224115448143</v>
      </c>
      <c r="J18" s="112">
        <v>67.1</v>
      </c>
      <c r="K18" s="127">
        <f t="shared" si="4"/>
        <v>68.5</v>
      </c>
      <c r="L18" s="153">
        <f t="shared" si="5"/>
        <v>2.086438152011931</v>
      </c>
      <c r="M18" s="93">
        <v>1893539</v>
      </c>
      <c r="N18" s="93">
        <v>1946908</v>
      </c>
      <c r="O18" s="153">
        <f t="shared" si="6"/>
        <v>2.818479049018795</v>
      </c>
      <c r="P18" s="154">
        <f t="shared" si="7"/>
        <v>0.8525232078554876</v>
      </c>
      <c r="Q18" s="93">
        <v>135611</v>
      </c>
      <c r="R18" s="113">
        <v>140656</v>
      </c>
      <c r="S18" s="153">
        <f t="shared" si="8"/>
        <v>3.720199688815804</v>
      </c>
      <c r="T18" s="93">
        <v>2022</v>
      </c>
      <c r="U18" s="113">
        <v>2055</v>
      </c>
      <c r="V18" s="153">
        <f t="shared" si="9"/>
        <v>1.6320474777448073</v>
      </c>
    </row>
    <row r="19" spans="1:22" ht="19.5" customHeight="1">
      <c r="A19" s="77" t="s">
        <v>64</v>
      </c>
      <c r="B19" s="93">
        <v>18</v>
      </c>
      <c r="C19" s="93">
        <v>17</v>
      </c>
      <c r="D19" s="153">
        <f t="shared" si="0"/>
        <v>-5.555555555555555</v>
      </c>
      <c r="E19" s="154">
        <f t="shared" si="1"/>
        <v>3.935185185185185</v>
      </c>
      <c r="F19" s="93">
        <v>3269</v>
      </c>
      <c r="G19" s="93">
        <v>3427</v>
      </c>
      <c r="H19" s="153">
        <f t="shared" si="2"/>
        <v>4.833282349342307</v>
      </c>
      <c r="I19" s="154">
        <f t="shared" si="3"/>
        <v>5.958445622880988</v>
      </c>
      <c r="J19" s="112">
        <v>181.6</v>
      </c>
      <c r="K19" s="127">
        <f t="shared" si="4"/>
        <v>201.6</v>
      </c>
      <c r="L19" s="153">
        <f t="shared" si="5"/>
        <v>11.013215859030838</v>
      </c>
      <c r="M19" s="93">
        <v>8148340</v>
      </c>
      <c r="N19" s="93">
        <v>9266931</v>
      </c>
      <c r="O19" s="153">
        <f t="shared" si="6"/>
        <v>13.727839044517044</v>
      </c>
      <c r="P19" s="154">
        <f t="shared" si="7"/>
        <v>4.057856736474175</v>
      </c>
      <c r="Q19" s="93">
        <v>439934</v>
      </c>
      <c r="R19" s="113">
        <v>530098</v>
      </c>
      <c r="S19" s="153">
        <f t="shared" si="8"/>
        <v>20.494892415680535</v>
      </c>
      <c r="T19" s="93">
        <v>2422</v>
      </c>
      <c r="U19" s="113">
        <v>2630</v>
      </c>
      <c r="V19" s="153">
        <f t="shared" si="9"/>
        <v>8.587943848059455</v>
      </c>
    </row>
    <row r="20" spans="1:22" ht="19.5" customHeight="1">
      <c r="A20" s="77" t="s">
        <v>65</v>
      </c>
      <c r="B20" s="93">
        <v>16</v>
      </c>
      <c r="C20" s="93">
        <v>16</v>
      </c>
      <c r="D20" s="153">
        <f t="shared" si="0"/>
        <v>0</v>
      </c>
      <c r="E20" s="154">
        <f t="shared" si="1"/>
        <v>3.7037037037037033</v>
      </c>
      <c r="F20" s="93">
        <v>1252</v>
      </c>
      <c r="G20" s="93">
        <v>1292</v>
      </c>
      <c r="H20" s="153">
        <f t="shared" si="2"/>
        <v>3.1948881789137378</v>
      </c>
      <c r="I20" s="154">
        <f t="shared" si="3"/>
        <v>2.246370512040337</v>
      </c>
      <c r="J20" s="112">
        <v>78.3</v>
      </c>
      <c r="K20" s="127">
        <f t="shared" si="4"/>
        <v>80.8</v>
      </c>
      <c r="L20" s="153">
        <f t="shared" si="5"/>
        <v>3.1928480204342273</v>
      </c>
      <c r="M20" s="93">
        <v>2748239</v>
      </c>
      <c r="N20" s="93">
        <v>3041205</v>
      </c>
      <c r="O20" s="153">
        <f t="shared" si="6"/>
        <v>10.66013545401255</v>
      </c>
      <c r="P20" s="154">
        <f t="shared" si="7"/>
        <v>1.3317002356280565</v>
      </c>
      <c r="Q20" s="93">
        <v>167620</v>
      </c>
      <c r="R20" s="113">
        <v>186572</v>
      </c>
      <c r="S20" s="153">
        <f t="shared" si="8"/>
        <v>11.306526667462116</v>
      </c>
      <c r="T20" s="93">
        <v>2142</v>
      </c>
      <c r="U20" s="113">
        <v>2310</v>
      </c>
      <c r="V20" s="153">
        <f t="shared" si="9"/>
        <v>7.8431372549019605</v>
      </c>
    </row>
    <row r="21" spans="1:22" ht="19.5" customHeight="1">
      <c r="A21" s="77" t="s">
        <v>66</v>
      </c>
      <c r="B21" s="93">
        <v>0</v>
      </c>
      <c r="C21" s="224">
        <v>0</v>
      </c>
      <c r="D21" s="93">
        <v>0</v>
      </c>
      <c r="E21" s="154">
        <f t="shared" si="1"/>
        <v>0</v>
      </c>
      <c r="F21" s="93">
        <v>0</v>
      </c>
      <c r="G21" s="224">
        <v>0</v>
      </c>
      <c r="H21" s="93">
        <v>0</v>
      </c>
      <c r="I21" s="154">
        <f t="shared" si="3"/>
        <v>0</v>
      </c>
      <c r="J21" s="93">
        <v>0</v>
      </c>
      <c r="K21" s="93">
        <v>0</v>
      </c>
      <c r="L21" s="93">
        <v>0</v>
      </c>
      <c r="M21" s="93">
        <v>0</v>
      </c>
      <c r="N21" s="224">
        <v>0</v>
      </c>
      <c r="O21" s="93">
        <v>0</v>
      </c>
      <c r="P21" s="93">
        <f t="shared" si="7"/>
        <v>0</v>
      </c>
      <c r="Q21" s="224">
        <v>0</v>
      </c>
      <c r="R21" s="224">
        <v>0</v>
      </c>
      <c r="S21" s="93">
        <v>0</v>
      </c>
      <c r="T21" s="224">
        <v>0</v>
      </c>
      <c r="U21" s="224">
        <v>0</v>
      </c>
      <c r="V21" s="93">
        <v>0</v>
      </c>
    </row>
    <row r="22" spans="1:22" ht="19.5" customHeight="1">
      <c r="A22" s="77" t="s">
        <v>67</v>
      </c>
      <c r="B22" s="93">
        <v>5</v>
      </c>
      <c r="C22" s="93">
        <v>5</v>
      </c>
      <c r="D22" s="153">
        <f aca="true" t="shared" si="10" ref="D22:D31">(C22-B22)/B22*100</f>
        <v>0</v>
      </c>
      <c r="E22" s="154">
        <f aca="true" t="shared" si="11" ref="E22:E33">C22/$C$6*100</f>
        <v>1.1574074074074074</v>
      </c>
      <c r="F22" s="93">
        <v>476</v>
      </c>
      <c r="G22" s="93">
        <v>483</v>
      </c>
      <c r="H22" s="153">
        <f aca="true" t="shared" si="12" ref="H22:H31">(G22-F22)/F22*100</f>
        <v>1.4705882352941175</v>
      </c>
      <c r="I22" s="154">
        <f>G22/$G$6*100</f>
        <v>0.8397809267147701</v>
      </c>
      <c r="J22" s="112">
        <v>95.2</v>
      </c>
      <c r="K22" s="127">
        <f t="shared" si="4"/>
        <v>96.6</v>
      </c>
      <c r="L22" s="153">
        <f aca="true" t="shared" si="13" ref="L22:L31">(K22-J22)/J22*100</f>
        <v>1.4705882352941086</v>
      </c>
      <c r="M22" s="93">
        <v>1261108</v>
      </c>
      <c r="N22" s="93">
        <v>1269085</v>
      </c>
      <c r="O22" s="153">
        <f t="shared" si="6"/>
        <v>0.6325390053825684</v>
      </c>
      <c r="P22" s="154">
        <f t="shared" si="7"/>
        <v>0.5557141966858637</v>
      </c>
      <c r="Q22" s="93">
        <v>246225</v>
      </c>
      <c r="R22" s="113">
        <v>246462</v>
      </c>
      <c r="S22" s="153">
        <f aca="true" t="shared" si="14" ref="S22:S31">(R22-Q22)/Q22*100</f>
        <v>0.09625342674383186</v>
      </c>
      <c r="T22" s="93">
        <v>2586</v>
      </c>
      <c r="U22" s="113">
        <v>2551</v>
      </c>
      <c r="V22" s="153">
        <f aca="true" t="shared" si="15" ref="V22:V31">(U22-T22)/T22*100</f>
        <v>-1.3534416086620265</v>
      </c>
    </row>
    <row r="23" spans="1:22" ht="19.5" customHeight="1">
      <c r="A23" s="77" t="s">
        <v>68</v>
      </c>
      <c r="B23" s="93">
        <v>4</v>
      </c>
      <c r="C23" s="93">
        <v>4</v>
      </c>
      <c r="D23" s="153">
        <f t="shared" si="10"/>
        <v>0</v>
      </c>
      <c r="E23" s="154">
        <f t="shared" si="11"/>
        <v>0.9259259259259258</v>
      </c>
      <c r="F23" s="93">
        <v>449</v>
      </c>
      <c r="G23" s="93">
        <v>458</v>
      </c>
      <c r="H23" s="153">
        <f t="shared" si="12"/>
        <v>2.0044543429844097</v>
      </c>
      <c r="I23" s="154">
        <f>G23/$G$6*100</f>
        <v>0.7963140050421629</v>
      </c>
      <c r="J23" s="112">
        <v>112.3</v>
      </c>
      <c r="K23" s="127">
        <f t="shared" si="4"/>
        <v>114.5</v>
      </c>
      <c r="L23" s="153">
        <f t="shared" si="13"/>
        <v>1.9590382902938586</v>
      </c>
      <c r="M23" s="93" t="s">
        <v>1821</v>
      </c>
      <c r="N23" s="93" t="s">
        <v>1821</v>
      </c>
      <c r="O23" s="153" t="s">
        <v>1821</v>
      </c>
      <c r="P23" s="154" t="s">
        <v>1821</v>
      </c>
      <c r="Q23" s="93" t="s">
        <v>1821</v>
      </c>
      <c r="R23" s="113" t="s">
        <v>1821</v>
      </c>
      <c r="S23" s="153" t="s">
        <v>1821</v>
      </c>
      <c r="T23" s="93" t="s">
        <v>2773</v>
      </c>
      <c r="U23" s="113" t="s">
        <v>1821</v>
      </c>
      <c r="V23" s="153" t="s">
        <v>1821</v>
      </c>
    </row>
    <row r="24" spans="1:22" ht="20.25" customHeight="1">
      <c r="A24" s="77" t="s">
        <v>1582</v>
      </c>
      <c r="B24" s="93">
        <v>4</v>
      </c>
      <c r="C24" s="93">
        <v>4</v>
      </c>
      <c r="D24" s="153">
        <f t="shared" si="10"/>
        <v>0</v>
      </c>
      <c r="E24" s="154">
        <f t="shared" si="11"/>
        <v>0.9259259259259258</v>
      </c>
      <c r="F24" s="93">
        <v>1001</v>
      </c>
      <c r="G24" s="93">
        <v>997</v>
      </c>
      <c r="H24" s="153">
        <f t="shared" si="12"/>
        <v>-0.3996003996003996</v>
      </c>
      <c r="I24" s="154">
        <f>G24/$G$6*100</f>
        <v>1.733460836303573</v>
      </c>
      <c r="J24" s="112">
        <v>250.3</v>
      </c>
      <c r="K24" s="127">
        <f t="shared" si="4"/>
        <v>249.3</v>
      </c>
      <c r="L24" s="153">
        <f t="shared" si="13"/>
        <v>-0.3995205753096284</v>
      </c>
      <c r="M24" s="93">
        <v>2209613</v>
      </c>
      <c r="N24" s="93">
        <v>2071707</v>
      </c>
      <c r="O24" s="153">
        <f>(N24-M24)/M24*100</f>
        <v>-6.241183410850678</v>
      </c>
      <c r="P24" s="154">
        <f>N24/$N$6*100</f>
        <v>0.9071709076015243</v>
      </c>
      <c r="Q24" s="93">
        <v>536038</v>
      </c>
      <c r="R24" s="93">
        <v>508630</v>
      </c>
      <c r="S24" s="153">
        <f t="shared" si="14"/>
        <v>-5.11307034202799</v>
      </c>
      <c r="T24" s="93">
        <v>2142</v>
      </c>
      <c r="U24" s="93">
        <v>2041</v>
      </c>
      <c r="V24" s="153">
        <f t="shared" si="15"/>
        <v>-4.715219421101774</v>
      </c>
    </row>
    <row r="25" spans="1:22" ht="19.5" customHeight="1">
      <c r="A25" s="77" t="s">
        <v>69</v>
      </c>
      <c r="B25" s="93">
        <v>20</v>
      </c>
      <c r="C25" s="93">
        <v>19</v>
      </c>
      <c r="D25" s="153">
        <f t="shared" si="10"/>
        <v>-5</v>
      </c>
      <c r="E25" s="154">
        <f t="shared" si="11"/>
        <v>4.398148148148148</v>
      </c>
      <c r="F25" s="93">
        <v>5450</v>
      </c>
      <c r="G25" s="93">
        <v>5768</v>
      </c>
      <c r="H25" s="153">
        <f t="shared" si="12"/>
        <v>5.8348623853211015</v>
      </c>
      <c r="I25" s="154">
        <f>G25/$G$6*100</f>
        <v>10.02868816830392</v>
      </c>
      <c r="J25" s="112">
        <v>272.5</v>
      </c>
      <c r="K25" s="127">
        <f>ROUND(G25/C25,1)</f>
        <v>303.6</v>
      </c>
      <c r="L25" s="153">
        <f t="shared" si="13"/>
        <v>11.412844036697257</v>
      </c>
      <c r="M25" s="93">
        <v>24336223</v>
      </c>
      <c r="N25" s="93">
        <v>26671538</v>
      </c>
      <c r="O25" s="153">
        <f t="shared" si="6"/>
        <v>9.596045368256199</v>
      </c>
      <c r="P25" s="154">
        <f t="shared" si="7"/>
        <v>11.679085572713008</v>
      </c>
      <c r="Q25" s="93">
        <v>1233472</v>
      </c>
      <c r="R25" s="113">
        <v>1421231</v>
      </c>
      <c r="S25" s="153">
        <f t="shared" si="14"/>
        <v>15.22199125719919</v>
      </c>
      <c r="T25" s="93">
        <v>4527</v>
      </c>
      <c r="U25" s="113">
        <v>4682</v>
      </c>
      <c r="V25" s="153">
        <f t="shared" si="15"/>
        <v>3.423901038215153</v>
      </c>
    </row>
    <row r="26" spans="1:22" ht="19.5" customHeight="1">
      <c r="A26" s="77" t="s">
        <v>70</v>
      </c>
      <c r="B26" s="155">
        <v>0</v>
      </c>
      <c r="C26" s="225">
        <v>0</v>
      </c>
      <c r="D26" s="155">
        <v>0</v>
      </c>
      <c r="E26" s="154">
        <f t="shared" si="11"/>
        <v>0</v>
      </c>
      <c r="F26" s="155">
        <v>0</v>
      </c>
      <c r="G26" s="225">
        <v>0</v>
      </c>
      <c r="H26" s="155">
        <v>0</v>
      </c>
      <c r="I26" s="154">
        <f>G26/$C$6*100</f>
        <v>0</v>
      </c>
      <c r="J26" s="155">
        <v>0</v>
      </c>
      <c r="K26" s="155">
        <v>0</v>
      </c>
      <c r="L26" s="155">
        <v>0</v>
      </c>
      <c r="M26" s="155">
        <v>0</v>
      </c>
      <c r="N26" s="225">
        <v>0</v>
      </c>
      <c r="O26" s="155">
        <v>0</v>
      </c>
      <c r="P26" s="154">
        <f t="shared" si="7"/>
        <v>0</v>
      </c>
      <c r="Q26" s="155">
        <v>0</v>
      </c>
      <c r="R26" s="225">
        <v>0</v>
      </c>
      <c r="S26" s="155">
        <v>0</v>
      </c>
      <c r="T26" s="155">
        <v>0</v>
      </c>
      <c r="U26" s="225">
        <v>0</v>
      </c>
      <c r="V26" s="155">
        <v>0</v>
      </c>
    </row>
    <row r="27" spans="1:22" ht="19.5" customHeight="1">
      <c r="A27" s="77" t="s">
        <v>71</v>
      </c>
      <c r="B27" s="93">
        <v>0</v>
      </c>
      <c r="C27" s="155">
        <v>1</v>
      </c>
      <c r="D27" s="153" t="s">
        <v>1888</v>
      </c>
      <c r="E27" s="154">
        <f t="shared" si="11"/>
        <v>0.23148148148148145</v>
      </c>
      <c r="F27" s="93">
        <v>0</v>
      </c>
      <c r="G27" s="155">
        <v>46</v>
      </c>
      <c r="H27" s="153" t="s">
        <v>1888</v>
      </c>
      <c r="I27" s="154">
        <f>G27/$G$6*100</f>
        <v>0.07997913587759715</v>
      </c>
      <c r="J27" s="128">
        <v>0</v>
      </c>
      <c r="K27" s="155">
        <v>0</v>
      </c>
      <c r="L27" s="153" t="s">
        <v>2776</v>
      </c>
      <c r="M27" s="93">
        <v>0</v>
      </c>
      <c r="N27" s="155" t="s">
        <v>1821</v>
      </c>
      <c r="O27" s="153" t="s">
        <v>1821</v>
      </c>
      <c r="P27" s="154" t="s">
        <v>1821</v>
      </c>
      <c r="Q27" s="93">
        <v>0</v>
      </c>
      <c r="R27" s="155" t="s">
        <v>1821</v>
      </c>
      <c r="S27" s="153" t="s">
        <v>1821</v>
      </c>
      <c r="T27" s="93">
        <v>0</v>
      </c>
      <c r="U27" s="155" t="s">
        <v>2778</v>
      </c>
      <c r="V27" s="153" t="s">
        <v>1821</v>
      </c>
    </row>
    <row r="28" spans="1:22" ht="19.5" customHeight="1">
      <c r="A28" s="77" t="s">
        <v>72</v>
      </c>
      <c r="B28" s="155">
        <v>9</v>
      </c>
      <c r="C28" s="155">
        <v>9</v>
      </c>
      <c r="D28" s="153">
        <f t="shared" si="10"/>
        <v>0</v>
      </c>
      <c r="E28" s="154">
        <f t="shared" si="11"/>
        <v>2.083333333333333</v>
      </c>
      <c r="F28" s="155">
        <v>4331</v>
      </c>
      <c r="G28" s="155">
        <v>4722</v>
      </c>
      <c r="H28" s="153">
        <f t="shared" si="12"/>
        <v>9.027938120526438</v>
      </c>
      <c r="I28" s="154">
        <f>G28/$G$6*100</f>
        <v>8.210032165522039</v>
      </c>
      <c r="J28" s="112">
        <v>481.2</v>
      </c>
      <c r="K28" s="127">
        <f>ROUND(G28/C28,1)</f>
        <v>524.7</v>
      </c>
      <c r="L28" s="153">
        <f t="shared" si="13"/>
        <v>9.03990024937657</v>
      </c>
      <c r="M28" s="155">
        <v>28645473</v>
      </c>
      <c r="N28" s="155">
        <v>36464888</v>
      </c>
      <c r="O28" s="153">
        <f t="shared" si="6"/>
        <v>27.29721027821743</v>
      </c>
      <c r="P28" s="154">
        <f t="shared" si="7"/>
        <v>15.967453671077974</v>
      </c>
      <c r="Q28" s="155">
        <v>3241258</v>
      </c>
      <c r="R28" s="156">
        <v>4194803</v>
      </c>
      <c r="S28" s="153">
        <f t="shared" si="14"/>
        <v>29.41897868049998</v>
      </c>
      <c r="T28" s="155">
        <v>6735</v>
      </c>
      <c r="U28" s="156">
        <v>7995</v>
      </c>
      <c r="V28" s="153">
        <f t="shared" si="15"/>
        <v>18.70824053452116</v>
      </c>
    </row>
    <row r="29" spans="1:22" ht="19.5" customHeight="1">
      <c r="A29" s="77" t="s">
        <v>73</v>
      </c>
      <c r="B29" s="155">
        <v>1</v>
      </c>
      <c r="C29" s="225">
        <v>0</v>
      </c>
      <c r="D29" s="153" t="s">
        <v>1888</v>
      </c>
      <c r="E29" s="154">
        <f t="shared" si="11"/>
        <v>0</v>
      </c>
      <c r="F29" s="246">
        <v>36</v>
      </c>
      <c r="G29" s="225">
        <v>0</v>
      </c>
      <c r="H29" s="153" t="s">
        <v>2775</v>
      </c>
      <c r="I29" s="154">
        <f>G29/$G$6*100</f>
        <v>0</v>
      </c>
      <c r="J29" s="246">
        <v>36</v>
      </c>
      <c r="K29" s="224">
        <v>0</v>
      </c>
      <c r="L29" s="153" t="s">
        <v>1888</v>
      </c>
      <c r="M29" s="155" t="s">
        <v>1821</v>
      </c>
      <c r="N29" s="225">
        <v>0</v>
      </c>
      <c r="O29" s="153" t="s">
        <v>1821</v>
      </c>
      <c r="P29" s="154">
        <f t="shared" si="7"/>
        <v>0</v>
      </c>
      <c r="Q29" s="155" t="s">
        <v>1821</v>
      </c>
      <c r="R29" s="225">
        <v>0</v>
      </c>
      <c r="S29" s="153" t="s">
        <v>1821</v>
      </c>
      <c r="T29" s="155" t="s">
        <v>1821</v>
      </c>
      <c r="U29" s="225">
        <v>0</v>
      </c>
      <c r="V29" s="153" t="s">
        <v>1821</v>
      </c>
    </row>
    <row r="30" spans="1:22" ht="19.5" customHeight="1">
      <c r="A30" s="77" t="s">
        <v>74</v>
      </c>
      <c r="B30" s="93">
        <v>5</v>
      </c>
      <c r="C30" s="93">
        <v>5</v>
      </c>
      <c r="D30" s="153">
        <f t="shared" si="10"/>
        <v>0</v>
      </c>
      <c r="E30" s="154">
        <f t="shared" si="11"/>
        <v>1.1574074074074074</v>
      </c>
      <c r="F30" s="155">
        <v>486</v>
      </c>
      <c r="G30" s="155">
        <v>502</v>
      </c>
      <c r="H30" s="153">
        <f t="shared" si="12"/>
        <v>3.292181069958848</v>
      </c>
      <c r="I30" s="154">
        <f>G30/$G$6*100</f>
        <v>0.8728157871859515</v>
      </c>
      <c r="J30" s="112">
        <v>97.2</v>
      </c>
      <c r="K30" s="127">
        <f>ROUND(G30/C30,1)</f>
        <v>100.4</v>
      </c>
      <c r="L30" s="153">
        <f t="shared" si="13"/>
        <v>3.292181069958851</v>
      </c>
      <c r="M30" s="155">
        <v>1996145</v>
      </c>
      <c r="N30" s="155">
        <v>3098179</v>
      </c>
      <c r="O30" s="153">
        <f t="shared" si="6"/>
        <v>55.20811363903925</v>
      </c>
      <c r="P30" s="154">
        <f t="shared" si="7"/>
        <v>1.3566483365369637</v>
      </c>
      <c r="Q30" s="155">
        <v>388344</v>
      </c>
      <c r="R30" s="156">
        <v>607249</v>
      </c>
      <c r="S30" s="153">
        <f t="shared" si="14"/>
        <v>56.36883793749872</v>
      </c>
      <c r="T30" s="155">
        <v>3995</v>
      </c>
      <c r="U30" s="156">
        <v>6048</v>
      </c>
      <c r="V30" s="153">
        <f t="shared" si="15"/>
        <v>51.3892365456821</v>
      </c>
    </row>
    <row r="31" spans="1:22" ht="19.5" customHeight="1">
      <c r="A31" s="77" t="s">
        <v>1259</v>
      </c>
      <c r="B31" s="93">
        <v>17</v>
      </c>
      <c r="C31" s="93">
        <v>16</v>
      </c>
      <c r="D31" s="153">
        <f t="shared" si="10"/>
        <v>-5.88235294117647</v>
      </c>
      <c r="E31" s="154">
        <f t="shared" si="11"/>
        <v>3.7037037037037033</v>
      </c>
      <c r="F31" s="93">
        <v>2120</v>
      </c>
      <c r="G31" s="93">
        <v>2170</v>
      </c>
      <c r="H31" s="153">
        <f t="shared" si="12"/>
        <v>2.358490566037736</v>
      </c>
      <c r="I31" s="154">
        <f>G31/$G$6*100</f>
        <v>3.7729288011823</v>
      </c>
      <c r="J31" s="112">
        <v>124.7</v>
      </c>
      <c r="K31" s="127">
        <f>ROUND(G31/C31,1)</f>
        <v>135.6</v>
      </c>
      <c r="L31" s="153">
        <f t="shared" si="13"/>
        <v>8.740978348035277</v>
      </c>
      <c r="M31" s="93">
        <v>7002791</v>
      </c>
      <c r="N31" s="93">
        <v>8199092</v>
      </c>
      <c r="O31" s="153">
        <f t="shared" si="6"/>
        <v>17.08320296864493</v>
      </c>
      <c r="P31" s="154">
        <f t="shared" si="7"/>
        <v>3.590265289033825</v>
      </c>
      <c r="Q31" s="93">
        <v>418126</v>
      </c>
      <c r="R31" s="113">
        <v>521916</v>
      </c>
      <c r="S31" s="153">
        <f t="shared" si="14"/>
        <v>24.822661111722304</v>
      </c>
      <c r="T31" s="93">
        <v>3353</v>
      </c>
      <c r="U31" s="113">
        <v>3848</v>
      </c>
      <c r="V31" s="153">
        <f t="shared" si="15"/>
        <v>14.762898896510587</v>
      </c>
    </row>
    <row r="32" spans="1:22" ht="19.5" customHeight="1">
      <c r="A32" s="77" t="s">
        <v>77</v>
      </c>
      <c r="B32" s="93">
        <v>0</v>
      </c>
      <c r="C32" s="93">
        <v>0</v>
      </c>
      <c r="D32" s="93">
        <v>0</v>
      </c>
      <c r="E32" s="154">
        <f t="shared" si="11"/>
        <v>0</v>
      </c>
      <c r="F32" s="93">
        <v>0</v>
      </c>
      <c r="G32" s="93">
        <v>0</v>
      </c>
      <c r="H32" s="93">
        <v>0</v>
      </c>
      <c r="I32" s="154">
        <f>G32/$C$6*100</f>
        <v>0</v>
      </c>
      <c r="J32" s="93">
        <v>0</v>
      </c>
      <c r="K32" s="93">
        <v>0</v>
      </c>
      <c r="L32" s="93">
        <v>0</v>
      </c>
      <c r="M32" s="93">
        <v>0</v>
      </c>
      <c r="N32" s="93">
        <v>0</v>
      </c>
      <c r="O32" s="93">
        <v>0</v>
      </c>
      <c r="P32" s="154">
        <f t="shared" si="7"/>
        <v>0</v>
      </c>
      <c r="Q32" s="93">
        <v>0</v>
      </c>
      <c r="R32" s="93">
        <v>0</v>
      </c>
      <c r="S32" s="93">
        <v>0</v>
      </c>
      <c r="T32" s="93">
        <v>0</v>
      </c>
      <c r="U32" s="93">
        <v>0</v>
      </c>
      <c r="V32" s="93">
        <v>0</v>
      </c>
    </row>
    <row r="33" spans="1:22" ht="19.5" customHeight="1" thickBot="1">
      <c r="A33" s="77" t="s">
        <v>76</v>
      </c>
      <c r="B33" s="93">
        <v>0</v>
      </c>
      <c r="C33" s="93">
        <v>0</v>
      </c>
      <c r="D33" s="93">
        <v>0</v>
      </c>
      <c r="E33" s="154">
        <f t="shared" si="11"/>
        <v>0</v>
      </c>
      <c r="F33" s="93">
        <v>0</v>
      </c>
      <c r="G33" s="93">
        <v>0</v>
      </c>
      <c r="H33" s="93">
        <v>0</v>
      </c>
      <c r="I33" s="154">
        <f>G33/$C$6*100</f>
        <v>0</v>
      </c>
      <c r="J33" s="93">
        <v>0</v>
      </c>
      <c r="K33" s="93">
        <v>0</v>
      </c>
      <c r="L33" s="93">
        <v>0</v>
      </c>
      <c r="M33" s="93">
        <v>0</v>
      </c>
      <c r="N33" s="93">
        <v>0</v>
      </c>
      <c r="O33" s="93">
        <v>0</v>
      </c>
      <c r="P33" s="154">
        <f t="shared" si="7"/>
        <v>0</v>
      </c>
      <c r="Q33" s="93">
        <v>0</v>
      </c>
      <c r="R33" s="93">
        <v>0</v>
      </c>
      <c r="S33" s="93">
        <v>0</v>
      </c>
      <c r="T33" s="93">
        <v>0</v>
      </c>
      <c r="U33" s="93">
        <v>0</v>
      </c>
      <c r="V33" s="93">
        <v>0</v>
      </c>
    </row>
    <row r="34" spans="1:22" s="71" customFormat="1" ht="20.25" customHeight="1">
      <c r="A34" s="109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</row>
    <row r="35" s="71" customFormat="1" ht="20.25" customHeight="1"/>
  </sheetData>
  <sheetProtection/>
  <mergeCells count="3">
    <mergeCell ref="L4:L5"/>
    <mergeCell ref="S4:S5"/>
    <mergeCell ref="V4:V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55" r:id="rId1"/>
  <ignoredErrors>
    <ignoredError sqref="I26" formula="1"/>
  </ignoredError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F0"/>
  </sheetPr>
  <dimension ref="A1:AI569"/>
  <sheetViews>
    <sheetView view="pageBreakPreview" zoomScale="85" zoomScaleNormal="85" zoomScaleSheetLayoutView="85" zoomScalePageLayoutView="0" workbookViewId="0" topLeftCell="A1">
      <pane ySplit="7" topLeftCell="A557" activePane="bottomLeft" state="frozen"/>
      <selection pane="topLeft" activeCell="D23" sqref="D23"/>
      <selection pane="bottomLeft" activeCell="A1" sqref="A1"/>
    </sheetView>
  </sheetViews>
  <sheetFormatPr defaultColWidth="9.625" defaultRowHeight="14.25" customHeight="1"/>
  <cols>
    <col min="1" max="1" width="19.625" style="33" customWidth="1"/>
    <col min="2" max="2" width="7.125" style="33" customWidth="1"/>
    <col min="3" max="7" width="7.625" style="33" customWidth="1"/>
    <col min="8" max="13" width="6.50390625" style="33" customWidth="1"/>
    <col min="14" max="19" width="6.00390625" style="33" customWidth="1"/>
    <col min="20" max="25" width="11.625" style="33" customWidth="1"/>
    <col min="26" max="27" width="10.25390625" style="33" customWidth="1"/>
    <col min="28" max="28" width="10.375" style="33" customWidth="1"/>
    <col min="29" max="29" width="11.25390625" style="33" customWidth="1"/>
    <col min="30" max="16384" width="9.625" style="33" customWidth="1"/>
  </cols>
  <sheetData>
    <row r="1" spans="1:29" ht="19.5" thickBot="1">
      <c r="A1" s="69" t="s">
        <v>1877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U1" s="43"/>
      <c r="AC1" s="43" t="s">
        <v>1878</v>
      </c>
    </row>
    <row r="2" spans="1:29" ht="14.25" customHeight="1">
      <c r="A2" s="4"/>
      <c r="B2" s="5"/>
      <c r="C2" s="289" t="s">
        <v>1299</v>
      </c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1"/>
      <c r="T2" s="5"/>
      <c r="U2" s="5"/>
      <c r="V2" s="6" t="s">
        <v>1271</v>
      </c>
      <c r="W2" s="7"/>
      <c r="X2" s="7"/>
      <c r="Y2" s="7"/>
      <c r="Z2" s="7"/>
      <c r="AA2" s="7"/>
      <c r="AB2" s="8"/>
      <c r="AC2" s="9"/>
    </row>
    <row r="3" spans="1:29" ht="14.25" customHeight="1">
      <c r="A3" s="2"/>
      <c r="B3" s="10" t="s">
        <v>1270</v>
      </c>
      <c r="C3" s="142"/>
      <c r="D3" s="143"/>
      <c r="E3" s="1"/>
      <c r="F3" s="283" t="s">
        <v>1995</v>
      </c>
      <c r="G3" s="284"/>
      <c r="H3" s="284"/>
      <c r="I3" s="284"/>
      <c r="J3" s="284"/>
      <c r="K3" s="284"/>
      <c r="L3" s="284"/>
      <c r="M3" s="284"/>
      <c r="N3" s="284"/>
      <c r="O3" s="285"/>
      <c r="P3" s="276" t="s">
        <v>1996</v>
      </c>
      <c r="Q3" s="276"/>
      <c r="R3" s="277"/>
      <c r="S3" s="279"/>
      <c r="T3" s="11"/>
      <c r="U3" s="11"/>
      <c r="V3" s="12"/>
      <c r="W3" s="12"/>
      <c r="X3" s="12"/>
      <c r="Y3" s="276" t="s">
        <v>1326</v>
      </c>
      <c r="Z3" s="276"/>
      <c r="AA3" s="276"/>
      <c r="AB3" s="276"/>
      <c r="AC3" s="10" t="s">
        <v>1879</v>
      </c>
    </row>
    <row r="4" spans="1:29" ht="14.25" customHeight="1">
      <c r="A4" s="13" t="s">
        <v>1277</v>
      </c>
      <c r="B4" s="10"/>
      <c r="C4" s="277" t="s">
        <v>1300</v>
      </c>
      <c r="D4" s="278"/>
      <c r="E4" s="279"/>
      <c r="F4" s="280" t="s">
        <v>1881</v>
      </c>
      <c r="G4" s="281"/>
      <c r="H4" s="280" t="s">
        <v>1882</v>
      </c>
      <c r="I4" s="282"/>
      <c r="J4" s="316" t="s">
        <v>1305</v>
      </c>
      <c r="K4" s="317"/>
      <c r="L4" s="316" t="s">
        <v>1306</v>
      </c>
      <c r="M4" s="317"/>
      <c r="N4" s="274" t="s">
        <v>1303</v>
      </c>
      <c r="O4" s="275"/>
      <c r="P4" s="280" t="s">
        <v>1883</v>
      </c>
      <c r="Q4" s="281"/>
      <c r="R4" s="286" t="s">
        <v>1301</v>
      </c>
      <c r="S4" s="287"/>
      <c r="T4" s="11" t="s">
        <v>1272</v>
      </c>
      <c r="U4" s="11" t="s">
        <v>1273</v>
      </c>
      <c r="V4" s="11" t="s">
        <v>1279</v>
      </c>
      <c r="W4" s="11" t="s">
        <v>1274</v>
      </c>
      <c r="X4" s="11" t="s">
        <v>1275</v>
      </c>
      <c r="Y4" s="11"/>
      <c r="Z4" s="11"/>
      <c r="AA4" s="11"/>
      <c r="AB4" s="11"/>
      <c r="AC4" s="10" t="s">
        <v>1282</v>
      </c>
    </row>
    <row r="5" spans="1:29" ht="14.25" customHeight="1">
      <c r="A5" s="13"/>
      <c r="B5" s="10"/>
      <c r="C5" s="277" t="s">
        <v>1997</v>
      </c>
      <c r="D5" s="278"/>
      <c r="E5" s="279"/>
      <c r="F5" s="14"/>
      <c r="G5" s="2"/>
      <c r="H5" s="102"/>
      <c r="I5" s="102"/>
      <c r="J5" s="316"/>
      <c r="K5" s="317"/>
      <c r="L5" s="316"/>
      <c r="M5" s="317"/>
      <c r="N5" s="102"/>
      <c r="O5" s="2"/>
      <c r="P5" s="14"/>
      <c r="Q5" s="2"/>
      <c r="R5" s="286" t="s">
        <v>1302</v>
      </c>
      <c r="S5" s="287"/>
      <c r="T5" s="11" t="s">
        <v>1280</v>
      </c>
      <c r="U5" s="11" t="s">
        <v>1281</v>
      </c>
      <c r="V5" s="11"/>
      <c r="W5" s="11" t="s">
        <v>1285</v>
      </c>
      <c r="X5" s="11" t="s">
        <v>1286</v>
      </c>
      <c r="Y5" s="11" t="s">
        <v>1309</v>
      </c>
      <c r="Z5" s="11" t="s">
        <v>1325</v>
      </c>
      <c r="AA5" s="11" t="s">
        <v>1276</v>
      </c>
      <c r="AB5" s="11" t="s">
        <v>1326</v>
      </c>
      <c r="AC5" s="10" t="s">
        <v>1304</v>
      </c>
    </row>
    <row r="6" spans="1:29" ht="14.25" customHeight="1">
      <c r="A6" s="13"/>
      <c r="B6" s="10" t="s">
        <v>1278</v>
      </c>
      <c r="C6" s="272"/>
      <c r="D6" s="288"/>
      <c r="E6" s="273"/>
      <c r="F6" s="268" t="s">
        <v>1884</v>
      </c>
      <c r="G6" s="269"/>
      <c r="H6" s="145"/>
      <c r="I6" s="145"/>
      <c r="J6" s="268"/>
      <c r="K6" s="269"/>
      <c r="L6" s="268"/>
      <c r="M6" s="269"/>
      <c r="N6" s="272" t="s">
        <v>1307</v>
      </c>
      <c r="O6" s="273"/>
      <c r="P6" s="268"/>
      <c r="Q6" s="269"/>
      <c r="R6" s="292"/>
      <c r="S6" s="293"/>
      <c r="T6" s="11"/>
      <c r="U6" s="11"/>
      <c r="V6" s="11"/>
      <c r="W6" s="11"/>
      <c r="X6" s="11"/>
      <c r="Y6" s="11"/>
      <c r="Z6" s="11" t="s">
        <v>1327</v>
      </c>
      <c r="AA6" s="11" t="s">
        <v>1286</v>
      </c>
      <c r="AB6" s="11" t="s">
        <v>2008</v>
      </c>
      <c r="AC6" s="10" t="s">
        <v>1308</v>
      </c>
    </row>
    <row r="7" spans="1:29" ht="14.25" customHeight="1">
      <c r="A7" s="16"/>
      <c r="B7" s="17"/>
      <c r="C7" s="18" t="s">
        <v>1309</v>
      </c>
      <c r="D7" s="19" t="s">
        <v>1283</v>
      </c>
      <c r="E7" s="19" t="s">
        <v>1284</v>
      </c>
      <c r="F7" s="21" t="s">
        <v>1310</v>
      </c>
      <c r="G7" s="21" t="s">
        <v>1311</v>
      </c>
      <c r="H7" s="21" t="s">
        <v>1310</v>
      </c>
      <c r="I7" s="21" t="s">
        <v>1311</v>
      </c>
      <c r="J7" s="20" t="s">
        <v>1283</v>
      </c>
      <c r="K7" s="20" t="s">
        <v>1284</v>
      </c>
      <c r="L7" s="20" t="s">
        <v>1283</v>
      </c>
      <c r="M7" s="20" t="s">
        <v>1284</v>
      </c>
      <c r="N7" s="20" t="s">
        <v>1283</v>
      </c>
      <c r="O7" s="20" t="s">
        <v>1284</v>
      </c>
      <c r="P7" s="21" t="s">
        <v>1310</v>
      </c>
      <c r="Q7" s="21" t="s">
        <v>1311</v>
      </c>
      <c r="R7" s="18" t="s">
        <v>1310</v>
      </c>
      <c r="S7" s="18" t="s">
        <v>1311</v>
      </c>
      <c r="T7" s="22"/>
      <c r="U7" s="21"/>
      <c r="V7" s="22"/>
      <c r="W7" s="21"/>
      <c r="X7" s="21"/>
      <c r="Y7" s="21"/>
      <c r="Z7" s="21"/>
      <c r="AA7" s="21"/>
      <c r="AB7" s="21"/>
      <c r="AC7" s="41" t="s">
        <v>1312</v>
      </c>
    </row>
    <row r="8" spans="1:35" ht="14.25" customHeight="1">
      <c r="A8" s="56" t="s">
        <v>2818</v>
      </c>
      <c r="B8" s="132">
        <v>252</v>
      </c>
      <c r="C8" s="132">
        <v>8972</v>
      </c>
      <c r="D8" s="132">
        <f>(F8+H8+J8+L8+N8)-P8</f>
        <v>6023</v>
      </c>
      <c r="E8" s="132">
        <f>(G8+I8+K8+M8+O8)-Q8</f>
        <v>2949</v>
      </c>
      <c r="F8" s="132">
        <v>26</v>
      </c>
      <c r="G8" s="132">
        <v>12</v>
      </c>
      <c r="H8" s="132">
        <v>323</v>
      </c>
      <c r="I8" s="132">
        <v>107</v>
      </c>
      <c r="J8" s="132">
        <v>4317</v>
      </c>
      <c r="K8" s="132">
        <v>1141</v>
      </c>
      <c r="L8" s="132">
        <v>881</v>
      </c>
      <c r="M8" s="132">
        <v>1422</v>
      </c>
      <c r="N8" s="132">
        <v>542</v>
      </c>
      <c r="O8" s="132">
        <v>280</v>
      </c>
      <c r="P8" s="132">
        <v>66</v>
      </c>
      <c r="Q8" s="132">
        <v>13</v>
      </c>
      <c r="R8" s="132">
        <v>11</v>
      </c>
      <c r="S8" s="132">
        <v>23</v>
      </c>
      <c r="T8" s="132">
        <v>3973657</v>
      </c>
      <c r="U8" s="132">
        <v>15323043</v>
      </c>
      <c r="V8" s="132">
        <v>23985920</v>
      </c>
      <c r="W8" s="132">
        <v>22148515</v>
      </c>
      <c r="X8" s="132">
        <v>1200887</v>
      </c>
      <c r="Y8" s="132">
        <v>636518</v>
      </c>
      <c r="Z8" s="132">
        <v>31007</v>
      </c>
      <c r="AA8" s="132">
        <v>146625</v>
      </c>
      <c r="AB8" s="132">
        <f aca="true" t="shared" si="0" ref="AB8:AB78">Y8-Z8-AA8</f>
        <v>458886</v>
      </c>
      <c r="AC8" s="132">
        <v>7934778</v>
      </c>
      <c r="AD8" s="132"/>
      <c r="AE8" s="57"/>
      <c r="AF8" s="132"/>
      <c r="AG8" s="132"/>
      <c r="AH8" s="132"/>
      <c r="AI8" s="132"/>
    </row>
    <row r="9" spans="1:35" ht="14.25" customHeight="1">
      <c r="A9" s="58" t="s">
        <v>2803</v>
      </c>
      <c r="B9" s="132">
        <v>42</v>
      </c>
      <c r="C9" s="132">
        <v>2804</v>
      </c>
      <c r="D9" s="132">
        <f aca="true" t="shared" si="1" ref="D9:D79">(F9+H9+J9+L9+N9)-P9</f>
        <v>1696</v>
      </c>
      <c r="E9" s="132">
        <f aca="true" t="shared" si="2" ref="E9:E79">(G9+I9+K9+M9+O9)-Q9</f>
        <v>1108</v>
      </c>
      <c r="F9" s="132">
        <v>6</v>
      </c>
      <c r="G9" s="132">
        <v>2</v>
      </c>
      <c r="H9" s="132">
        <v>47</v>
      </c>
      <c r="I9" s="132">
        <v>22</v>
      </c>
      <c r="J9" s="132">
        <v>895</v>
      </c>
      <c r="K9" s="132">
        <v>251</v>
      </c>
      <c r="L9" s="132">
        <v>527</v>
      </c>
      <c r="M9" s="132">
        <v>729</v>
      </c>
      <c r="N9" s="132">
        <v>221</v>
      </c>
      <c r="O9" s="132">
        <v>104</v>
      </c>
      <c r="P9" s="226">
        <v>0</v>
      </c>
      <c r="Q9" s="226">
        <v>0</v>
      </c>
      <c r="R9" s="132">
        <v>5</v>
      </c>
      <c r="S9" s="132">
        <v>7</v>
      </c>
      <c r="T9" s="132">
        <v>777071</v>
      </c>
      <c r="U9" s="132">
        <v>2763660</v>
      </c>
      <c r="V9" s="132">
        <v>4684401</v>
      </c>
      <c r="W9" s="132">
        <v>4628851</v>
      </c>
      <c r="X9" s="132">
        <v>8614</v>
      </c>
      <c r="Y9" s="132">
        <v>46936</v>
      </c>
      <c r="Z9" s="226">
        <v>0</v>
      </c>
      <c r="AA9" s="226">
        <v>0</v>
      </c>
      <c r="AB9" s="226">
        <f t="shared" si="0"/>
        <v>46936</v>
      </c>
      <c r="AC9" s="132">
        <v>1711317</v>
      </c>
      <c r="AD9" s="132"/>
      <c r="AE9" s="57"/>
      <c r="AF9" s="132"/>
      <c r="AG9" s="132"/>
      <c r="AH9" s="132"/>
      <c r="AI9" s="132"/>
    </row>
    <row r="10" spans="1:35" ht="14.25" customHeight="1">
      <c r="A10" s="58" t="s">
        <v>2014</v>
      </c>
      <c r="B10" s="132">
        <v>3</v>
      </c>
      <c r="C10" s="132">
        <v>56</v>
      </c>
      <c r="D10" s="132">
        <f t="shared" si="1"/>
        <v>32</v>
      </c>
      <c r="E10" s="132">
        <f t="shared" si="2"/>
        <v>24</v>
      </c>
      <c r="F10" s="226">
        <v>0</v>
      </c>
      <c r="G10" s="226">
        <v>0</v>
      </c>
      <c r="H10" s="132">
        <v>3</v>
      </c>
      <c r="I10" s="226">
        <v>0</v>
      </c>
      <c r="J10" s="132">
        <v>22</v>
      </c>
      <c r="K10" s="132">
        <v>8</v>
      </c>
      <c r="L10" s="132">
        <v>7</v>
      </c>
      <c r="M10" s="132">
        <v>16</v>
      </c>
      <c r="N10" s="226">
        <v>0</v>
      </c>
      <c r="O10" s="226">
        <v>0</v>
      </c>
      <c r="P10" s="226">
        <v>0</v>
      </c>
      <c r="Q10" s="226">
        <v>0</v>
      </c>
      <c r="R10" s="226">
        <v>0</v>
      </c>
      <c r="S10" s="226">
        <v>0</v>
      </c>
      <c r="T10" s="132">
        <v>19169</v>
      </c>
      <c r="U10" s="132">
        <v>83566</v>
      </c>
      <c r="V10" s="132">
        <v>127762</v>
      </c>
      <c r="W10" s="132">
        <v>127583</v>
      </c>
      <c r="X10" s="226">
        <v>0</v>
      </c>
      <c r="Y10" s="132">
        <v>179</v>
      </c>
      <c r="Z10" s="226">
        <v>0</v>
      </c>
      <c r="AA10" s="226">
        <v>0</v>
      </c>
      <c r="AB10" s="226">
        <f t="shared" si="0"/>
        <v>179</v>
      </c>
      <c r="AC10" s="132">
        <v>38672</v>
      </c>
      <c r="AD10" s="132"/>
      <c r="AE10" s="57"/>
      <c r="AF10" s="132"/>
      <c r="AG10" s="132"/>
      <c r="AH10" s="132"/>
      <c r="AI10" s="132"/>
    </row>
    <row r="11" spans="1:35" ht="14.25" customHeight="1">
      <c r="A11" s="58" t="s">
        <v>2009</v>
      </c>
      <c r="B11" s="132">
        <v>8</v>
      </c>
      <c r="C11" s="132">
        <v>64</v>
      </c>
      <c r="D11" s="132">
        <f t="shared" si="1"/>
        <v>25</v>
      </c>
      <c r="E11" s="132">
        <f t="shared" si="2"/>
        <v>39</v>
      </c>
      <c r="F11" s="132">
        <v>4</v>
      </c>
      <c r="G11" s="132">
        <v>2</v>
      </c>
      <c r="H11" s="132">
        <v>5</v>
      </c>
      <c r="I11" s="132">
        <v>3</v>
      </c>
      <c r="J11" s="132">
        <v>14</v>
      </c>
      <c r="K11" s="132">
        <v>12</v>
      </c>
      <c r="L11" s="132">
        <v>2</v>
      </c>
      <c r="M11" s="132">
        <v>22</v>
      </c>
      <c r="N11" s="226">
        <v>0</v>
      </c>
      <c r="O11" s="226">
        <v>0</v>
      </c>
      <c r="P11" s="226">
        <v>0</v>
      </c>
      <c r="Q11" s="226">
        <v>0</v>
      </c>
      <c r="R11" s="226">
        <v>0</v>
      </c>
      <c r="S11" s="226">
        <v>0</v>
      </c>
      <c r="T11" s="132">
        <v>14672</v>
      </c>
      <c r="U11" s="132">
        <v>27125</v>
      </c>
      <c r="V11" s="132">
        <v>44038</v>
      </c>
      <c r="W11" s="132">
        <v>18598</v>
      </c>
      <c r="X11" s="132">
        <v>9899</v>
      </c>
      <c r="Y11" s="132">
        <v>15541</v>
      </c>
      <c r="Z11" s="226">
        <v>0</v>
      </c>
      <c r="AA11" s="226">
        <v>0</v>
      </c>
      <c r="AB11" s="226">
        <f t="shared" si="0"/>
        <v>15541</v>
      </c>
      <c r="AC11" s="132">
        <v>15660</v>
      </c>
      <c r="AD11" s="132"/>
      <c r="AE11" s="57"/>
      <c r="AF11" s="132"/>
      <c r="AG11" s="132"/>
      <c r="AH11" s="57"/>
      <c r="AI11" s="132"/>
    </row>
    <row r="12" spans="1:35" ht="14.25" customHeight="1">
      <c r="A12" s="58" t="s">
        <v>2015</v>
      </c>
      <c r="B12" s="132">
        <v>1</v>
      </c>
      <c r="C12" s="132">
        <v>6</v>
      </c>
      <c r="D12" s="132">
        <f t="shared" si="1"/>
        <v>5</v>
      </c>
      <c r="E12" s="132">
        <f t="shared" si="2"/>
        <v>1</v>
      </c>
      <c r="F12" s="226">
        <v>0</v>
      </c>
      <c r="G12" s="226">
        <v>0</v>
      </c>
      <c r="H12" s="132">
        <v>2</v>
      </c>
      <c r="I12" s="132">
        <v>1</v>
      </c>
      <c r="J12" s="132">
        <v>3</v>
      </c>
      <c r="K12" s="226">
        <v>0</v>
      </c>
      <c r="L12" s="226">
        <v>0</v>
      </c>
      <c r="M12" s="226">
        <v>0</v>
      </c>
      <c r="N12" s="226">
        <v>0</v>
      </c>
      <c r="O12" s="226">
        <v>0</v>
      </c>
      <c r="P12" s="226">
        <v>0</v>
      </c>
      <c r="Q12" s="226">
        <v>0</v>
      </c>
      <c r="R12" s="226">
        <v>0</v>
      </c>
      <c r="S12" s="226">
        <v>0</v>
      </c>
      <c r="T12" s="132" t="s">
        <v>1821</v>
      </c>
      <c r="U12" s="132" t="s">
        <v>1821</v>
      </c>
      <c r="V12" s="132" t="s">
        <v>1821</v>
      </c>
      <c r="W12" s="132" t="s">
        <v>1821</v>
      </c>
      <c r="X12" s="226">
        <v>0</v>
      </c>
      <c r="Y12" s="226">
        <v>0</v>
      </c>
      <c r="Z12" s="226">
        <v>0</v>
      </c>
      <c r="AA12" s="226">
        <v>0</v>
      </c>
      <c r="AB12" s="226">
        <f t="shared" si="0"/>
        <v>0</v>
      </c>
      <c r="AC12" s="132" t="s">
        <v>1821</v>
      </c>
      <c r="AD12" s="57"/>
      <c r="AE12" s="57"/>
      <c r="AF12" s="132"/>
      <c r="AG12" s="57"/>
      <c r="AH12" s="57"/>
      <c r="AI12" s="132"/>
    </row>
    <row r="13" spans="1:35" ht="14.25" customHeight="1">
      <c r="A13" s="58" t="s">
        <v>2016</v>
      </c>
      <c r="B13" s="132">
        <v>6</v>
      </c>
      <c r="C13" s="132">
        <v>86</v>
      </c>
      <c r="D13" s="132">
        <f t="shared" si="1"/>
        <v>68</v>
      </c>
      <c r="E13" s="132">
        <f t="shared" si="2"/>
        <v>18</v>
      </c>
      <c r="F13" s="226">
        <v>0</v>
      </c>
      <c r="G13" s="226">
        <v>0</v>
      </c>
      <c r="H13" s="132">
        <v>8</v>
      </c>
      <c r="I13" s="132">
        <v>2</v>
      </c>
      <c r="J13" s="132">
        <v>41</v>
      </c>
      <c r="K13" s="132">
        <v>8</v>
      </c>
      <c r="L13" s="132">
        <v>2</v>
      </c>
      <c r="M13" s="132">
        <v>7</v>
      </c>
      <c r="N13" s="132">
        <v>17</v>
      </c>
      <c r="O13" s="132">
        <v>1</v>
      </c>
      <c r="P13" s="226">
        <v>0</v>
      </c>
      <c r="Q13" s="226">
        <v>0</v>
      </c>
      <c r="R13" s="226">
        <v>0</v>
      </c>
      <c r="S13" s="226">
        <v>0</v>
      </c>
      <c r="T13" s="132">
        <v>29578</v>
      </c>
      <c r="U13" s="132">
        <v>72565</v>
      </c>
      <c r="V13" s="132">
        <v>128388</v>
      </c>
      <c r="W13" s="132">
        <v>125709</v>
      </c>
      <c r="X13" s="132">
        <v>1837</v>
      </c>
      <c r="Y13" s="132">
        <v>842</v>
      </c>
      <c r="Z13" s="226">
        <v>0</v>
      </c>
      <c r="AA13" s="132">
        <v>842</v>
      </c>
      <c r="AB13" s="227">
        <f t="shared" si="0"/>
        <v>0</v>
      </c>
      <c r="AC13" s="133">
        <v>48342</v>
      </c>
      <c r="AD13" s="133"/>
      <c r="AE13" s="57"/>
      <c r="AF13" s="132"/>
      <c r="AG13" s="57"/>
      <c r="AH13" s="57"/>
      <c r="AI13" s="132"/>
    </row>
    <row r="14" spans="1:35" ht="14.25" customHeight="1">
      <c r="A14" s="58" t="s">
        <v>2804</v>
      </c>
      <c r="B14" s="132">
        <v>7</v>
      </c>
      <c r="C14" s="132">
        <v>121</v>
      </c>
      <c r="D14" s="132">
        <f t="shared" si="1"/>
        <v>88</v>
      </c>
      <c r="E14" s="132">
        <f t="shared" si="2"/>
        <v>33</v>
      </c>
      <c r="F14" s="226">
        <v>0</v>
      </c>
      <c r="G14" s="226">
        <v>0</v>
      </c>
      <c r="H14" s="132">
        <v>11</v>
      </c>
      <c r="I14" s="132">
        <v>2</v>
      </c>
      <c r="J14" s="132">
        <v>70</v>
      </c>
      <c r="K14" s="132">
        <v>18</v>
      </c>
      <c r="L14" s="132">
        <v>4</v>
      </c>
      <c r="M14" s="132">
        <v>13</v>
      </c>
      <c r="N14" s="132">
        <v>3</v>
      </c>
      <c r="O14" s="226">
        <v>0</v>
      </c>
      <c r="P14" s="226">
        <v>0</v>
      </c>
      <c r="Q14" s="226">
        <v>0</v>
      </c>
      <c r="R14" s="226">
        <v>0</v>
      </c>
      <c r="S14" s="226">
        <v>0</v>
      </c>
      <c r="T14" s="132">
        <v>57310</v>
      </c>
      <c r="U14" s="132">
        <v>231347</v>
      </c>
      <c r="V14" s="132">
        <v>344170</v>
      </c>
      <c r="W14" s="132">
        <v>257198</v>
      </c>
      <c r="X14" s="132">
        <v>6623</v>
      </c>
      <c r="Y14" s="132">
        <v>80349</v>
      </c>
      <c r="Z14" s="226">
        <v>0</v>
      </c>
      <c r="AA14" s="226">
        <v>0</v>
      </c>
      <c r="AB14" s="226">
        <f t="shared" si="0"/>
        <v>80349</v>
      </c>
      <c r="AC14" s="132">
        <v>100090</v>
      </c>
      <c r="AD14" s="132"/>
      <c r="AE14" s="57"/>
      <c r="AF14" s="132"/>
      <c r="AG14" s="132"/>
      <c r="AH14" s="57"/>
      <c r="AI14" s="132"/>
    </row>
    <row r="15" spans="1:35" ht="14.25" customHeight="1">
      <c r="A15" s="58" t="s">
        <v>2017</v>
      </c>
      <c r="B15" s="132">
        <v>20</v>
      </c>
      <c r="C15" s="132">
        <v>425</v>
      </c>
      <c r="D15" s="132">
        <f t="shared" si="1"/>
        <v>313</v>
      </c>
      <c r="E15" s="132">
        <f t="shared" si="2"/>
        <v>112</v>
      </c>
      <c r="F15" s="132">
        <v>2</v>
      </c>
      <c r="G15" s="132">
        <v>2</v>
      </c>
      <c r="H15" s="132">
        <v>35</v>
      </c>
      <c r="I15" s="132">
        <v>12</v>
      </c>
      <c r="J15" s="132">
        <v>253</v>
      </c>
      <c r="K15" s="132">
        <v>58</v>
      </c>
      <c r="L15" s="132">
        <v>27</v>
      </c>
      <c r="M15" s="132">
        <v>40</v>
      </c>
      <c r="N15" s="226">
        <v>0</v>
      </c>
      <c r="O15" s="226">
        <v>0</v>
      </c>
      <c r="P15" s="132">
        <v>4</v>
      </c>
      <c r="Q15" s="226">
        <v>0</v>
      </c>
      <c r="R15" s="226">
        <v>0</v>
      </c>
      <c r="S15" s="132">
        <v>1</v>
      </c>
      <c r="T15" s="132">
        <v>182545</v>
      </c>
      <c r="U15" s="132">
        <v>359889</v>
      </c>
      <c r="V15" s="132">
        <v>692222</v>
      </c>
      <c r="W15" s="132">
        <v>684941</v>
      </c>
      <c r="X15" s="132">
        <v>7281</v>
      </c>
      <c r="Y15" s="226">
        <v>0</v>
      </c>
      <c r="Z15" s="226">
        <v>0</v>
      </c>
      <c r="AA15" s="226">
        <v>0</v>
      </c>
      <c r="AB15" s="226">
        <f t="shared" si="0"/>
        <v>0</v>
      </c>
      <c r="AC15" s="132">
        <v>298315</v>
      </c>
      <c r="AD15" s="57"/>
      <c r="AE15" s="57"/>
      <c r="AF15" s="132"/>
      <c r="AG15" s="57"/>
      <c r="AH15" s="57"/>
      <c r="AI15" s="132"/>
    </row>
    <row r="16" spans="1:35" ht="14.25" customHeight="1">
      <c r="A16" s="58" t="s">
        <v>2018</v>
      </c>
      <c r="B16" s="132">
        <v>2</v>
      </c>
      <c r="C16" s="132">
        <v>236</v>
      </c>
      <c r="D16" s="132">
        <f t="shared" si="1"/>
        <v>198</v>
      </c>
      <c r="E16" s="132">
        <f t="shared" si="2"/>
        <v>38</v>
      </c>
      <c r="F16" s="226">
        <v>0</v>
      </c>
      <c r="G16" s="226">
        <v>0</v>
      </c>
      <c r="H16" s="226">
        <v>0</v>
      </c>
      <c r="I16" s="226">
        <v>0</v>
      </c>
      <c r="J16" s="132">
        <v>158</v>
      </c>
      <c r="K16" s="132">
        <v>24</v>
      </c>
      <c r="L16" s="132">
        <v>18</v>
      </c>
      <c r="M16" s="132">
        <v>6</v>
      </c>
      <c r="N16" s="132">
        <v>22</v>
      </c>
      <c r="O16" s="132">
        <v>8</v>
      </c>
      <c r="P16" s="226">
        <v>0</v>
      </c>
      <c r="Q16" s="226">
        <v>0</v>
      </c>
      <c r="R16" s="226">
        <v>0</v>
      </c>
      <c r="S16" s="226">
        <v>0</v>
      </c>
      <c r="T16" s="132" t="s">
        <v>1821</v>
      </c>
      <c r="U16" s="132" t="s">
        <v>1821</v>
      </c>
      <c r="V16" s="132" t="s">
        <v>1821</v>
      </c>
      <c r="W16" s="132" t="s">
        <v>1821</v>
      </c>
      <c r="X16" s="226">
        <v>0</v>
      </c>
      <c r="Y16" s="226">
        <v>0</v>
      </c>
      <c r="Z16" s="226">
        <v>0</v>
      </c>
      <c r="AA16" s="226">
        <v>0</v>
      </c>
      <c r="AB16" s="226">
        <f t="shared" si="0"/>
        <v>0</v>
      </c>
      <c r="AC16" s="132" t="s">
        <v>1821</v>
      </c>
      <c r="AD16" s="57"/>
      <c r="AE16" s="57"/>
      <c r="AF16" s="132"/>
      <c r="AG16" s="57"/>
      <c r="AH16" s="57"/>
      <c r="AI16" s="132"/>
    </row>
    <row r="17" spans="1:35" ht="14.25" customHeight="1">
      <c r="A17" s="58" t="s">
        <v>2806</v>
      </c>
      <c r="B17" s="132">
        <v>6</v>
      </c>
      <c r="C17" s="132">
        <v>304</v>
      </c>
      <c r="D17" s="132">
        <f t="shared" si="1"/>
        <v>212</v>
      </c>
      <c r="E17" s="132">
        <f t="shared" si="2"/>
        <v>92</v>
      </c>
      <c r="F17" s="132">
        <v>2</v>
      </c>
      <c r="G17" s="226">
        <v>0</v>
      </c>
      <c r="H17" s="132">
        <v>4</v>
      </c>
      <c r="I17" s="132">
        <v>1</v>
      </c>
      <c r="J17" s="132">
        <v>146</v>
      </c>
      <c r="K17" s="132">
        <v>31</v>
      </c>
      <c r="L17" s="132">
        <v>26</v>
      </c>
      <c r="M17" s="132">
        <v>25</v>
      </c>
      <c r="N17" s="132">
        <v>36</v>
      </c>
      <c r="O17" s="132">
        <v>35</v>
      </c>
      <c r="P17" s="132">
        <v>2</v>
      </c>
      <c r="Q17" s="226">
        <v>0</v>
      </c>
      <c r="R17" s="132">
        <v>4</v>
      </c>
      <c r="S17" s="132">
        <v>6</v>
      </c>
      <c r="T17" s="132">
        <v>148782</v>
      </c>
      <c r="U17" s="132">
        <v>274666</v>
      </c>
      <c r="V17" s="132">
        <v>741260</v>
      </c>
      <c r="W17" s="132">
        <v>695479</v>
      </c>
      <c r="X17" s="132">
        <v>45591</v>
      </c>
      <c r="Y17" s="132">
        <v>190</v>
      </c>
      <c r="Z17" s="226">
        <v>0</v>
      </c>
      <c r="AA17" s="226">
        <v>0</v>
      </c>
      <c r="AB17" s="226">
        <f t="shared" si="0"/>
        <v>190</v>
      </c>
      <c r="AC17" s="132">
        <v>370503</v>
      </c>
      <c r="AD17" s="57"/>
      <c r="AE17" s="57"/>
      <c r="AF17" s="132"/>
      <c r="AG17" s="57"/>
      <c r="AH17" s="57"/>
      <c r="AI17" s="132"/>
    </row>
    <row r="18" spans="1:35" ht="14.25" customHeight="1">
      <c r="A18" s="58" t="s">
        <v>2807</v>
      </c>
      <c r="B18" s="132">
        <v>2</v>
      </c>
      <c r="C18" s="132">
        <v>18</v>
      </c>
      <c r="D18" s="132">
        <f t="shared" si="1"/>
        <v>10</v>
      </c>
      <c r="E18" s="132">
        <f t="shared" si="2"/>
        <v>8</v>
      </c>
      <c r="F18" s="132">
        <v>1</v>
      </c>
      <c r="G18" s="132">
        <v>1</v>
      </c>
      <c r="H18" s="226">
        <v>0</v>
      </c>
      <c r="I18" s="226">
        <v>0</v>
      </c>
      <c r="J18" s="132">
        <v>4</v>
      </c>
      <c r="K18" s="132">
        <v>3</v>
      </c>
      <c r="L18" s="132">
        <v>5</v>
      </c>
      <c r="M18" s="132">
        <v>4</v>
      </c>
      <c r="N18" s="226">
        <v>0</v>
      </c>
      <c r="O18" s="226">
        <v>0</v>
      </c>
      <c r="P18" s="226">
        <v>0</v>
      </c>
      <c r="Q18" s="226">
        <v>0</v>
      </c>
      <c r="R18" s="226">
        <v>0</v>
      </c>
      <c r="S18" s="226">
        <v>0</v>
      </c>
      <c r="T18" s="132" t="s">
        <v>1821</v>
      </c>
      <c r="U18" s="132" t="s">
        <v>1821</v>
      </c>
      <c r="V18" s="132" t="s">
        <v>1821</v>
      </c>
      <c r="W18" s="132" t="s">
        <v>1821</v>
      </c>
      <c r="X18" s="132" t="s">
        <v>1821</v>
      </c>
      <c r="Y18" s="132" t="s">
        <v>2777</v>
      </c>
      <c r="Z18" s="226">
        <v>0</v>
      </c>
      <c r="AA18" s="226">
        <v>0</v>
      </c>
      <c r="AB18" s="226" t="s">
        <v>2774</v>
      </c>
      <c r="AC18" s="132" t="s">
        <v>1821</v>
      </c>
      <c r="AD18" s="132"/>
      <c r="AE18" s="57"/>
      <c r="AF18" s="132"/>
      <c r="AG18" s="132"/>
      <c r="AH18" s="57"/>
      <c r="AI18" s="132"/>
    </row>
    <row r="19" spans="1:35" ht="14.25" customHeight="1">
      <c r="A19" s="58" t="s">
        <v>2019</v>
      </c>
      <c r="B19" s="132">
        <v>1</v>
      </c>
      <c r="C19" s="132">
        <v>45</v>
      </c>
      <c r="D19" s="132">
        <f t="shared" si="1"/>
        <v>32</v>
      </c>
      <c r="E19" s="132">
        <f t="shared" si="2"/>
        <v>13</v>
      </c>
      <c r="F19" s="226">
        <v>0</v>
      </c>
      <c r="G19" s="226">
        <v>0</v>
      </c>
      <c r="H19" s="132">
        <v>6</v>
      </c>
      <c r="I19" s="226">
        <v>0</v>
      </c>
      <c r="J19" s="132">
        <v>26</v>
      </c>
      <c r="K19" s="132">
        <v>13</v>
      </c>
      <c r="L19" s="226">
        <v>0</v>
      </c>
      <c r="M19" s="226">
        <v>0</v>
      </c>
      <c r="N19" s="226">
        <v>0</v>
      </c>
      <c r="O19" s="226">
        <v>0</v>
      </c>
      <c r="P19" s="226">
        <v>0</v>
      </c>
      <c r="Q19" s="226">
        <v>0</v>
      </c>
      <c r="R19" s="226">
        <v>0</v>
      </c>
      <c r="S19" s="226">
        <v>0</v>
      </c>
      <c r="T19" s="132" t="s">
        <v>1821</v>
      </c>
      <c r="U19" s="132" t="s">
        <v>1821</v>
      </c>
      <c r="V19" s="132" t="s">
        <v>1821</v>
      </c>
      <c r="W19" s="132" t="s">
        <v>1821</v>
      </c>
      <c r="X19" s="226">
        <v>0</v>
      </c>
      <c r="Y19" s="226">
        <v>0</v>
      </c>
      <c r="Z19" s="226">
        <v>0</v>
      </c>
      <c r="AA19" s="226">
        <v>0</v>
      </c>
      <c r="AB19" s="226">
        <f t="shared" si="0"/>
        <v>0</v>
      </c>
      <c r="AC19" s="132" t="s">
        <v>1821</v>
      </c>
      <c r="AD19" s="57"/>
      <c r="AE19" s="57"/>
      <c r="AF19" s="132"/>
      <c r="AG19" s="57"/>
      <c r="AH19" s="57"/>
      <c r="AI19" s="132"/>
    </row>
    <row r="20" spans="1:35" ht="14.25" customHeight="1">
      <c r="A20" s="58" t="s">
        <v>2020</v>
      </c>
      <c r="B20" s="132">
        <v>5</v>
      </c>
      <c r="C20" s="132">
        <v>137</v>
      </c>
      <c r="D20" s="132">
        <f t="shared" si="1"/>
        <v>112</v>
      </c>
      <c r="E20" s="132">
        <f t="shared" si="2"/>
        <v>25</v>
      </c>
      <c r="F20" s="226">
        <v>0</v>
      </c>
      <c r="G20" s="226">
        <v>0</v>
      </c>
      <c r="H20" s="132">
        <v>7</v>
      </c>
      <c r="I20" s="132">
        <v>1</v>
      </c>
      <c r="J20" s="132">
        <v>86</v>
      </c>
      <c r="K20" s="132">
        <v>15</v>
      </c>
      <c r="L20" s="132">
        <v>19</v>
      </c>
      <c r="M20" s="132">
        <v>9</v>
      </c>
      <c r="N20" s="226">
        <v>0</v>
      </c>
      <c r="O20" s="226">
        <v>0</v>
      </c>
      <c r="P20" s="226">
        <v>0</v>
      </c>
      <c r="Q20" s="226">
        <v>0</v>
      </c>
      <c r="R20" s="132">
        <v>2</v>
      </c>
      <c r="S20" s="132">
        <v>1</v>
      </c>
      <c r="T20" s="132">
        <v>60421</v>
      </c>
      <c r="U20" s="132">
        <v>94871</v>
      </c>
      <c r="V20" s="132">
        <v>233516</v>
      </c>
      <c r="W20" s="132">
        <v>115679</v>
      </c>
      <c r="X20" s="132">
        <v>104813</v>
      </c>
      <c r="Y20" s="132">
        <v>13024</v>
      </c>
      <c r="Z20" s="226">
        <v>0</v>
      </c>
      <c r="AA20" s="226">
        <v>0</v>
      </c>
      <c r="AB20" s="226">
        <f t="shared" si="0"/>
        <v>13024</v>
      </c>
      <c r="AC20" s="132">
        <v>120315</v>
      </c>
      <c r="AD20" s="132"/>
      <c r="AE20" s="57"/>
      <c r="AF20" s="132"/>
      <c r="AG20" s="132"/>
      <c r="AH20" s="132"/>
      <c r="AI20" s="132"/>
    </row>
    <row r="21" spans="1:35" ht="14.25" customHeight="1">
      <c r="A21" s="58" t="s">
        <v>2021</v>
      </c>
      <c r="B21" s="132">
        <v>3</v>
      </c>
      <c r="C21" s="132">
        <v>49</v>
      </c>
      <c r="D21" s="132">
        <f t="shared" si="1"/>
        <v>41</v>
      </c>
      <c r="E21" s="132">
        <f t="shared" si="2"/>
        <v>8</v>
      </c>
      <c r="F21" s="226">
        <v>0</v>
      </c>
      <c r="G21" s="226">
        <v>0</v>
      </c>
      <c r="H21" s="132">
        <v>4</v>
      </c>
      <c r="I21" s="132">
        <v>3</v>
      </c>
      <c r="J21" s="132">
        <v>35</v>
      </c>
      <c r="K21" s="132">
        <v>4</v>
      </c>
      <c r="L21" s="132">
        <v>1</v>
      </c>
      <c r="M21" s="132">
        <v>1</v>
      </c>
      <c r="N21" s="132">
        <v>1</v>
      </c>
      <c r="O21" s="226">
        <v>0</v>
      </c>
      <c r="P21" s="226">
        <v>0</v>
      </c>
      <c r="Q21" s="226">
        <v>0</v>
      </c>
      <c r="R21" s="226">
        <v>0</v>
      </c>
      <c r="S21" s="226">
        <v>0</v>
      </c>
      <c r="T21" s="132">
        <v>13148</v>
      </c>
      <c r="U21" s="132">
        <v>67757</v>
      </c>
      <c r="V21" s="132">
        <v>104578</v>
      </c>
      <c r="W21" s="132">
        <v>104578</v>
      </c>
      <c r="X21" s="226">
        <v>0</v>
      </c>
      <c r="Y21" s="226">
        <v>0</v>
      </c>
      <c r="Z21" s="226">
        <v>0</v>
      </c>
      <c r="AA21" s="226">
        <v>0</v>
      </c>
      <c r="AB21" s="226">
        <f t="shared" si="0"/>
        <v>0</v>
      </c>
      <c r="AC21" s="132">
        <v>34093</v>
      </c>
      <c r="AD21" s="132"/>
      <c r="AE21" s="57"/>
      <c r="AF21" s="132"/>
      <c r="AG21" s="132"/>
      <c r="AH21" s="57"/>
      <c r="AI21" s="132"/>
    </row>
    <row r="22" spans="1:35" ht="14.25" customHeight="1">
      <c r="A22" s="58" t="s">
        <v>2809</v>
      </c>
      <c r="B22" s="132">
        <v>18</v>
      </c>
      <c r="C22" s="132">
        <v>357</v>
      </c>
      <c r="D22" s="132">
        <f t="shared" si="1"/>
        <v>268</v>
      </c>
      <c r="E22" s="132">
        <f t="shared" si="2"/>
        <v>89</v>
      </c>
      <c r="F22" s="226">
        <v>0</v>
      </c>
      <c r="G22" s="226">
        <v>0</v>
      </c>
      <c r="H22" s="132">
        <v>25</v>
      </c>
      <c r="I22" s="132">
        <v>7</v>
      </c>
      <c r="J22" s="132">
        <v>222</v>
      </c>
      <c r="K22" s="132">
        <v>38</v>
      </c>
      <c r="L22" s="132">
        <v>14</v>
      </c>
      <c r="M22" s="132">
        <v>40</v>
      </c>
      <c r="N22" s="132">
        <v>7</v>
      </c>
      <c r="O22" s="132">
        <v>4</v>
      </c>
      <c r="P22" s="226">
        <v>0</v>
      </c>
      <c r="Q22" s="226">
        <v>0</v>
      </c>
      <c r="R22" s="226">
        <v>0</v>
      </c>
      <c r="S22" s="226">
        <v>0</v>
      </c>
      <c r="T22" s="132">
        <v>133602</v>
      </c>
      <c r="U22" s="132">
        <v>130820</v>
      </c>
      <c r="V22" s="132">
        <v>495012</v>
      </c>
      <c r="W22" s="132">
        <v>96666</v>
      </c>
      <c r="X22" s="132">
        <v>397557</v>
      </c>
      <c r="Y22" s="132">
        <v>789</v>
      </c>
      <c r="Z22" s="226">
        <v>0</v>
      </c>
      <c r="AA22" s="226">
        <v>0</v>
      </c>
      <c r="AB22" s="226">
        <f t="shared" si="0"/>
        <v>789</v>
      </c>
      <c r="AC22" s="132">
        <v>332506</v>
      </c>
      <c r="AD22" s="132"/>
      <c r="AE22" s="57"/>
      <c r="AF22" s="132"/>
      <c r="AG22" s="132"/>
      <c r="AH22" s="132"/>
      <c r="AI22" s="132"/>
    </row>
    <row r="23" spans="1:35" ht="14.25" customHeight="1">
      <c r="A23" s="58" t="s">
        <v>2810</v>
      </c>
      <c r="B23" s="132">
        <v>4</v>
      </c>
      <c r="C23" s="132">
        <v>33</v>
      </c>
      <c r="D23" s="132">
        <f t="shared" si="1"/>
        <v>27</v>
      </c>
      <c r="E23" s="132">
        <f t="shared" si="2"/>
        <v>6</v>
      </c>
      <c r="F23" s="132">
        <v>2</v>
      </c>
      <c r="G23" s="132">
        <v>1</v>
      </c>
      <c r="H23" s="132">
        <v>3</v>
      </c>
      <c r="I23" s="226">
        <v>0</v>
      </c>
      <c r="J23" s="132">
        <v>17</v>
      </c>
      <c r="K23" s="132">
        <v>5</v>
      </c>
      <c r="L23" s="132">
        <v>5</v>
      </c>
      <c r="M23" s="226">
        <v>0</v>
      </c>
      <c r="N23" s="226">
        <v>0</v>
      </c>
      <c r="O23" s="226">
        <v>0</v>
      </c>
      <c r="P23" s="226">
        <v>0</v>
      </c>
      <c r="Q23" s="226">
        <v>0</v>
      </c>
      <c r="R23" s="226">
        <v>0</v>
      </c>
      <c r="S23" s="226">
        <v>0</v>
      </c>
      <c r="T23" s="132">
        <v>9770</v>
      </c>
      <c r="U23" s="132">
        <v>9757</v>
      </c>
      <c r="V23" s="132">
        <v>33895</v>
      </c>
      <c r="W23" s="132">
        <v>20598</v>
      </c>
      <c r="X23" s="132">
        <v>8378</v>
      </c>
      <c r="Y23" s="132">
        <v>4919</v>
      </c>
      <c r="Z23" s="226">
        <v>0</v>
      </c>
      <c r="AA23" s="226">
        <v>0</v>
      </c>
      <c r="AB23" s="226">
        <f t="shared" si="0"/>
        <v>4919</v>
      </c>
      <c r="AC23" s="132">
        <v>22350</v>
      </c>
      <c r="AD23" s="132"/>
      <c r="AE23" s="57"/>
      <c r="AF23" s="132"/>
      <c r="AG23" s="132"/>
      <c r="AH23" s="57"/>
      <c r="AI23" s="132"/>
    </row>
    <row r="24" spans="1:35" ht="14.25" customHeight="1">
      <c r="A24" s="58" t="s">
        <v>2811</v>
      </c>
      <c r="B24" s="132">
        <v>9</v>
      </c>
      <c r="C24" s="132">
        <v>312</v>
      </c>
      <c r="D24" s="132">
        <f t="shared" si="1"/>
        <v>217</v>
      </c>
      <c r="E24" s="132">
        <f t="shared" si="2"/>
        <v>95</v>
      </c>
      <c r="F24" s="226">
        <v>0</v>
      </c>
      <c r="G24" s="226">
        <v>0</v>
      </c>
      <c r="H24" s="132">
        <v>12</v>
      </c>
      <c r="I24" s="132">
        <v>3</v>
      </c>
      <c r="J24" s="132">
        <v>171</v>
      </c>
      <c r="K24" s="132">
        <v>53</v>
      </c>
      <c r="L24" s="132">
        <v>20</v>
      </c>
      <c r="M24" s="132">
        <v>21</v>
      </c>
      <c r="N24" s="132">
        <v>14</v>
      </c>
      <c r="O24" s="132">
        <v>18</v>
      </c>
      <c r="P24" s="226">
        <v>0</v>
      </c>
      <c r="Q24" s="226">
        <v>0</v>
      </c>
      <c r="R24" s="226">
        <v>0</v>
      </c>
      <c r="S24" s="226">
        <v>0</v>
      </c>
      <c r="T24" s="132">
        <v>125749</v>
      </c>
      <c r="U24" s="132">
        <v>625101</v>
      </c>
      <c r="V24" s="132">
        <v>1061430</v>
      </c>
      <c r="W24" s="132">
        <v>996081</v>
      </c>
      <c r="X24" s="132">
        <v>36384</v>
      </c>
      <c r="Y24" s="132">
        <v>28965</v>
      </c>
      <c r="Z24" s="226">
        <v>0</v>
      </c>
      <c r="AA24" s="132">
        <v>151</v>
      </c>
      <c r="AB24" s="226">
        <f t="shared" si="0"/>
        <v>28814</v>
      </c>
      <c r="AC24" s="132">
        <v>427215</v>
      </c>
      <c r="AD24" s="132"/>
      <c r="AE24" s="57"/>
      <c r="AF24" s="132"/>
      <c r="AG24" s="57"/>
      <c r="AH24" s="57"/>
      <c r="AI24" s="132"/>
    </row>
    <row r="25" spans="1:35" ht="14.25" customHeight="1">
      <c r="A25" s="58" t="s">
        <v>2812</v>
      </c>
      <c r="B25" s="132">
        <v>3</v>
      </c>
      <c r="C25" s="132">
        <v>152</v>
      </c>
      <c r="D25" s="132">
        <f t="shared" si="1"/>
        <v>61</v>
      </c>
      <c r="E25" s="132">
        <f t="shared" si="2"/>
        <v>91</v>
      </c>
      <c r="F25" s="226">
        <v>0</v>
      </c>
      <c r="G25" s="226">
        <v>0</v>
      </c>
      <c r="H25" s="132">
        <v>3</v>
      </c>
      <c r="I25" s="132">
        <v>1</v>
      </c>
      <c r="J25" s="132">
        <v>40</v>
      </c>
      <c r="K25" s="132">
        <v>12</v>
      </c>
      <c r="L25" s="132">
        <v>18</v>
      </c>
      <c r="M25" s="132">
        <v>76</v>
      </c>
      <c r="N25" s="226">
        <v>0</v>
      </c>
      <c r="O25" s="132">
        <v>2</v>
      </c>
      <c r="P25" s="226">
        <v>0</v>
      </c>
      <c r="Q25" s="226">
        <v>0</v>
      </c>
      <c r="R25" s="226">
        <v>0</v>
      </c>
      <c r="S25" s="226">
        <v>0</v>
      </c>
      <c r="T25" s="132">
        <v>38638</v>
      </c>
      <c r="U25" s="132">
        <v>116203</v>
      </c>
      <c r="V25" s="132">
        <v>190963</v>
      </c>
      <c r="W25" s="132">
        <v>93516</v>
      </c>
      <c r="X25" s="132">
        <v>97447</v>
      </c>
      <c r="Y25" s="226">
        <v>0</v>
      </c>
      <c r="Z25" s="226">
        <v>0</v>
      </c>
      <c r="AA25" s="226">
        <v>0</v>
      </c>
      <c r="AB25" s="226">
        <f t="shared" si="0"/>
        <v>0</v>
      </c>
      <c r="AC25" s="132">
        <v>64983</v>
      </c>
      <c r="AD25" s="57"/>
      <c r="AE25" s="57"/>
      <c r="AF25" s="132"/>
      <c r="AG25" s="57"/>
      <c r="AH25" s="57"/>
      <c r="AI25" s="132"/>
    </row>
    <row r="26" spans="1:35" ht="14.25" customHeight="1">
      <c r="A26" s="58" t="s">
        <v>2813</v>
      </c>
      <c r="B26" s="132">
        <v>7</v>
      </c>
      <c r="C26" s="132">
        <v>491</v>
      </c>
      <c r="D26" s="132">
        <f t="shared" si="1"/>
        <v>411</v>
      </c>
      <c r="E26" s="132">
        <f t="shared" si="2"/>
        <v>80</v>
      </c>
      <c r="F26" s="226">
        <v>0</v>
      </c>
      <c r="G26" s="226">
        <v>0</v>
      </c>
      <c r="H26" s="132">
        <v>12</v>
      </c>
      <c r="I26" s="132">
        <v>3</v>
      </c>
      <c r="J26" s="132">
        <v>394</v>
      </c>
      <c r="K26" s="132">
        <v>56</v>
      </c>
      <c r="L26" s="132">
        <v>8</v>
      </c>
      <c r="M26" s="132">
        <v>13</v>
      </c>
      <c r="N26" s="132">
        <v>2</v>
      </c>
      <c r="O26" s="132">
        <v>9</v>
      </c>
      <c r="P26" s="132">
        <v>5</v>
      </c>
      <c r="Q26" s="132">
        <v>1</v>
      </c>
      <c r="R26" s="226">
        <v>0</v>
      </c>
      <c r="S26" s="226">
        <v>0</v>
      </c>
      <c r="T26" s="132">
        <v>282627</v>
      </c>
      <c r="U26" s="132">
        <v>625373</v>
      </c>
      <c r="V26" s="132">
        <v>1448267</v>
      </c>
      <c r="W26" s="132">
        <v>1277427</v>
      </c>
      <c r="X26" s="132">
        <v>161873</v>
      </c>
      <c r="Y26" s="132">
        <v>8967</v>
      </c>
      <c r="Z26" s="226">
        <v>0</v>
      </c>
      <c r="AA26" s="226">
        <v>0</v>
      </c>
      <c r="AB26" s="226">
        <f t="shared" si="0"/>
        <v>8967</v>
      </c>
      <c r="AC26" s="132">
        <v>807319</v>
      </c>
      <c r="AD26" s="132"/>
      <c r="AE26" s="57"/>
      <c r="AF26" s="132"/>
      <c r="AG26" s="132"/>
      <c r="AH26" s="132"/>
      <c r="AI26" s="132"/>
    </row>
    <row r="27" spans="1:35" ht="14.25" customHeight="1">
      <c r="A27" s="58" t="s">
        <v>2814</v>
      </c>
      <c r="B27" s="132">
        <v>7</v>
      </c>
      <c r="C27" s="132">
        <v>919</v>
      </c>
      <c r="D27" s="132">
        <f t="shared" si="1"/>
        <v>693</v>
      </c>
      <c r="E27" s="132">
        <f t="shared" si="2"/>
        <v>226</v>
      </c>
      <c r="F27" s="132">
        <v>1</v>
      </c>
      <c r="G27" s="226">
        <v>0</v>
      </c>
      <c r="H27" s="132">
        <v>8</v>
      </c>
      <c r="I27" s="132">
        <v>1</v>
      </c>
      <c r="J27" s="132">
        <v>547</v>
      </c>
      <c r="K27" s="132">
        <v>92</v>
      </c>
      <c r="L27" s="132">
        <v>89</v>
      </c>
      <c r="M27" s="132">
        <v>73</v>
      </c>
      <c r="N27" s="132">
        <v>51</v>
      </c>
      <c r="O27" s="132">
        <v>60</v>
      </c>
      <c r="P27" s="132">
        <v>3</v>
      </c>
      <c r="Q27" s="226">
        <v>0</v>
      </c>
      <c r="R27" s="226">
        <v>0</v>
      </c>
      <c r="S27" s="226">
        <v>0</v>
      </c>
      <c r="T27" s="132">
        <v>565687</v>
      </c>
      <c r="U27" s="132">
        <v>1681417</v>
      </c>
      <c r="V27" s="132">
        <v>2633552</v>
      </c>
      <c r="W27" s="132">
        <v>2419072</v>
      </c>
      <c r="X27" s="132">
        <v>1787</v>
      </c>
      <c r="Y27" s="132">
        <v>212693</v>
      </c>
      <c r="Z27" s="226">
        <v>0</v>
      </c>
      <c r="AA27" s="132">
        <v>137758</v>
      </c>
      <c r="AB27" s="226">
        <f t="shared" si="0"/>
        <v>74935</v>
      </c>
      <c r="AC27" s="132">
        <v>852280</v>
      </c>
      <c r="AD27" s="133"/>
      <c r="AE27" s="57"/>
      <c r="AF27" s="132"/>
      <c r="AG27" s="133"/>
      <c r="AH27" s="133"/>
      <c r="AI27" s="132"/>
    </row>
    <row r="28" spans="1:35" ht="14.25" customHeight="1">
      <c r="A28" s="58" t="s">
        <v>2815</v>
      </c>
      <c r="B28" s="132">
        <v>6</v>
      </c>
      <c r="C28" s="132">
        <v>922</v>
      </c>
      <c r="D28" s="132">
        <f t="shared" si="1"/>
        <v>768</v>
      </c>
      <c r="E28" s="132">
        <f t="shared" si="2"/>
        <v>154</v>
      </c>
      <c r="F28" s="226">
        <v>0</v>
      </c>
      <c r="G28" s="226">
        <v>0</v>
      </c>
      <c r="H28" s="132">
        <v>5</v>
      </c>
      <c r="I28" s="226">
        <v>0</v>
      </c>
      <c r="J28" s="132">
        <v>614</v>
      </c>
      <c r="K28" s="132">
        <v>117</v>
      </c>
      <c r="L28" s="132">
        <v>36</v>
      </c>
      <c r="M28" s="132">
        <v>30</v>
      </c>
      <c r="N28" s="132">
        <v>165</v>
      </c>
      <c r="O28" s="132">
        <v>19</v>
      </c>
      <c r="P28" s="132">
        <v>52</v>
      </c>
      <c r="Q28" s="132">
        <v>12</v>
      </c>
      <c r="R28" s="226">
        <v>0</v>
      </c>
      <c r="S28" s="132">
        <v>3</v>
      </c>
      <c r="T28" s="132">
        <v>912396</v>
      </c>
      <c r="U28" s="132">
        <v>6127883</v>
      </c>
      <c r="V28" s="132">
        <v>7696585</v>
      </c>
      <c r="W28" s="132">
        <v>7595009</v>
      </c>
      <c r="X28" s="132">
        <v>1176</v>
      </c>
      <c r="Y28" s="132">
        <v>100400</v>
      </c>
      <c r="Z28" s="226">
        <v>0</v>
      </c>
      <c r="AA28" s="132">
        <v>229</v>
      </c>
      <c r="AB28" s="226">
        <f t="shared" si="0"/>
        <v>100171</v>
      </c>
      <c r="AC28" s="132">
        <v>1546496</v>
      </c>
      <c r="AD28" s="132"/>
      <c r="AE28" s="57"/>
      <c r="AF28" s="132"/>
      <c r="AG28" s="132"/>
      <c r="AH28" s="132"/>
      <c r="AI28" s="132"/>
    </row>
    <row r="29" spans="1:35" ht="14.25" customHeight="1">
      <c r="A29" s="58" t="s">
        <v>2816</v>
      </c>
      <c r="B29" s="132">
        <v>5</v>
      </c>
      <c r="C29" s="132">
        <v>138</v>
      </c>
      <c r="D29" s="132">
        <f t="shared" si="1"/>
        <v>107</v>
      </c>
      <c r="E29" s="132">
        <f t="shared" si="2"/>
        <v>31</v>
      </c>
      <c r="F29" s="226">
        <v>0</v>
      </c>
      <c r="G29" s="226">
        <v>0</v>
      </c>
      <c r="H29" s="132">
        <v>5</v>
      </c>
      <c r="I29" s="132">
        <v>2</v>
      </c>
      <c r="J29" s="132">
        <v>91</v>
      </c>
      <c r="K29" s="132">
        <v>18</v>
      </c>
      <c r="L29" s="132">
        <v>11</v>
      </c>
      <c r="M29" s="132">
        <v>11</v>
      </c>
      <c r="N29" s="226">
        <v>0</v>
      </c>
      <c r="O29" s="226">
        <v>0</v>
      </c>
      <c r="P29" s="226">
        <v>0</v>
      </c>
      <c r="Q29" s="226">
        <v>0</v>
      </c>
      <c r="R29" s="226">
        <v>0</v>
      </c>
      <c r="S29" s="226">
        <v>0</v>
      </c>
      <c r="T29" s="132">
        <v>50808</v>
      </c>
      <c r="U29" s="132">
        <v>118026</v>
      </c>
      <c r="V29" s="132">
        <v>207547</v>
      </c>
      <c r="W29" s="132">
        <v>188969</v>
      </c>
      <c r="X29" s="132">
        <v>6490</v>
      </c>
      <c r="Y29" s="132">
        <v>12088</v>
      </c>
      <c r="Z29" s="226">
        <v>0</v>
      </c>
      <c r="AA29" s="132">
        <v>6360</v>
      </c>
      <c r="AB29" s="226">
        <f t="shared" si="0"/>
        <v>5728</v>
      </c>
      <c r="AC29" s="132">
        <v>82434</v>
      </c>
      <c r="AD29" s="132"/>
      <c r="AE29" s="57"/>
      <c r="AF29" s="132"/>
      <c r="AG29" s="132"/>
      <c r="AH29" s="57"/>
      <c r="AI29" s="132"/>
    </row>
    <row r="30" spans="1:35" ht="14.25" customHeight="1">
      <c r="A30" s="58" t="s">
        <v>2817</v>
      </c>
      <c r="B30" s="132">
        <v>87</v>
      </c>
      <c r="C30" s="132">
        <v>1297</v>
      </c>
      <c r="D30" s="132">
        <f t="shared" si="1"/>
        <v>639</v>
      </c>
      <c r="E30" s="132">
        <f t="shared" si="2"/>
        <v>658</v>
      </c>
      <c r="F30" s="132">
        <v>8</v>
      </c>
      <c r="G30" s="132">
        <v>4</v>
      </c>
      <c r="H30" s="132">
        <v>118</v>
      </c>
      <c r="I30" s="132">
        <v>43</v>
      </c>
      <c r="J30" s="132">
        <v>468</v>
      </c>
      <c r="K30" s="132">
        <v>305</v>
      </c>
      <c r="L30" s="132">
        <v>42</v>
      </c>
      <c r="M30" s="132">
        <v>286</v>
      </c>
      <c r="N30" s="132">
        <v>3</v>
      </c>
      <c r="O30" s="132">
        <v>20</v>
      </c>
      <c r="P30" s="226">
        <v>0</v>
      </c>
      <c r="Q30" s="226">
        <v>0</v>
      </c>
      <c r="R30" s="226">
        <v>0</v>
      </c>
      <c r="S30" s="132">
        <v>5</v>
      </c>
      <c r="T30" s="132">
        <v>416029</v>
      </c>
      <c r="U30" s="132">
        <v>1279194</v>
      </c>
      <c r="V30" s="132">
        <v>2278957</v>
      </c>
      <c r="W30" s="132">
        <v>1872631</v>
      </c>
      <c r="X30" s="132">
        <v>297962</v>
      </c>
      <c r="Y30" s="132">
        <v>108364</v>
      </c>
      <c r="Z30" s="132">
        <v>31007</v>
      </c>
      <c r="AA30" s="132">
        <v>1285</v>
      </c>
      <c r="AB30" s="226">
        <f t="shared" si="0"/>
        <v>76072</v>
      </c>
      <c r="AC30" s="132">
        <v>913431</v>
      </c>
      <c r="AD30" s="132"/>
      <c r="AE30" s="57"/>
      <c r="AF30" s="132"/>
      <c r="AG30" s="132"/>
      <c r="AH30" s="132"/>
      <c r="AI30" s="132"/>
    </row>
    <row r="31" spans="1:35" ht="14.25" customHeight="1">
      <c r="A31" s="144" t="s">
        <v>2044</v>
      </c>
      <c r="B31" s="132">
        <v>104</v>
      </c>
      <c r="C31" s="132">
        <v>645</v>
      </c>
      <c r="D31" s="132">
        <f aca="true" t="shared" si="3" ref="D31:D38">(F31+H31+J31+L31+N31)-P31</f>
        <v>380</v>
      </c>
      <c r="E31" s="132">
        <f aca="true" t="shared" si="4" ref="E31:E38">(G31+I31+K31+M31+O31)-Q31</f>
        <v>265</v>
      </c>
      <c r="F31" s="132">
        <v>24</v>
      </c>
      <c r="G31" s="132">
        <v>12</v>
      </c>
      <c r="H31" s="132">
        <v>110</v>
      </c>
      <c r="I31" s="132">
        <v>40</v>
      </c>
      <c r="J31" s="132">
        <v>207</v>
      </c>
      <c r="K31" s="132">
        <v>94</v>
      </c>
      <c r="L31" s="132">
        <v>39</v>
      </c>
      <c r="M31" s="132">
        <v>117</v>
      </c>
      <c r="N31" s="226">
        <v>0</v>
      </c>
      <c r="O31" s="132">
        <v>2</v>
      </c>
      <c r="P31" s="226">
        <v>0</v>
      </c>
      <c r="Q31" s="226">
        <v>0</v>
      </c>
      <c r="R31" s="132">
        <v>1</v>
      </c>
      <c r="S31" s="132">
        <v>7</v>
      </c>
      <c r="T31" s="132">
        <v>186421</v>
      </c>
      <c r="U31" s="132">
        <v>363098</v>
      </c>
      <c r="V31" s="132">
        <v>763106</v>
      </c>
      <c r="W31" s="132">
        <v>553066</v>
      </c>
      <c r="X31" s="132">
        <v>177297</v>
      </c>
      <c r="Y31" s="132">
        <v>32743</v>
      </c>
      <c r="Z31" s="226">
        <v>0</v>
      </c>
      <c r="AA31" s="132">
        <v>7356</v>
      </c>
      <c r="AB31" s="226">
        <f t="shared" si="0"/>
        <v>25387</v>
      </c>
      <c r="AC31" s="132">
        <v>371496</v>
      </c>
      <c r="AD31" s="132"/>
      <c r="AE31" s="57"/>
      <c r="AF31" s="132"/>
      <c r="AG31" s="132"/>
      <c r="AH31" s="132"/>
      <c r="AI31" s="132"/>
    </row>
    <row r="32" spans="1:35" ht="14.25" customHeight="1">
      <c r="A32" s="144" t="s">
        <v>2045</v>
      </c>
      <c r="B32" s="132">
        <v>62</v>
      </c>
      <c r="C32" s="132">
        <v>874</v>
      </c>
      <c r="D32" s="132">
        <f t="shared" si="3"/>
        <v>508</v>
      </c>
      <c r="E32" s="132">
        <f t="shared" si="4"/>
        <v>366</v>
      </c>
      <c r="F32" s="132">
        <v>2</v>
      </c>
      <c r="G32" s="226">
        <v>0</v>
      </c>
      <c r="H32" s="132">
        <v>75</v>
      </c>
      <c r="I32" s="132">
        <v>31</v>
      </c>
      <c r="J32" s="132">
        <v>371</v>
      </c>
      <c r="K32" s="132">
        <v>131</v>
      </c>
      <c r="L32" s="132">
        <v>57</v>
      </c>
      <c r="M32" s="132">
        <v>198</v>
      </c>
      <c r="N32" s="132">
        <v>3</v>
      </c>
      <c r="O32" s="132">
        <v>6</v>
      </c>
      <c r="P32" s="226">
        <v>0</v>
      </c>
      <c r="Q32" s="226">
        <v>0</v>
      </c>
      <c r="R32" s="226">
        <v>0</v>
      </c>
      <c r="S32" s="132">
        <v>8</v>
      </c>
      <c r="T32" s="132">
        <v>261784</v>
      </c>
      <c r="U32" s="132">
        <v>660366</v>
      </c>
      <c r="V32" s="132">
        <v>1205898</v>
      </c>
      <c r="W32" s="132">
        <v>998590</v>
      </c>
      <c r="X32" s="132">
        <v>142884</v>
      </c>
      <c r="Y32" s="132">
        <v>64424</v>
      </c>
      <c r="Z32" s="226">
        <v>0</v>
      </c>
      <c r="AA32" s="132">
        <v>280</v>
      </c>
      <c r="AB32" s="226">
        <f t="shared" si="0"/>
        <v>64144</v>
      </c>
      <c r="AC32" s="132">
        <v>504846</v>
      </c>
      <c r="AD32" s="132"/>
      <c r="AE32" s="57"/>
      <c r="AF32" s="132"/>
      <c r="AG32" s="132"/>
      <c r="AH32" s="132"/>
      <c r="AI32" s="132"/>
    </row>
    <row r="33" spans="1:35" ht="14.25" customHeight="1">
      <c r="A33" s="144" t="s">
        <v>2046</v>
      </c>
      <c r="B33" s="132">
        <v>34</v>
      </c>
      <c r="C33" s="132">
        <v>805</v>
      </c>
      <c r="D33" s="132">
        <f t="shared" si="3"/>
        <v>505</v>
      </c>
      <c r="E33" s="132">
        <f t="shared" si="4"/>
        <v>300</v>
      </c>
      <c r="F33" s="226">
        <v>0</v>
      </c>
      <c r="G33" s="226">
        <v>0</v>
      </c>
      <c r="H33" s="132">
        <v>60</v>
      </c>
      <c r="I33" s="132">
        <v>19</v>
      </c>
      <c r="J33" s="132">
        <v>393</v>
      </c>
      <c r="K33" s="132">
        <v>140</v>
      </c>
      <c r="L33" s="132">
        <v>53</v>
      </c>
      <c r="M33" s="132">
        <v>140</v>
      </c>
      <c r="N33" s="132">
        <v>7</v>
      </c>
      <c r="O33" s="132">
        <v>1</v>
      </c>
      <c r="P33" s="132">
        <v>8</v>
      </c>
      <c r="Q33" s="226">
        <v>0</v>
      </c>
      <c r="R33" s="132">
        <v>1</v>
      </c>
      <c r="S33" s="132">
        <v>3</v>
      </c>
      <c r="T33" s="132">
        <v>276437</v>
      </c>
      <c r="U33" s="132">
        <v>657967</v>
      </c>
      <c r="V33" s="132">
        <v>1387630</v>
      </c>
      <c r="W33" s="132">
        <v>1110266</v>
      </c>
      <c r="X33" s="132">
        <v>217449</v>
      </c>
      <c r="Y33" s="132">
        <v>59915</v>
      </c>
      <c r="Z33" s="226">
        <v>0</v>
      </c>
      <c r="AA33" s="132">
        <v>16713</v>
      </c>
      <c r="AB33" s="226">
        <f t="shared" si="0"/>
        <v>43202</v>
      </c>
      <c r="AC33" s="132">
        <v>674439</v>
      </c>
      <c r="AD33" s="132"/>
      <c r="AE33" s="57"/>
      <c r="AF33" s="132"/>
      <c r="AG33" s="132"/>
      <c r="AH33" s="132"/>
      <c r="AI33" s="132"/>
    </row>
    <row r="34" spans="1:35" ht="14.25" customHeight="1">
      <c r="A34" s="144" t="s">
        <v>2047</v>
      </c>
      <c r="B34" s="132">
        <v>14</v>
      </c>
      <c r="C34" s="132">
        <v>540</v>
      </c>
      <c r="D34" s="132">
        <f t="shared" si="3"/>
        <v>308</v>
      </c>
      <c r="E34" s="132">
        <f t="shared" si="4"/>
        <v>232</v>
      </c>
      <c r="F34" s="226">
        <v>0</v>
      </c>
      <c r="G34" s="226">
        <v>0</v>
      </c>
      <c r="H34" s="132">
        <v>22</v>
      </c>
      <c r="I34" s="132">
        <v>9</v>
      </c>
      <c r="J34" s="132">
        <v>259</v>
      </c>
      <c r="K34" s="132">
        <v>112</v>
      </c>
      <c r="L34" s="132">
        <v>17</v>
      </c>
      <c r="M34" s="132">
        <v>100</v>
      </c>
      <c r="N34" s="132">
        <v>10</v>
      </c>
      <c r="O34" s="132">
        <v>11</v>
      </c>
      <c r="P34" s="226">
        <v>0</v>
      </c>
      <c r="Q34" s="226">
        <v>0</v>
      </c>
      <c r="R34" s="226">
        <v>0</v>
      </c>
      <c r="S34" s="226">
        <v>0</v>
      </c>
      <c r="T34" s="132">
        <v>180734</v>
      </c>
      <c r="U34" s="132">
        <v>633473</v>
      </c>
      <c r="V34" s="132">
        <v>981961</v>
      </c>
      <c r="W34" s="132">
        <v>816486</v>
      </c>
      <c r="X34" s="132">
        <v>104952</v>
      </c>
      <c r="Y34" s="132">
        <v>60523</v>
      </c>
      <c r="Z34" s="132">
        <v>31007</v>
      </c>
      <c r="AA34" s="132">
        <v>1231</v>
      </c>
      <c r="AB34" s="226">
        <f t="shared" si="0"/>
        <v>28285</v>
      </c>
      <c r="AC34" s="132">
        <v>306787</v>
      </c>
      <c r="AD34" s="132"/>
      <c r="AE34" s="57"/>
      <c r="AF34" s="132"/>
      <c r="AG34" s="132"/>
      <c r="AH34" s="132"/>
      <c r="AI34" s="132"/>
    </row>
    <row r="35" spans="1:32" ht="14.25" customHeight="1">
      <c r="A35" s="144" t="s">
        <v>2048</v>
      </c>
      <c r="B35" s="132">
        <v>20</v>
      </c>
      <c r="C35" s="132">
        <v>1367</v>
      </c>
      <c r="D35" s="132">
        <f t="shared" si="3"/>
        <v>800</v>
      </c>
      <c r="E35" s="132">
        <f t="shared" si="4"/>
        <v>567</v>
      </c>
      <c r="F35" s="226">
        <v>0</v>
      </c>
      <c r="G35" s="226">
        <v>0</v>
      </c>
      <c r="H35" s="132">
        <v>27</v>
      </c>
      <c r="I35" s="132">
        <v>6</v>
      </c>
      <c r="J35" s="132">
        <v>629</v>
      </c>
      <c r="K35" s="132">
        <v>236</v>
      </c>
      <c r="L35" s="132">
        <v>103</v>
      </c>
      <c r="M35" s="132">
        <v>272</v>
      </c>
      <c r="N35" s="132">
        <v>47</v>
      </c>
      <c r="O35" s="132">
        <v>53</v>
      </c>
      <c r="P35" s="132">
        <v>6</v>
      </c>
      <c r="Q35" s="226">
        <v>0</v>
      </c>
      <c r="R35" s="132">
        <v>2</v>
      </c>
      <c r="S35" s="132">
        <v>2</v>
      </c>
      <c r="T35" s="132">
        <v>516445</v>
      </c>
      <c r="U35" s="132">
        <v>1899019</v>
      </c>
      <c r="V35" s="132">
        <v>3288400</v>
      </c>
      <c r="W35" s="132">
        <v>2616951</v>
      </c>
      <c r="X35" s="132">
        <v>516201</v>
      </c>
      <c r="Y35" s="132">
        <v>155248</v>
      </c>
      <c r="Z35" s="226">
        <v>0</v>
      </c>
      <c r="AA35" s="226">
        <v>0</v>
      </c>
      <c r="AB35" s="226">
        <f t="shared" si="0"/>
        <v>155248</v>
      </c>
      <c r="AC35" s="132">
        <v>1271340</v>
      </c>
      <c r="AE35" s="57"/>
      <c r="AF35" s="132"/>
    </row>
    <row r="36" spans="1:32" ht="14.25" customHeight="1">
      <c r="A36" s="144" t="s">
        <v>2049</v>
      </c>
      <c r="B36" s="132">
        <v>11</v>
      </c>
      <c r="C36" s="132">
        <v>1469</v>
      </c>
      <c r="D36" s="132">
        <f t="shared" si="3"/>
        <v>808</v>
      </c>
      <c r="E36" s="132">
        <f t="shared" si="4"/>
        <v>661</v>
      </c>
      <c r="F36" s="226">
        <v>0</v>
      </c>
      <c r="G36" s="226">
        <v>0</v>
      </c>
      <c r="H36" s="132">
        <v>16</v>
      </c>
      <c r="I36" s="132">
        <v>2</v>
      </c>
      <c r="J36" s="132">
        <v>473</v>
      </c>
      <c r="K36" s="132">
        <v>139</v>
      </c>
      <c r="L36" s="132">
        <v>203</v>
      </c>
      <c r="M36" s="132">
        <v>401</v>
      </c>
      <c r="N36" s="132">
        <v>127</v>
      </c>
      <c r="O36" s="132">
        <v>123</v>
      </c>
      <c r="P36" s="132">
        <v>11</v>
      </c>
      <c r="Q36" s="132">
        <v>4</v>
      </c>
      <c r="R36" s="132">
        <v>4</v>
      </c>
      <c r="S36" s="132">
        <v>3</v>
      </c>
      <c r="T36" s="132">
        <v>534125</v>
      </c>
      <c r="U36" s="132">
        <v>1866540</v>
      </c>
      <c r="V36" s="132">
        <v>3450424</v>
      </c>
      <c r="W36" s="132">
        <v>3307917</v>
      </c>
      <c r="X36" s="132">
        <v>42104</v>
      </c>
      <c r="Y36" s="132">
        <v>100403</v>
      </c>
      <c r="Z36" s="226">
        <v>0</v>
      </c>
      <c r="AA36" s="226">
        <v>0</v>
      </c>
      <c r="AB36" s="226">
        <f t="shared" si="0"/>
        <v>100403</v>
      </c>
      <c r="AC36" s="132">
        <v>1416091</v>
      </c>
      <c r="AE36" s="57"/>
      <c r="AF36" s="132"/>
    </row>
    <row r="37" spans="1:32" ht="14.25" customHeight="1">
      <c r="A37" s="144" t="s">
        <v>2050</v>
      </c>
      <c r="B37" s="132">
        <v>3</v>
      </c>
      <c r="C37" s="132">
        <v>681</v>
      </c>
      <c r="D37" s="132">
        <f t="shared" si="3"/>
        <v>587</v>
      </c>
      <c r="E37" s="132">
        <f t="shared" si="4"/>
        <v>94</v>
      </c>
      <c r="F37" s="226">
        <v>0</v>
      </c>
      <c r="G37" s="226">
        <v>0</v>
      </c>
      <c r="H37" s="132">
        <v>7</v>
      </c>
      <c r="I37" s="226">
        <v>0</v>
      </c>
      <c r="J37" s="132">
        <v>532</v>
      </c>
      <c r="K37" s="132">
        <v>65</v>
      </c>
      <c r="L37" s="132">
        <v>30</v>
      </c>
      <c r="M37" s="132">
        <v>20</v>
      </c>
      <c r="N37" s="132">
        <v>22</v>
      </c>
      <c r="O37" s="132">
        <v>10</v>
      </c>
      <c r="P37" s="132">
        <v>4</v>
      </c>
      <c r="Q37" s="132">
        <v>1</v>
      </c>
      <c r="R37" s="226">
        <v>0</v>
      </c>
      <c r="S37" s="226">
        <v>0</v>
      </c>
      <c r="T37" s="132">
        <v>387753</v>
      </c>
      <c r="U37" s="132">
        <v>993115</v>
      </c>
      <c r="V37" s="133">
        <v>1641276</v>
      </c>
      <c r="W37" s="133">
        <v>1641276</v>
      </c>
      <c r="X37" s="227">
        <v>0</v>
      </c>
      <c r="Y37" s="227">
        <v>0</v>
      </c>
      <c r="Z37" s="226">
        <v>0</v>
      </c>
      <c r="AA37" s="226">
        <v>0</v>
      </c>
      <c r="AB37" s="226">
        <f t="shared" si="0"/>
        <v>0</v>
      </c>
      <c r="AC37" s="132">
        <v>575419</v>
      </c>
      <c r="AE37" s="57"/>
      <c r="AF37" s="132"/>
    </row>
    <row r="38" spans="1:32" ht="14.25" customHeight="1">
      <c r="A38" s="144" t="s">
        <v>1998</v>
      </c>
      <c r="B38" s="132">
        <v>4</v>
      </c>
      <c r="C38" s="132">
        <v>2591</v>
      </c>
      <c r="D38" s="132">
        <f t="shared" si="3"/>
        <v>2127</v>
      </c>
      <c r="E38" s="132">
        <f t="shared" si="4"/>
        <v>464</v>
      </c>
      <c r="F38" s="226">
        <v>0</v>
      </c>
      <c r="G38" s="226">
        <v>0</v>
      </c>
      <c r="H38" s="132">
        <v>6</v>
      </c>
      <c r="I38" s="226">
        <v>0</v>
      </c>
      <c r="J38" s="132">
        <v>1453</v>
      </c>
      <c r="K38" s="132">
        <v>224</v>
      </c>
      <c r="L38" s="132">
        <v>379</v>
      </c>
      <c r="M38" s="132">
        <v>174</v>
      </c>
      <c r="N38" s="132">
        <v>326</v>
      </c>
      <c r="O38" s="132">
        <v>74</v>
      </c>
      <c r="P38" s="132">
        <v>37</v>
      </c>
      <c r="Q38" s="132">
        <v>8</v>
      </c>
      <c r="R38" s="132">
        <v>3</v>
      </c>
      <c r="S38" s="226">
        <v>0</v>
      </c>
      <c r="T38" s="132">
        <v>1629958</v>
      </c>
      <c r="U38" s="132">
        <v>8249465</v>
      </c>
      <c r="V38" s="132">
        <v>11267225</v>
      </c>
      <c r="W38" s="132">
        <v>11103963</v>
      </c>
      <c r="X38" s="226">
        <v>0</v>
      </c>
      <c r="Y38" s="132">
        <v>163262</v>
      </c>
      <c r="Z38" s="226">
        <v>0</v>
      </c>
      <c r="AA38" s="132">
        <v>121045</v>
      </c>
      <c r="AB38" s="226">
        <f t="shared" si="0"/>
        <v>42217</v>
      </c>
      <c r="AC38" s="132">
        <v>2814360</v>
      </c>
      <c r="AE38" s="57"/>
      <c r="AF38" s="132"/>
    </row>
    <row r="39" spans="1:32" ht="14.25" customHeight="1">
      <c r="A39" s="232" t="s">
        <v>2819</v>
      </c>
      <c r="B39" s="132">
        <v>154</v>
      </c>
      <c r="C39" s="132">
        <v>4376</v>
      </c>
      <c r="D39" s="132">
        <f t="shared" si="1"/>
        <v>2595</v>
      </c>
      <c r="E39" s="132">
        <f t="shared" si="2"/>
        <v>1781</v>
      </c>
      <c r="F39" s="132">
        <v>19</v>
      </c>
      <c r="G39" s="132">
        <v>2</v>
      </c>
      <c r="H39" s="132">
        <v>154</v>
      </c>
      <c r="I39" s="132">
        <v>54</v>
      </c>
      <c r="J39" s="132">
        <v>1933</v>
      </c>
      <c r="K39" s="132">
        <v>745</v>
      </c>
      <c r="L39" s="132">
        <v>385</v>
      </c>
      <c r="M39" s="132">
        <v>908</v>
      </c>
      <c r="N39" s="132">
        <v>119</v>
      </c>
      <c r="O39" s="132">
        <v>74</v>
      </c>
      <c r="P39" s="132">
        <v>15</v>
      </c>
      <c r="Q39" s="132">
        <v>2</v>
      </c>
      <c r="R39" s="132">
        <v>1</v>
      </c>
      <c r="S39" s="132">
        <v>10</v>
      </c>
      <c r="T39" s="132">
        <v>1584706</v>
      </c>
      <c r="U39" s="132">
        <v>6026292</v>
      </c>
      <c r="V39" s="132">
        <v>10312389</v>
      </c>
      <c r="W39" s="132">
        <v>8468659</v>
      </c>
      <c r="X39" s="132">
        <v>1547181</v>
      </c>
      <c r="Y39" s="132">
        <v>296549</v>
      </c>
      <c r="Z39" s="132">
        <v>79</v>
      </c>
      <c r="AA39" s="132">
        <v>8148</v>
      </c>
      <c r="AB39" s="226">
        <f t="shared" si="0"/>
        <v>288322</v>
      </c>
      <c r="AC39" s="132">
        <v>3774416</v>
      </c>
      <c r="AE39" s="57"/>
      <c r="AF39" s="132"/>
    </row>
    <row r="40" spans="1:32" ht="14.25" customHeight="1">
      <c r="A40" s="58" t="s">
        <v>2803</v>
      </c>
      <c r="B40" s="132">
        <v>14</v>
      </c>
      <c r="C40" s="132">
        <v>407</v>
      </c>
      <c r="D40" s="132">
        <f t="shared" si="1"/>
        <v>163</v>
      </c>
      <c r="E40" s="132">
        <f t="shared" si="2"/>
        <v>244</v>
      </c>
      <c r="F40" s="132">
        <v>3</v>
      </c>
      <c r="G40" s="132">
        <v>1</v>
      </c>
      <c r="H40" s="132">
        <v>12</v>
      </c>
      <c r="I40" s="132">
        <v>7</v>
      </c>
      <c r="J40" s="132">
        <v>94</v>
      </c>
      <c r="K40" s="132">
        <v>77</v>
      </c>
      <c r="L40" s="132">
        <v>42</v>
      </c>
      <c r="M40" s="132">
        <v>145</v>
      </c>
      <c r="N40" s="132">
        <v>12</v>
      </c>
      <c r="O40" s="132">
        <v>14</v>
      </c>
      <c r="P40" s="226">
        <v>0</v>
      </c>
      <c r="Q40" s="226">
        <v>0</v>
      </c>
      <c r="R40" s="226">
        <v>0</v>
      </c>
      <c r="S40" s="132">
        <v>6</v>
      </c>
      <c r="T40" s="132">
        <v>111369</v>
      </c>
      <c r="U40" s="132">
        <v>288356</v>
      </c>
      <c r="V40" s="132">
        <v>583768</v>
      </c>
      <c r="W40" s="132">
        <v>505021</v>
      </c>
      <c r="X40" s="132">
        <v>77739</v>
      </c>
      <c r="Y40" s="132">
        <v>1008</v>
      </c>
      <c r="Z40" s="226">
        <v>0</v>
      </c>
      <c r="AA40" s="226">
        <v>0</v>
      </c>
      <c r="AB40" s="226">
        <f t="shared" si="0"/>
        <v>1008</v>
      </c>
      <c r="AC40" s="132">
        <v>260430</v>
      </c>
      <c r="AE40" s="57"/>
      <c r="AF40" s="132"/>
    </row>
    <row r="41" spans="1:32" ht="14.25" customHeight="1">
      <c r="A41" s="58" t="s">
        <v>2014</v>
      </c>
      <c r="B41" s="132">
        <v>11</v>
      </c>
      <c r="C41" s="132">
        <v>476</v>
      </c>
      <c r="D41" s="132">
        <f t="shared" si="1"/>
        <v>276</v>
      </c>
      <c r="E41" s="132">
        <f t="shared" si="2"/>
        <v>200</v>
      </c>
      <c r="F41" s="226">
        <v>0</v>
      </c>
      <c r="G41" s="226">
        <v>0</v>
      </c>
      <c r="H41" s="132">
        <v>15</v>
      </c>
      <c r="I41" s="226">
        <v>0</v>
      </c>
      <c r="J41" s="132">
        <v>216</v>
      </c>
      <c r="K41" s="132">
        <v>148</v>
      </c>
      <c r="L41" s="132">
        <v>32</v>
      </c>
      <c r="M41" s="132">
        <v>39</v>
      </c>
      <c r="N41" s="132">
        <v>15</v>
      </c>
      <c r="O41" s="132">
        <v>14</v>
      </c>
      <c r="P41" s="132">
        <v>2</v>
      </c>
      <c r="Q41" s="132">
        <v>1</v>
      </c>
      <c r="R41" s="226">
        <v>0</v>
      </c>
      <c r="S41" s="226">
        <v>0</v>
      </c>
      <c r="T41" s="132">
        <v>130707</v>
      </c>
      <c r="U41" s="132">
        <v>413773</v>
      </c>
      <c r="V41" s="132">
        <v>2153513</v>
      </c>
      <c r="W41" s="132">
        <v>1904918</v>
      </c>
      <c r="X41" s="132">
        <v>52107</v>
      </c>
      <c r="Y41" s="132">
        <v>196488</v>
      </c>
      <c r="Z41" s="226">
        <v>0</v>
      </c>
      <c r="AA41" s="226">
        <v>0</v>
      </c>
      <c r="AB41" s="226">
        <f t="shared" si="0"/>
        <v>196488</v>
      </c>
      <c r="AC41" s="132">
        <v>1422452</v>
      </c>
      <c r="AE41" s="57"/>
      <c r="AF41" s="132"/>
    </row>
    <row r="42" spans="1:32" ht="14.25" customHeight="1">
      <c r="A42" s="58" t="s">
        <v>2009</v>
      </c>
      <c r="B42" s="132">
        <v>40</v>
      </c>
      <c r="C42" s="132">
        <v>459</v>
      </c>
      <c r="D42" s="132">
        <f t="shared" si="1"/>
        <v>193</v>
      </c>
      <c r="E42" s="132">
        <f t="shared" si="2"/>
        <v>266</v>
      </c>
      <c r="F42" s="132">
        <v>7</v>
      </c>
      <c r="G42" s="132">
        <v>1</v>
      </c>
      <c r="H42" s="132">
        <v>35</v>
      </c>
      <c r="I42" s="132">
        <v>17</v>
      </c>
      <c r="J42" s="132">
        <v>126</v>
      </c>
      <c r="K42" s="132">
        <v>95</v>
      </c>
      <c r="L42" s="132">
        <v>24</v>
      </c>
      <c r="M42" s="132">
        <v>153</v>
      </c>
      <c r="N42" s="132">
        <v>1</v>
      </c>
      <c r="O42" s="226">
        <v>0</v>
      </c>
      <c r="P42" s="226">
        <v>0</v>
      </c>
      <c r="Q42" s="226">
        <v>0</v>
      </c>
      <c r="R42" s="132">
        <v>1</v>
      </c>
      <c r="S42" s="226">
        <v>0</v>
      </c>
      <c r="T42" s="132">
        <v>115431</v>
      </c>
      <c r="U42" s="132">
        <v>294507</v>
      </c>
      <c r="V42" s="132">
        <v>629763</v>
      </c>
      <c r="W42" s="132">
        <v>446556</v>
      </c>
      <c r="X42" s="132">
        <v>130988</v>
      </c>
      <c r="Y42" s="132">
        <v>52219</v>
      </c>
      <c r="Z42" s="226">
        <v>0</v>
      </c>
      <c r="AA42" s="226">
        <v>0</v>
      </c>
      <c r="AB42" s="226">
        <f t="shared" si="0"/>
        <v>52219</v>
      </c>
      <c r="AC42" s="132">
        <v>308337</v>
      </c>
      <c r="AE42" s="57"/>
      <c r="AF42" s="132"/>
    </row>
    <row r="43" spans="1:32" ht="14.25" customHeight="1">
      <c r="A43" s="58" t="s">
        <v>2016</v>
      </c>
      <c r="B43" s="132">
        <v>4</v>
      </c>
      <c r="C43" s="132">
        <v>44</v>
      </c>
      <c r="D43" s="132">
        <f t="shared" si="1"/>
        <v>28</v>
      </c>
      <c r="E43" s="132">
        <f t="shared" si="2"/>
        <v>16</v>
      </c>
      <c r="F43" s="226">
        <v>0</v>
      </c>
      <c r="G43" s="226">
        <v>0</v>
      </c>
      <c r="H43" s="132">
        <v>8</v>
      </c>
      <c r="I43" s="132">
        <v>1</v>
      </c>
      <c r="J43" s="132">
        <v>18</v>
      </c>
      <c r="K43" s="132">
        <v>6</v>
      </c>
      <c r="L43" s="132">
        <v>2</v>
      </c>
      <c r="M43" s="132">
        <v>9</v>
      </c>
      <c r="N43" s="226">
        <v>0</v>
      </c>
      <c r="O43" s="226">
        <v>0</v>
      </c>
      <c r="P43" s="226">
        <v>0</v>
      </c>
      <c r="Q43" s="226">
        <v>0</v>
      </c>
      <c r="R43" s="226">
        <v>0</v>
      </c>
      <c r="S43" s="132">
        <v>1</v>
      </c>
      <c r="T43" s="132">
        <v>11824</v>
      </c>
      <c r="U43" s="132">
        <v>29863</v>
      </c>
      <c r="V43" s="132">
        <v>52887</v>
      </c>
      <c r="W43" s="132">
        <v>52887</v>
      </c>
      <c r="X43" s="226">
        <v>0</v>
      </c>
      <c r="Y43" s="226">
        <v>0</v>
      </c>
      <c r="Z43" s="226">
        <v>0</v>
      </c>
      <c r="AA43" s="226">
        <v>0</v>
      </c>
      <c r="AB43" s="226">
        <f t="shared" si="0"/>
        <v>0</v>
      </c>
      <c r="AC43" s="132">
        <v>21318</v>
      </c>
      <c r="AE43" s="57"/>
      <c r="AF43" s="132"/>
    </row>
    <row r="44" spans="1:32" ht="14.25" customHeight="1">
      <c r="A44" s="58" t="s">
        <v>2804</v>
      </c>
      <c r="B44" s="132">
        <v>3</v>
      </c>
      <c r="C44" s="132">
        <v>45</v>
      </c>
      <c r="D44" s="132">
        <f t="shared" si="1"/>
        <v>20</v>
      </c>
      <c r="E44" s="132">
        <f t="shared" si="2"/>
        <v>25</v>
      </c>
      <c r="F44" s="132">
        <v>1</v>
      </c>
      <c r="G44" s="226">
        <v>0</v>
      </c>
      <c r="H44" s="226">
        <v>0</v>
      </c>
      <c r="I44" s="226">
        <v>0</v>
      </c>
      <c r="J44" s="132">
        <v>18</v>
      </c>
      <c r="K44" s="132">
        <v>6</v>
      </c>
      <c r="L44" s="132">
        <v>1</v>
      </c>
      <c r="M44" s="132">
        <v>19</v>
      </c>
      <c r="N44" s="226">
        <v>0</v>
      </c>
      <c r="O44" s="226">
        <v>0</v>
      </c>
      <c r="P44" s="226">
        <v>0</v>
      </c>
      <c r="Q44" s="226">
        <v>0</v>
      </c>
      <c r="R44" s="226">
        <v>0</v>
      </c>
      <c r="S44" s="226">
        <v>0</v>
      </c>
      <c r="T44" s="132">
        <v>12555</v>
      </c>
      <c r="U44" s="132">
        <v>44098</v>
      </c>
      <c r="V44" s="132">
        <v>79096</v>
      </c>
      <c r="W44" s="132">
        <v>75297</v>
      </c>
      <c r="X44" s="132">
        <v>3721</v>
      </c>
      <c r="Y44" s="132">
        <v>78</v>
      </c>
      <c r="Z44" s="226">
        <v>0</v>
      </c>
      <c r="AA44" s="226">
        <v>0</v>
      </c>
      <c r="AB44" s="226">
        <f t="shared" si="0"/>
        <v>78</v>
      </c>
      <c r="AC44" s="132">
        <v>32406</v>
      </c>
      <c r="AE44" s="57"/>
      <c r="AF44" s="132"/>
    </row>
    <row r="45" spans="1:32" ht="14.25" customHeight="1">
      <c r="A45" s="58" t="s">
        <v>2017</v>
      </c>
      <c r="B45" s="132">
        <v>1</v>
      </c>
      <c r="C45" s="132">
        <v>4</v>
      </c>
      <c r="D45" s="132">
        <f t="shared" si="1"/>
        <v>2</v>
      </c>
      <c r="E45" s="132">
        <f t="shared" si="2"/>
        <v>2</v>
      </c>
      <c r="F45" s="226">
        <v>0</v>
      </c>
      <c r="G45" s="226">
        <v>0</v>
      </c>
      <c r="H45" s="226">
        <v>0</v>
      </c>
      <c r="I45" s="226">
        <v>0</v>
      </c>
      <c r="J45" s="132">
        <v>2</v>
      </c>
      <c r="K45" s="132">
        <v>2</v>
      </c>
      <c r="L45" s="226">
        <v>0</v>
      </c>
      <c r="M45" s="226">
        <v>0</v>
      </c>
      <c r="N45" s="226">
        <v>0</v>
      </c>
      <c r="O45" s="226">
        <v>0</v>
      </c>
      <c r="P45" s="226">
        <v>0</v>
      </c>
      <c r="Q45" s="226">
        <v>0</v>
      </c>
      <c r="R45" s="226">
        <v>0</v>
      </c>
      <c r="S45" s="226">
        <v>0</v>
      </c>
      <c r="T45" s="132" t="s">
        <v>1821</v>
      </c>
      <c r="U45" s="132" t="s">
        <v>1821</v>
      </c>
      <c r="V45" s="132" t="s">
        <v>1821</v>
      </c>
      <c r="W45" s="132" t="s">
        <v>1821</v>
      </c>
      <c r="X45" s="132" t="s">
        <v>1821</v>
      </c>
      <c r="Y45" s="226">
        <v>0</v>
      </c>
      <c r="Z45" s="226">
        <v>0</v>
      </c>
      <c r="AA45" s="226">
        <v>0</v>
      </c>
      <c r="AB45" s="226">
        <f t="shared" si="0"/>
        <v>0</v>
      </c>
      <c r="AC45" s="132" t="s">
        <v>1821</v>
      </c>
      <c r="AE45" s="57"/>
      <c r="AF45" s="132"/>
    </row>
    <row r="46" spans="1:32" ht="14.25" customHeight="1">
      <c r="A46" s="58" t="s">
        <v>2018</v>
      </c>
      <c r="B46" s="132">
        <v>1</v>
      </c>
      <c r="C46" s="132">
        <v>8</v>
      </c>
      <c r="D46" s="132">
        <f t="shared" si="1"/>
        <v>2</v>
      </c>
      <c r="E46" s="132">
        <f t="shared" si="2"/>
        <v>6</v>
      </c>
      <c r="F46" s="226">
        <v>0</v>
      </c>
      <c r="G46" s="226">
        <v>0</v>
      </c>
      <c r="H46" s="132">
        <v>1</v>
      </c>
      <c r="I46" s="132">
        <v>3</v>
      </c>
      <c r="J46" s="132">
        <v>1</v>
      </c>
      <c r="K46" s="132">
        <v>1</v>
      </c>
      <c r="L46" s="226">
        <v>0</v>
      </c>
      <c r="M46" s="132">
        <v>2</v>
      </c>
      <c r="N46" s="226">
        <v>0</v>
      </c>
      <c r="O46" s="226">
        <v>0</v>
      </c>
      <c r="P46" s="226">
        <v>0</v>
      </c>
      <c r="Q46" s="226">
        <v>0</v>
      </c>
      <c r="R46" s="226">
        <v>0</v>
      </c>
      <c r="S46" s="226">
        <v>0</v>
      </c>
      <c r="T46" s="132" t="s">
        <v>1821</v>
      </c>
      <c r="U46" s="132" t="s">
        <v>1821</v>
      </c>
      <c r="V46" s="132" t="s">
        <v>1821</v>
      </c>
      <c r="W46" s="132" t="s">
        <v>1821</v>
      </c>
      <c r="X46" s="226">
        <v>0</v>
      </c>
      <c r="Y46" s="226">
        <v>0</v>
      </c>
      <c r="Z46" s="226">
        <v>0</v>
      </c>
      <c r="AA46" s="226">
        <v>0</v>
      </c>
      <c r="AB46" s="226">
        <f t="shared" si="0"/>
        <v>0</v>
      </c>
      <c r="AC46" s="132" t="s">
        <v>1821</v>
      </c>
      <c r="AE46" s="57"/>
      <c r="AF46" s="132"/>
    </row>
    <row r="47" spans="1:32" ht="14.25" customHeight="1">
      <c r="A47" s="58" t="s">
        <v>2806</v>
      </c>
      <c r="B47" s="132">
        <v>15</v>
      </c>
      <c r="C47" s="132">
        <v>200</v>
      </c>
      <c r="D47" s="132">
        <f t="shared" si="1"/>
        <v>96</v>
      </c>
      <c r="E47" s="132">
        <f t="shared" si="2"/>
        <v>104</v>
      </c>
      <c r="F47" s="132">
        <v>2</v>
      </c>
      <c r="G47" s="226">
        <v>0</v>
      </c>
      <c r="H47" s="132">
        <v>13</v>
      </c>
      <c r="I47" s="132">
        <v>3</v>
      </c>
      <c r="J47" s="132">
        <v>66</v>
      </c>
      <c r="K47" s="132">
        <v>21</v>
      </c>
      <c r="L47" s="132">
        <v>14</v>
      </c>
      <c r="M47" s="132">
        <v>80</v>
      </c>
      <c r="N47" s="132">
        <v>1</v>
      </c>
      <c r="O47" s="226">
        <v>0</v>
      </c>
      <c r="P47" s="226">
        <v>0</v>
      </c>
      <c r="Q47" s="226">
        <v>0</v>
      </c>
      <c r="R47" s="226">
        <v>0</v>
      </c>
      <c r="S47" s="226">
        <v>0</v>
      </c>
      <c r="T47" s="132">
        <v>60072</v>
      </c>
      <c r="U47" s="132">
        <v>95127</v>
      </c>
      <c r="V47" s="132">
        <v>254464</v>
      </c>
      <c r="W47" s="132">
        <v>222871</v>
      </c>
      <c r="X47" s="132">
        <v>29968</v>
      </c>
      <c r="Y47" s="132">
        <v>1625</v>
      </c>
      <c r="Z47" s="226">
        <v>0</v>
      </c>
      <c r="AA47" s="226">
        <v>0</v>
      </c>
      <c r="AB47" s="132">
        <f t="shared" si="0"/>
        <v>1625</v>
      </c>
      <c r="AC47" s="132">
        <v>144691</v>
      </c>
      <c r="AE47" s="57"/>
      <c r="AF47" s="132"/>
    </row>
    <row r="48" spans="1:32" ht="14.25" customHeight="1">
      <c r="A48" s="58" t="s">
        <v>2807</v>
      </c>
      <c r="B48" s="132">
        <v>1</v>
      </c>
      <c r="C48" s="132">
        <v>29</v>
      </c>
      <c r="D48" s="132">
        <f t="shared" si="1"/>
        <v>16</v>
      </c>
      <c r="E48" s="132">
        <f t="shared" si="2"/>
        <v>13</v>
      </c>
      <c r="F48" s="226">
        <v>0</v>
      </c>
      <c r="G48" s="226">
        <v>0</v>
      </c>
      <c r="H48" s="226">
        <v>0</v>
      </c>
      <c r="I48" s="226">
        <v>0</v>
      </c>
      <c r="J48" s="132">
        <v>15</v>
      </c>
      <c r="K48" s="132">
        <v>4</v>
      </c>
      <c r="L48" s="132">
        <v>1</v>
      </c>
      <c r="M48" s="132">
        <v>9</v>
      </c>
      <c r="N48" s="226">
        <v>0</v>
      </c>
      <c r="O48" s="226">
        <v>0</v>
      </c>
      <c r="P48" s="226">
        <v>0</v>
      </c>
      <c r="Q48" s="226">
        <v>0</v>
      </c>
      <c r="R48" s="226">
        <v>0</v>
      </c>
      <c r="S48" s="226">
        <v>0</v>
      </c>
      <c r="T48" s="132" t="s">
        <v>1821</v>
      </c>
      <c r="U48" s="132" t="s">
        <v>1821</v>
      </c>
      <c r="V48" s="132" t="s">
        <v>1821</v>
      </c>
      <c r="W48" s="132" t="s">
        <v>1821</v>
      </c>
      <c r="X48" s="132" t="s">
        <v>1821</v>
      </c>
      <c r="Y48" s="226">
        <v>0</v>
      </c>
      <c r="Z48" s="226">
        <v>0</v>
      </c>
      <c r="AA48" s="226">
        <v>0</v>
      </c>
      <c r="AB48" s="226">
        <f t="shared" si="0"/>
        <v>0</v>
      </c>
      <c r="AC48" s="132" t="s">
        <v>1821</v>
      </c>
      <c r="AE48" s="57"/>
      <c r="AF48" s="132"/>
    </row>
    <row r="49" spans="1:32" ht="14.25" customHeight="1">
      <c r="A49" s="58" t="s">
        <v>2020</v>
      </c>
      <c r="B49" s="132">
        <v>3</v>
      </c>
      <c r="C49" s="132">
        <v>62</v>
      </c>
      <c r="D49" s="132">
        <f t="shared" si="1"/>
        <v>53</v>
      </c>
      <c r="E49" s="132">
        <f t="shared" si="2"/>
        <v>9</v>
      </c>
      <c r="F49" s="226">
        <v>0</v>
      </c>
      <c r="G49" s="226">
        <v>0</v>
      </c>
      <c r="H49" s="132">
        <v>6</v>
      </c>
      <c r="I49" s="226">
        <v>0</v>
      </c>
      <c r="J49" s="132">
        <v>41</v>
      </c>
      <c r="K49" s="132">
        <v>9</v>
      </c>
      <c r="L49" s="132">
        <v>5</v>
      </c>
      <c r="M49" s="226">
        <v>0</v>
      </c>
      <c r="N49" s="132">
        <v>1</v>
      </c>
      <c r="O49" s="226">
        <v>0</v>
      </c>
      <c r="P49" s="226">
        <v>0</v>
      </c>
      <c r="Q49" s="226">
        <v>0</v>
      </c>
      <c r="R49" s="226">
        <v>0</v>
      </c>
      <c r="S49" s="226">
        <v>0</v>
      </c>
      <c r="T49" s="132">
        <v>17450</v>
      </c>
      <c r="U49" s="132">
        <v>11326</v>
      </c>
      <c r="V49" s="132">
        <v>36143</v>
      </c>
      <c r="W49" s="132">
        <v>9560</v>
      </c>
      <c r="X49" s="132">
        <v>26483</v>
      </c>
      <c r="Y49" s="132">
        <v>100</v>
      </c>
      <c r="Z49" s="226">
        <v>0</v>
      </c>
      <c r="AA49" s="226">
        <v>0</v>
      </c>
      <c r="AB49" s="132">
        <f t="shared" si="0"/>
        <v>100</v>
      </c>
      <c r="AC49" s="132">
        <v>22986</v>
      </c>
      <c r="AE49" s="57"/>
      <c r="AF49" s="132"/>
    </row>
    <row r="50" spans="1:32" ht="14.25" customHeight="1">
      <c r="A50" s="58" t="s">
        <v>2808</v>
      </c>
      <c r="B50" s="132">
        <v>1</v>
      </c>
      <c r="C50" s="132">
        <v>26</v>
      </c>
      <c r="D50" s="132">
        <f t="shared" si="1"/>
        <v>18</v>
      </c>
      <c r="E50" s="132">
        <f t="shared" si="2"/>
        <v>8</v>
      </c>
      <c r="F50" s="226">
        <v>0</v>
      </c>
      <c r="G50" s="226">
        <v>0</v>
      </c>
      <c r="H50" s="226">
        <v>0</v>
      </c>
      <c r="I50" s="226">
        <v>0</v>
      </c>
      <c r="J50" s="132">
        <v>17</v>
      </c>
      <c r="K50" s="132">
        <v>6</v>
      </c>
      <c r="L50" s="226">
        <v>0</v>
      </c>
      <c r="M50" s="132">
        <v>2</v>
      </c>
      <c r="N50" s="132">
        <v>1</v>
      </c>
      <c r="O50" s="226">
        <v>0</v>
      </c>
      <c r="P50" s="226">
        <v>0</v>
      </c>
      <c r="Q50" s="226">
        <v>0</v>
      </c>
      <c r="R50" s="226">
        <v>0</v>
      </c>
      <c r="S50" s="226">
        <v>0</v>
      </c>
      <c r="T50" s="132" t="s">
        <v>1821</v>
      </c>
      <c r="U50" s="132" t="s">
        <v>1821</v>
      </c>
      <c r="V50" s="132" t="s">
        <v>1821</v>
      </c>
      <c r="W50" s="132" t="s">
        <v>1821</v>
      </c>
      <c r="X50" s="226">
        <v>0</v>
      </c>
      <c r="Y50" s="226">
        <v>0</v>
      </c>
      <c r="Z50" s="226">
        <v>0</v>
      </c>
      <c r="AA50" s="226">
        <v>0</v>
      </c>
      <c r="AB50" s="226">
        <f t="shared" si="0"/>
        <v>0</v>
      </c>
      <c r="AC50" s="132" t="s">
        <v>1821</v>
      </c>
      <c r="AE50" s="57"/>
      <c r="AF50" s="132"/>
    </row>
    <row r="51" spans="1:32" ht="14.25" customHeight="1">
      <c r="A51" s="58" t="s">
        <v>2809</v>
      </c>
      <c r="B51" s="132">
        <v>7</v>
      </c>
      <c r="C51" s="132">
        <v>63</v>
      </c>
      <c r="D51" s="132">
        <f t="shared" si="1"/>
        <v>46</v>
      </c>
      <c r="E51" s="132">
        <f t="shared" si="2"/>
        <v>17</v>
      </c>
      <c r="F51" s="132">
        <v>1</v>
      </c>
      <c r="G51" s="226">
        <v>0</v>
      </c>
      <c r="H51" s="132">
        <v>4</v>
      </c>
      <c r="I51" s="132">
        <v>2</v>
      </c>
      <c r="J51" s="132">
        <v>31</v>
      </c>
      <c r="K51" s="132">
        <v>11</v>
      </c>
      <c r="L51" s="132">
        <v>9</v>
      </c>
      <c r="M51" s="132">
        <v>4</v>
      </c>
      <c r="N51" s="132">
        <v>1</v>
      </c>
      <c r="O51" s="226">
        <v>0</v>
      </c>
      <c r="P51" s="226">
        <v>0</v>
      </c>
      <c r="Q51" s="226">
        <v>0</v>
      </c>
      <c r="R51" s="226">
        <v>0</v>
      </c>
      <c r="S51" s="226">
        <v>0</v>
      </c>
      <c r="T51" s="132">
        <v>20767</v>
      </c>
      <c r="U51" s="132">
        <v>13558</v>
      </c>
      <c r="V51" s="132">
        <v>54606</v>
      </c>
      <c r="W51" s="132">
        <v>23725</v>
      </c>
      <c r="X51" s="132">
        <v>30881</v>
      </c>
      <c r="Y51" s="226">
        <v>0</v>
      </c>
      <c r="Z51" s="226">
        <v>0</v>
      </c>
      <c r="AA51" s="226">
        <v>0</v>
      </c>
      <c r="AB51" s="226">
        <f t="shared" si="0"/>
        <v>0</v>
      </c>
      <c r="AC51" s="132">
        <v>38006</v>
      </c>
      <c r="AE51" s="57"/>
      <c r="AF51" s="132"/>
    </row>
    <row r="52" spans="1:32" ht="14.25" customHeight="1">
      <c r="A52" s="58" t="s">
        <v>2810</v>
      </c>
      <c r="B52" s="132">
        <v>3</v>
      </c>
      <c r="C52" s="132">
        <v>44</v>
      </c>
      <c r="D52" s="132">
        <f t="shared" si="1"/>
        <v>37</v>
      </c>
      <c r="E52" s="132">
        <f t="shared" si="2"/>
        <v>7</v>
      </c>
      <c r="F52" s="226">
        <v>0</v>
      </c>
      <c r="G52" s="226">
        <v>0</v>
      </c>
      <c r="H52" s="132">
        <v>6</v>
      </c>
      <c r="I52" s="132">
        <v>1</v>
      </c>
      <c r="J52" s="132">
        <v>21</v>
      </c>
      <c r="K52" s="132">
        <v>4</v>
      </c>
      <c r="L52" s="132">
        <v>6</v>
      </c>
      <c r="M52" s="132">
        <v>2</v>
      </c>
      <c r="N52" s="132">
        <v>4</v>
      </c>
      <c r="O52" s="226">
        <v>0</v>
      </c>
      <c r="P52" s="226">
        <v>0</v>
      </c>
      <c r="Q52" s="226">
        <v>0</v>
      </c>
      <c r="R52" s="226">
        <v>0</v>
      </c>
      <c r="S52" s="226">
        <v>0</v>
      </c>
      <c r="T52" s="132">
        <v>12936</v>
      </c>
      <c r="U52" s="132">
        <v>26986</v>
      </c>
      <c r="V52" s="132">
        <v>52056</v>
      </c>
      <c r="W52" s="132">
        <v>47424</v>
      </c>
      <c r="X52" s="132">
        <v>4553</v>
      </c>
      <c r="Y52" s="132">
        <v>79</v>
      </c>
      <c r="Z52" s="133">
        <v>79</v>
      </c>
      <c r="AA52" s="226">
        <v>0</v>
      </c>
      <c r="AB52" s="226">
        <f t="shared" si="0"/>
        <v>0</v>
      </c>
      <c r="AC52" s="132">
        <v>23212</v>
      </c>
      <c r="AE52" s="57"/>
      <c r="AF52" s="132"/>
    </row>
    <row r="53" spans="1:32" ht="14.25" customHeight="1">
      <c r="A53" s="58" t="s">
        <v>2811</v>
      </c>
      <c r="B53" s="132">
        <v>17</v>
      </c>
      <c r="C53" s="132">
        <v>589</v>
      </c>
      <c r="D53" s="132">
        <f t="shared" si="1"/>
        <v>387</v>
      </c>
      <c r="E53" s="132">
        <f t="shared" si="2"/>
        <v>202</v>
      </c>
      <c r="F53" s="132">
        <v>1</v>
      </c>
      <c r="G53" s="226">
        <v>0</v>
      </c>
      <c r="H53" s="132">
        <v>20</v>
      </c>
      <c r="I53" s="132">
        <v>9</v>
      </c>
      <c r="J53" s="132">
        <v>288</v>
      </c>
      <c r="K53" s="132">
        <v>113</v>
      </c>
      <c r="L53" s="132">
        <v>37</v>
      </c>
      <c r="M53" s="132">
        <v>56</v>
      </c>
      <c r="N53" s="132">
        <v>41</v>
      </c>
      <c r="O53" s="132">
        <v>24</v>
      </c>
      <c r="P53" s="226">
        <v>0</v>
      </c>
      <c r="Q53" s="226">
        <v>0</v>
      </c>
      <c r="R53" s="226">
        <v>0</v>
      </c>
      <c r="S53" s="132">
        <v>2</v>
      </c>
      <c r="T53" s="132">
        <v>200869</v>
      </c>
      <c r="U53" s="132">
        <v>253807</v>
      </c>
      <c r="V53" s="132">
        <v>608715</v>
      </c>
      <c r="W53" s="132">
        <v>100588</v>
      </c>
      <c r="X53" s="132">
        <v>484486</v>
      </c>
      <c r="Y53" s="132">
        <v>23641</v>
      </c>
      <c r="Z53" s="226">
        <v>0</v>
      </c>
      <c r="AA53" s="226">
        <v>0</v>
      </c>
      <c r="AB53" s="132">
        <f t="shared" si="0"/>
        <v>23641</v>
      </c>
      <c r="AC53" s="132">
        <v>319148</v>
      </c>
      <c r="AE53" s="57"/>
      <c r="AF53" s="132"/>
    </row>
    <row r="54" spans="1:32" ht="14.25" customHeight="1">
      <c r="A54" s="58" t="s">
        <v>2812</v>
      </c>
      <c r="B54" s="132">
        <v>3</v>
      </c>
      <c r="C54" s="132">
        <v>23</v>
      </c>
      <c r="D54" s="132">
        <f t="shared" si="1"/>
        <v>18</v>
      </c>
      <c r="E54" s="132">
        <f t="shared" si="2"/>
        <v>5</v>
      </c>
      <c r="F54" s="226">
        <v>0</v>
      </c>
      <c r="G54" s="226">
        <v>0</v>
      </c>
      <c r="H54" s="132">
        <v>7</v>
      </c>
      <c r="I54" s="132">
        <v>1</v>
      </c>
      <c r="J54" s="132">
        <v>11</v>
      </c>
      <c r="K54" s="132">
        <v>2</v>
      </c>
      <c r="L54" s="226">
        <v>0</v>
      </c>
      <c r="M54" s="132">
        <v>2</v>
      </c>
      <c r="N54" s="226">
        <v>0</v>
      </c>
      <c r="O54" s="226">
        <v>0</v>
      </c>
      <c r="P54" s="226">
        <v>0</v>
      </c>
      <c r="Q54" s="226">
        <v>0</v>
      </c>
      <c r="R54" s="226">
        <v>0</v>
      </c>
      <c r="S54" s="226">
        <v>0</v>
      </c>
      <c r="T54" s="132">
        <v>6908</v>
      </c>
      <c r="U54" s="132">
        <v>7465</v>
      </c>
      <c r="V54" s="132">
        <v>14084</v>
      </c>
      <c r="W54" s="132">
        <v>13670</v>
      </c>
      <c r="X54" s="226">
        <v>0</v>
      </c>
      <c r="Y54" s="132">
        <v>414</v>
      </c>
      <c r="Z54" s="226">
        <v>0</v>
      </c>
      <c r="AA54" s="226">
        <v>0</v>
      </c>
      <c r="AB54" s="132">
        <f t="shared" si="0"/>
        <v>414</v>
      </c>
      <c r="AC54" s="132">
        <v>6169</v>
      </c>
      <c r="AE54" s="57"/>
      <c r="AF54" s="132"/>
    </row>
    <row r="55" spans="1:32" ht="14.25" customHeight="1">
      <c r="A55" s="58" t="s">
        <v>2813</v>
      </c>
      <c r="B55" s="132">
        <v>11</v>
      </c>
      <c r="C55" s="132">
        <v>1249</v>
      </c>
      <c r="D55" s="132">
        <f t="shared" si="1"/>
        <v>872</v>
      </c>
      <c r="E55" s="132">
        <f t="shared" si="2"/>
        <v>377</v>
      </c>
      <c r="F55" s="132">
        <v>2</v>
      </c>
      <c r="G55" s="226">
        <v>0</v>
      </c>
      <c r="H55" s="132">
        <v>10</v>
      </c>
      <c r="I55" s="132">
        <v>1</v>
      </c>
      <c r="J55" s="132">
        <v>670</v>
      </c>
      <c r="K55" s="132">
        <v>137</v>
      </c>
      <c r="L55" s="132">
        <v>166</v>
      </c>
      <c r="M55" s="132">
        <v>219</v>
      </c>
      <c r="N55" s="132">
        <v>34</v>
      </c>
      <c r="O55" s="132">
        <v>21</v>
      </c>
      <c r="P55" s="132">
        <v>10</v>
      </c>
      <c r="Q55" s="132">
        <v>1</v>
      </c>
      <c r="R55" s="226">
        <v>0</v>
      </c>
      <c r="S55" s="132">
        <v>1</v>
      </c>
      <c r="T55" s="132">
        <v>608892</v>
      </c>
      <c r="U55" s="132">
        <v>3982988</v>
      </c>
      <c r="V55" s="132">
        <v>4775320</v>
      </c>
      <c r="W55" s="132">
        <v>4188122</v>
      </c>
      <c r="X55" s="132">
        <v>581357</v>
      </c>
      <c r="Y55" s="132">
        <v>5841</v>
      </c>
      <c r="Z55" s="226">
        <v>0</v>
      </c>
      <c r="AA55" s="226">
        <v>0</v>
      </c>
      <c r="AB55" s="132">
        <f t="shared" si="0"/>
        <v>5841</v>
      </c>
      <c r="AC55" s="132">
        <v>777597</v>
      </c>
      <c r="AE55" s="57"/>
      <c r="AF55" s="132"/>
    </row>
    <row r="56" spans="1:32" ht="14.25" customHeight="1">
      <c r="A56" s="58" t="s">
        <v>2814</v>
      </c>
      <c r="B56" s="132">
        <v>2</v>
      </c>
      <c r="C56" s="132">
        <v>9</v>
      </c>
      <c r="D56" s="132">
        <f t="shared" si="1"/>
        <v>6</v>
      </c>
      <c r="E56" s="132">
        <f t="shared" si="2"/>
        <v>3</v>
      </c>
      <c r="F56" s="226">
        <v>0</v>
      </c>
      <c r="G56" s="226">
        <v>0</v>
      </c>
      <c r="H56" s="132">
        <v>3</v>
      </c>
      <c r="I56" s="132">
        <v>2</v>
      </c>
      <c r="J56" s="226">
        <v>0</v>
      </c>
      <c r="K56" s="226">
        <v>0</v>
      </c>
      <c r="L56" s="132">
        <v>3</v>
      </c>
      <c r="M56" s="132">
        <v>1</v>
      </c>
      <c r="N56" s="226">
        <v>0</v>
      </c>
      <c r="O56" s="226">
        <v>0</v>
      </c>
      <c r="P56" s="226">
        <v>0</v>
      </c>
      <c r="Q56" s="226">
        <v>0</v>
      </c>
      <c r="R56" s="226">
        <v>0</v>
      </c>
      <c r="S56" s="226">
        <v>0</v>
      </c>
      <c r="T56" s="132" t="s">
        <v>1821</v>
      </c>
      <c r="U56" s="132" t="s">
        <v>1821</v>
      </c>
      <c r="V56" s="132" t="s">
        <v>1821</v>
      </c>
      <c r="W56" s="132" t="s">
        <v>1821</v>
      </c>
      <c r="X56" s="132" t="s">
        <v>1821</v>
      </c>
      <c r="Y56" s="226">
        <v>0</v>
      </c>
      <c r="Z56" s="226">
        <v>0</v>
      </c>
      <c r="AA56" s="226">
        <v>0</v>
      </c>
      <c r="AB56" s="226">
        <f t="shared" si="0"/>
        <v>0</v>
      </c>
      <c r="AC56" s="132" t="s">
        <v>1821</v>
      </c>
      <c r="AE56" s="57"/>
      <c r="AF56" s="132"/>
    </row>
    <row r="57" spans="1:32" ht="14.25" customHeight="1">
      <c r="A57" s="58" t="s">
        <v>2815</v>
      </c>
      <c r="B57" s="132">
        <v>3</v>
      </c>
      <c r="C57" s="132">
        <v>74</v>
      </c>
      <c r="D57" s="132">
        <f t="shared" si="1"/>
        <v>21</v>
      </c>
      <c r="E57" s="132">
        <f t="shared" si="2"/>
        <v>53</v>
      </c>
      <c r="F57" s="226">
        <v>0</v>
      </c>
      <c r="G57" s="226">
        <v>0</v>
      </c>
      <c r="H57" s="132">
        <v>3</v>
      </c>
      <c r="I57" s="132">
        <v>1</v>
      </c>
      <c r="J57" s="132">
        <v>16</v>
      </c>
      <c r="K57" s="132">
        <v>16</v>
      </c>
      <c r="L57" s="132">
        <v>2</v>
      </c>
      <c r="M57" s="132">
        <v>36</v>
      </c>
      <c r="N57" s="226">
        <v>0</v>
      </c>
      <c r="O57" s="226">
        <v>0</v>
      </c>
      <c r="P57" s="226">
        <v>0</v>
      </c>
      <c r="Q57" s="226">
        <v>0</v>
      </c>
      <c r="R57" s="226">
        <v>0</v>
      </c>
      <c r="S57" s="226">
        <v>0</v>
      </c>
      <c r="T57" s="132">
        <v>18876</v>
      </c>
      <c r="U57" s="132">
        <v>13346</v>
      </c>
      <c r="V57" s="132">
        <v>40145</v>
      </c>
      <c r="W57" s="226">
        <v>0</v>
      </c>
      <c r="X57" s="132">
        <v>35857</v>
      </c>
      <c r="Y57" s="132">
        <v>4288</v>
      </c>
      <c r="Z57" s="226">
        <v>0</v>
      </c>
      <c r="AA57" s="132">
        <v>4288</v>
      </c>
      <c r="AB57" s="226">
        <f t="shared" si="0"/>
        <v>0</v>
      </c>
      <c r="AC57" s="132">
        <v>24354</v>
      </c>
      <c r="AE57" s="57"/>
      <c r="AF57" s="132"/>
    </row>
    <row r="58" spans="1:32" ht="14.25" customHeight="1">
      <c r="A58" s="58" t="s">
        <v>2816</v>
      </c>
      <c r="B58" s="132">
        <v>3</v>
      </c>
      <c r="C58" s="132">
        <v>117</v>
      </c>
      <c r="D58" s="132">
        <f t="shared" si="1"/>
        <v>22</v>
      </c>
      <c r="E58" s="132">
        <f t="shared" si="2"/>
        <v>95</v>
      </c>
      <c r="F58" s="132">
        <v>1</v>
      </c>
      <c r="G58" s="226">
        <v>0</v>
      </c>
      <c r="H58" s="132">
        <v>3</v>
      </c>
      <c r="I58" s="132">
        <v>3</v>
      </c>
      <c r="J58" s="132">
        <v>16</v>
      </c>
      <c r="K58" s="132">
        <v>4</v>
      </c>
      <c r="L58" s="132">
        <v>2</v>
      </c>
      <c r="M58" s="132">
        <v>88</v>
      </c>
      <c r="N58" s="226">
        <v>0</v>
      </c>
      <c r="O58" s="226">
        <v>0</v>
      </c>
      <c r="P58" s="226">
        <v>0</v>
      </c>
      <c r="Q58" s="226">
        <v>0</v>
      </c>
      <c r="R58" s="226">
        <v>0</v>
      </c>
      <c r="S58" s="226">
        <v>0</v>
      </c>
      <c r="T58" s="132">
        <v>33858</v>
      </c>
      <c r="U58" s="132">
        <v>9383</v>
      </c>
      <c r="V58" s="132">
        <v>53912</v>
      </c>
      <c r="W58" s="132">
        <v>13822</v>
      </c>
      <c r="X58" s="132">
        <v>40090</v>
      </c>
      <c r="Y58" s="226">
        <v>0</v>
      </c>
      <c r="Z58" s="226">
        <v>0</v>
      </c>
      <c r="AA58" s="226">
        <v>0</v>
      </c>
      <c r="AB58" s="226">
        <f t="shared" si="0"/>
        <v>0</v>
      </c>
      <c r="AC58" s="132">
        <v>40737</v>
      </c>
      <c r="AE58" s="57"/>
      <c r="AF58" s="132"/>
    </row>
    <row r="59" spans="1:32" ht="14.25" customHeight="1">
      <c r="A59" s="58" t="s">
        <v>2817</v>
      </c>
      <c r="B59" s="132">
        <v>11</v>
      </c>
      <c r="C59" s="132">
        <v>448</v>
      </c>
      <c r="D59" s="132">
        <f t="shared" si="1"/>
        <v>319</v>
      </c>
      <c r="E59" s="132">
        <f t="shared" si="2"/>
        <v>129</v>
      </c>
      <c r="F59" s="132">
        <v>1</v>
      </c>
      <c r="G59" s="226">
        <v>0</v>
      </c>
      <c r="H59" s="132">
        <v>8</v>
      </c>
      <c r="I59" s="132">
        <v>3</v>
      </c>
      <c r="J59" s="132">
        <v>266</v>
      </c>
      <c r="K59" s="132">
        <v>83</v>
      </c>
      <c r="L59" s="132">
        <v>39</v>
      </c>
      <c r="M59" s="132">
        <v>42</v>
      </c>
      <c r="N59" s="132">
        <v>8</v>
      </c>
      <c r="O59" s="132">
        <v>1</v>
      </c>
      <c r="P59" s="132">
        <v>3</v>
      </c>
      <c r="Q59" s="226">
        <v>0</v>
      </c>
      <c r="R59" s="226">
        <v>0</v>
      </c>
      <c r="S59" s="226">
        <v>0</v>
      </c>
      <c r="T59" s="132">
        <v>197952</v>
      </c>
      <c r="U59" s="132">
        <v>400956</v>
      </c>
      <c r="V59" s="132">
        <v>734332</v>
      </c>
      <c r="W59" s="132">
        <v>677016</v>
      </c>
      <c r="X59" s="132">
        <v>46548</v>
      </c>
      <c r="Y59" s="132">
        <v>10768</v>
      </c>
      <c r="Z59" s="226">
        <v>0</v>
      </c>
      <c r="AA59" s="132">
        <v>3860</v>
      </c>
      <c r="AB59" s="132">
        <f t="shared" si="0"/>
        <v>6908</v>
      </c>
      <c r="AC59" s="132">
        <v>287285</v>
      </c>
      <c r="AE59" s="57"/>
      <c r="AF59" s="132"/>
    </row>
    <row r="60" spans="1:32" ht="14.25" customHeight="1">
      <c r="A60" s="144" t="s">
        <v>2044</v>
      </c>
      <c r="B60" s="132">
        <v>73</v>
      </c>
      <c r="C60" s="132">
        <v>418</v>
      </c>
      <c r="D60" s="132">
        <f t="shared" si="1"/>
        <v>222</v>
      </c>
      <c r="E60" s="132">
        <f t="shared" si="2"/>
        <v>196</v>
      </c>
      <c r="F60" s="132">
        <v>16</v>
      </c>
      <c r="G60" s="132">
        <v>2</v>
      </c>
      <c r="H60" s="132">
        <v>46</v>
      </c>
      <c r="I60" s="132">
        <v>22</v>
      </c>
      <c r="J60" s="132">
        <v>136</v>
      </c>
      <c r="K60" s="132">
        <v>73</v>
      </c>
      <c r="L60" s="132">
        <v>22</v>
      </c>
      <c r="M60" s="132">
        <v>99</v>
      </c>
      <c r="N60" s="132">
        <v>2</v>
      </c>
      <c r="O60" s="226">
        <v>0</v>
      </c>
      <c r="P60" s="226">
        <v>0</v>
      </c>
      <c r="Q60" s="226">
        <v>0</v>
      </c>
      <c r="R60" s="132">
        <v>1</v>
      </c>
      <c r="S60" s="132">
        <v>9</v>
      </c>
      <c r="T60" s="132">
        <v>108783</v>
      </c>
      <c r="U60" s="132">
        <v>244865</v>
      </c>
      <c r="V60" s="133">
        <v>504186</v>
      </c>
      <c r="W60" s="133">
        <v>388076</v>
      </c>
      <c r="X60" s="133">
        <v>109468</v>
      </c>
      <c r="Y60" s="133">
        <v>6642</v>
      </c>
      <c r="Z60" s="133">
        <v>79</v>
      </c>
      <c r="AA60" s="133">
        <v>4288</v>
      </c>
      <c r="AB60" s="132">
        <f t="shared" si="0"/>
        <v>2275</v>
      </c>
      <c r="AC60" s="132">
        <v>240166</v>
      </c>
      <c r="AE60" s="57"/>
      <c r="AF60" s="132"/>
    </row>
    <row r="61" spans="1:32" ht="14.25" customHeight="1">
      <c r="A61" s="144" t="s">
        <v>2045</v>
      </c>
      <c r="B61" s="132">
        <v>36</v>
      </c>
      <c r="C61" s="132">
        <v>493</v>
      </c>
      <c r="D61" s="132">
        <f aca="true" t="shared" si="5" ref="D61:D67">(F61+H61+J61+L61+N61)-P61</f>
        <v>229</v>
      </c>
      <c r="E61" s="132">
        <f aca="true" t="shared" si="6" ref="E61:E67">(G61+I61+K61+M61+O61)-Q61</f>
        <v>264</v>
      </c>
      <c r="F61" s="132">
        <v>2</v>
      </c>
      <c r="G61" s="226">
        <v>0</v>
      </c>
      <c r="H61" s="132">
        <v>47</v>
      </c>
      <c r="I61" s="132">
        <v>20</v>
      </c>
      <c r="J61" s="132">
        <v>144</v>
      </c>
      <c r="K61" s="132">
        <v>64</v>
      </c>
      <c r="L61" s="132">
        <v>35</v>
      </c>
      <c r="M61" s="132">
        <v>179</v>
      </c>
      <c r="N61" s="132">
        <v>1</v>
      </c>
      <c r="O61" s="132">
        <v>1</v>
      </c>
      <c r="P61" s="226">
        <v>0</v>
      </c>
      <c r="Q61" s="226">
        <v>0</v>
      </c>
      <c r="R61" s="226">
        <v>0</v>
      </c>
      <c r="S61" s="132">
        <v>1</v>
      </c>
      <c r="T61" s="132">
        <v>122652</v>
      </c>
      <c r="U61" s="132">
        <v>221082</v>
      </c>
      <c r="V61" s="133">
        <v>513574</v>
      </c>
      <c r="W61" s="133">
        <v>372125</v>
      </c>
      <c r="X61" s="133">
        <v>98529</v>
      </c>
      <c r="Y61" s="133">
        <v>42920</v>
      </c>
      <c r="Z61" s="227">
        <v>0</v>
      </c>
      <c r="AA61" s="133">
        <v>3860</v>
      </c>
      <c r="AB61" s="132">
        <f t="shared" si="0"/>
        <v>39060</v>
      </c>
      <c r="AC61" s="132">
        <v>270864</v>
      </c>
      <c r="AE61" s="57"/>
      <c r="AF61" s="132"/>
    </row>
    <row r="62" spans="1:32" ht="14.25" customHeight="1">
      <c r="A62" s="144" t="s">
        <v>2046</v>
      </c>
      <c r="B62" s="132">
        <v>18</v>
      </c>
      <c r="C62" s="132">
        <v>446</v>
      </c>
      <c r="D62" s="132">
        <f t="shared" si="5"/>
        <v>304</v>
      </c>
      <c r="E62" s="132">
        <f t="shared" si="6"/>
        <v>142</v>
      </c>
      <c r="F62" s="132">
        <v>1</v>
      </c>
      <c r="G62" s="226">
        <v>0</v>
      </c>
      <c r="H62" s="132">
        <v>19</v>
      </c>
      <c r="I62" s="132">
        <v>5</v>
      </c>
      <c r="J62" s="132">
        <v>236</v>
      </c>
      <c r="K62" s="132">
        <v>51</v>
      </c>
      <c r="L62" s="132">
        <v>27</v>
      </c>
      <c r="M62" s="132">
        <v>82</v>
      </c>
      <c r="N62" s="132">
        <v>21</v>
      </c>
      <c r="O62" s="132">
        <v>5</v>
      </c>
      <c r="P62" s="226">
        <v>0</v>
      </c>
      <c r="Q62" s="132">
        <v>1</v>
      </c>
      <c r="R62" s="226">
        <v>0</v>
      </c>
      <c r="S62" s="226">
        <v>0</v>
      </c>
      <c r="T62" s="132">
        <v>139980</v>
      </c>
      <c r="U62" s="132">
        <v>458305</v>
      </c>
      <c r="V62" s="133">
        <v>916488</v>
      </c>
      <c r="W62" s="133">
        <v>778219</v>
      </c>
      <c r="X62" s="133">
        <v>75065</v>
      </c>
      <c r="Y62" s="133">
        <v>63204</v>
      </c>
      <c r="Z62" s="227">
        <v>0</v>
      </c>
      <c r="AA62" s="227">
        <v>0</v>
      </c>
      <c r="AB62" s="132">
        <f t="shared" si="0"/>
        <v>63204</v>
      </c>
      <c r="AC62" s="132">
        <v>421942</v>
      </c>
      <c r="AE62" s="57"/>
      <c r="AF62" s="132"/>
    </row>
    <row r="63" spans="1:32" ht="14.25" customHeight="1">
      <c r="A63" s="144" t="s">
        <v>2047</v>
      </c>
      <c r="B63" s="132">
        <v>8</v>
      </c>
      <c r="C63" s="132">
        <v>308</v>
      </c>
      <c r="D63" s="132">
        <f t="shared" si="5"/>
        <v>199</v>
      </c>
      <c r="E63" s="132">
        <f t="shared" si="6"/>
        <v>109</v>
      </c>
      <c r="F63" s="226">
        <v>0</v>
      </c>
      <c r="G63" s="226">
        <v>0</v>
      </c>
      <c r="H63" s="132">
        <v>11</v>
      </c>
      <c r="I63" s="132">
        <v>1</v>
      </c>
      <c r="J63" s="132">
        <v>146</v>
      </c>
      <c r="K63" s="132">
        <v>55</v>
      </c>
      <c r="L63" s="132">
        <v>25</v>
      </c>
      <c r="M63" s="132">
        <v>39</v>
      </c>
      <c r="N63" s="132">
        <v>17</v>
      </c>
      <c r="O63" s="132">
        <v>14</v>
      </c>
      <c r="P63" s="226">
        <v>0</v>
      </c>
      <c r="Q63" s="226">
        <v>0</v>
      </c>
      <c r="R63" s="226">
        <v>0</v>
      </c>
      <c r="S63" s="226">
        <v>0</v>
      </c>
      <c r="T63" s="132" t="s">
        <v>1821</v>
      </c>
      <c r="U63" s="132" t="s">
        <v>1821</v>
      </c>
      <c r="V63" s="132" t="s">
        <v>1821</v>
      </c>
      <c r="W63" s="132" t="s">
        <v>1821</v>
      </c>
      <c r="X63" s="132" t="s">
        <v>1821</v>
      </c>
      <c r="Y63" s="132" t="s">
        <v>1821</v>
      </c>
      <c r="Z63" s="227">
        <v>0</v>
      </c>
      <c r="AA63" s="227">
        <v>0</v>
      </c>
      <c r="AB63" s="132" t="s">
        <v>1821</v>
      </c>
      <c r="AC63" s="132" t="s">
        <v>1821</v>
      </c>
      <c r="AE63" s="57"/>
      <c r="AF63" s="132"/>
    </row>
    <row r="64" spans="1:32" ht="14.25" customHeight="1">
      <c r="A64" s="144" t="s">
        <v>2048</v>
      </c>
      <c r="B64" s="132">
        <v>9</v>
      </c>
      <c r="C64" s="132">
        <v>584</v>
      </c>
      <c r="D64" s="132">
        <f t="shared" si="5"/>
        <v>278</v>
      </c>
      <c r="E64" s="132">
        <f t="shared" si="6"/>
        <v>306</v>
      </c>
      <c r="F64" s="226">
        <v>0</v>
      </c>
      <c r="G64" s="226">
        <v>0</v>
      </c>
      <c r="H64" s="132">
        <v>16</v>
      </c>
      <c r="I64" s="132">
        <v>3</v>
      </c>
      <c r="J64" s="132">
        <v>200</v>
      </c>
      <c r="K64" s="132">
        <v>138</v>
      </c>
      <c r="L64" s="132">
        <v>49</v>
      </c>
      <c r="M64" s="132">
        <v>157</v>
      </c>
      <c r="N64" s="132">
        <v>13</v>
      </c>
      <c r="O64" s="132">
        <v>8</v>
      </c>
      <c r="P64" s="226">
        <v>0</v>
      </c>
      <c r="Q64" s="226">
        <v>0</v>
      </c>
      <c r="R64" s="226">
        <v>0</v>
      </c>
      <c r="S64" s="226">
        <v>0</v>
      </c>
      <c r="T64" s="132">
        <v>204712</v>
      </c>
      <c r="U64" s="132">
        <v>246430</v>
      </c>
      <c r="V64" s="133">
        <v>966684</v>
      </c>
      <c r="W64" s="133">
        <v>568638</v>
      </c>
      <c r="X64" s="133">
        <v>263226</v>
      </c>
      <c r="Y64" s="133">
        <v>134820</v>
      </c>
      <c r="Z64" s="227">
        <v>0</v>
      </c>
      <c r="AA64" s="227">
        <v>0</v>
      </c>
      <c r="AB64" s="132">
        <f t="shared" si="0"/>
        <v>134820</v>
      </c>
      <c r="AC64" s="132">
        <v>628371</v>
      </c>
      <c r="AE64" s="57"/>
      <c r="AF64" s="132"/>
    </row>
    <row r="65" spans="1:35" ht="14.25" customHeight="1">
      <c r="A65" s="144" t="s">
        <v>2049</v>
      </c>
      <c r="B65" s="132">
        <v>8</v>
      </c>
      <c r="C65" s="132">
        <v>1142</v>
      </c>
      <c r="D65" s="132">
        <f t="shared" si="5"/>
        <v>655</v>
      </c>
      <c r="E65" s="132">
        <f t="shared" si="6"/>
        <v>487</v>
      </c>
      <c r="F65" s="226">
        <v>0</v>
      </c>
      <c r="G65" s="226">
        <v>0</v>
      </c>
      <c r="H65" s="132">
        <v>9</v>
      </c>
      <c r="I65" s="132">
        <v>3</v>
      </c>
      <c r="J65" s="132">
        <v>557</v>
      </c>
      <c r="K65" s="132">
        <v>270</v>
      </c>
      <c r="L65" s="132">
        <v>63</v>
      </c>
      <c r="M65" s="132">
        <v>188</v>
      </c>
      <c r="N65" s="132">
        <v>31</v>
      </c>
      <c r="O65" s="132">
        <v>26</v>
      </c>
      <c r="P65" s="132">
        <v>5</v>
      </c>
      <c r="Q65" s="226">
        <v>0</v>
      </c>
      <c r="R65" s="226">
        <v>0</v>
      </c>
      <c r="S65" s="226">
        <v>0</v>
      </c>
      <c r="T65" s="132">
        <v>385466</v>
      </c>
      <c r="U65" s="132">
        <v>749265</v>
      </c>
      <c r="V65" s="132">
        <v>2487377</v>
      </c>
      <c r="W65" s="132">
        <v>1838647</v>
      </c>
      <c r="X65" s="132">
        <v>612509</v>
      </c>
      <c r="Y65" s="132">
        <v>36221</v>
      </c>
      <c r="Z65" s="226">
        <v>0</v>
      </c>
      <c r="AA65" s="227">
        <v>0</v>
      </c>
      <c r="AB65" s="132">
        <f t="shared" si="0"/>
        <v>36221</v>
      </c>
      <c r="AC65" s="132">
        <v>1433576</v>
      </c>
      <c r="AD65" s="57"/>
      <c r="AE65" s="57"/>
      <c r="AF65" s="57"/>
      <c r="AH65" s="57"/>
      <c r="AI65" s="132"/>
    </row>
    <row r="66" spans="1:35" ht="14.25" customHeight="1">
      <c r="A66" s="144" t="s">
        <v>1998</v>
      </c>
      <c r="B66" s="132">
        <v>2</v>
      </c>
      <c r="C66" s="132">
        <v>985</v>
      </c>
      <c r="D66" s="132">
        <f t="shared" si="5"/>
        <v>708</v>
      </c>
      <c r="E66" s="132">
        <f t="shared" si="6"/>
        <v>277</v>
      </c>
      <c r="F66" s="226">
        <v>0</v>
      </c>
      <c r="G66" s="226">
        <v>0</v>
      </c>
      <c r="H66" s="132">
        <v>6</v>
      </c>
      <c r="I66" s="226">
        <v>0</v>
      </c>
      <c r="J66" s="132">
        <v>514</v>
      </c>
      <c r="K66" s="132">
        <v>94</v>
      </c>
      <c r="L66" s="132">
        <v>164</v>
      </c>
      <c r="M66" s="132">
        <v>164</v>
      </c>
      <c r="N66" s="132">
        <v>34</v>
      </c>
      <c r="O66" s="132">
        <v>20</v>
      </c>
      <c r="P66" s="132">
        <v>10</v>
      </c>
      <c r="Q66" s="132">
        <v>1</v>
      </c>
      <c r="R66" s="226">
        <v>0</v>
      </c>
      <c r="S66" s="226">
        <v>0</v>
      </c>
      <c r="T66" s="132" t="s">
        <v>1821</v>
      </c>
      <c r="U66" s="132" t="s">
        <v>1821</v>
      </c>
      <c r="V66" s="132" t="s">
        <v>1821</v>
      </c>
      <c r="W66" s="132" t="s">
        <v>1821</v>
      </c>
      <c r="X66" s="132" t="s">
        <v>1821</v>
      </c>
      <c r="Y66" s="226">
        <v>0</v>
      </c>
      <c r="Z66" s="226">
        <v>0</v>
      </c>
      <c r="AA66" s="227">
        <v>0</v>
      </c>
      <c r="AB66" s="226">
        <f t="shared" si="0"/>
        <v>0</v>
      </c>
      <c r="AC66" s="132" t="s">
        <v>1821</v>
      </c>
      <c r="AD66" s="57"/>
      <c r="AE66" s="57"/>
      <c r="AF66" s="57"/>
      <c r="AH66" s="57"/>
      <c r="AI66" s="132"/>
    </row>
    <row r="67" spans="1:35" ht="14.25" customHeight="1">
      <c r="A67" s="58" t="s">
        <v>2820</v>
      </c>
      <c r="B67" s="132">
        <v>140</v>
      </c>
      <c r="C67" s="132">
        <v>3133</v>
      </c>
      <c r="D67" s="132">
        <f t="shared" si="5"/>
        <v>2003</v>
      </c>
      <c r="E67" s="132">
        <f t="shared" si="6"/>
        <v>1130</v>
      </c>
      <c r="F67" s="132">
        <v>20</v>
      </c>
      <c r="G67" s="132">
        <v>3</v>
      </c>
      <c r="H67" s="132">
        <v>137</v>
      </c>
      <c r="I67" s="132">
        <v>67</v>
      </c>
      <c r="J67" s="132">
        <v>1575</v>
      </c>
      <c r="K67" s="132">
        <v>420</v>
      </c>
      <c r="L67" s="132">
        <v>258</v>
      </c>
      <c r="M67" s="132">
        <v>622</v>
      </c>
      <c r="N67" s="132">
        <v>40</v>
      </c>
      <c r="O67" s="132">
        <v>20</v>
      </c>
      <c r="P67" s="132">
        <v>27</v>
      </c>
      <c r="Q67" s="132">
        <v>2</v>
      </c>
      <c r="R67" s="132">
        <v>20</v>
      </c>
      <c r="S67" s="132">
        <v>3</v>
      </c>
      <c r="T67" s="132">
        <v>1130378</v>
      </c>
      <c r="U67" s="132">
        <v>3069836</v>
      </c>
      <c r="V67" s="132">
        <v>5997642</v>
      </c>
      <c r="W67" s="132">
        <v>5080089</v>
      </c>
      <c r="X67" s="132">
        <v>510808</v>
      </c>
      <c r="Y67" s="132">
        <v>406745</v>
      </c>
      <c r="Z67" s="132">
        <v>17</v>
      </c>
      <c r="AA67" s="133">
        <v>6917</v>
      </c>
      <c r="AB67" s="132">
        <f t="shared" si="0"/>
        <v>399811</v>
      </c>
      <c r="AC67" s="132">
        <v>2642487</v>
      </c>
      <c r="AD67" s="57"/>
      <c r="AE67" s="57"/>
      <c r="AF67" s="57"/>
      <c r="AH67" s="57"/>
      <c r="AI67" s="132"/>
    </row>
    <row r="68" spans="1:32" ht="14.25" customHeight="1">
      <c r="A68" s="58" t="s">
        <v>2803</v>
      </c>
      <c r="B68" s="132">
        <v>1</v>
      </c>
      <c r="C68" s="132">
        <v>5</v>
      </c>
      <c r="D68" s="132">
        <f t="shared" si="1"/>
        <v>2</v>
      </c>
      <c r="E68" s="132">
        <f t="shared" si="2"/>
        <v>3</v>
      </c>
      <c r="F68" s="226">
        <v>0</v>
      </c>
      <c r="G68" s="226">
        <v>0</v>
      </c>
      <c r="H68" s="226">
        <v>0</v>
      </c>
      <c r="I68" s="226">
        <v>0</v>
      </c>
      <c r="J68" s="132">
        <v>2</v>
      </c>
      <c r="K68" s="132">
        <v>1</v>
      </c>
      <c r="L68" s="226">
        <v>0</v>
      </c>
      <c r="M68" s="132">
        <v>2</v>
      </c>
      <c r="N68" s="226">
        <v>0</v>
      </c>
      <c r="O68" s="226">
        <v>0</v>
      </c>
      <c r="P68" s="226">
        <v>0</v>
      </c>
      <c r="Q68" s="226">
        <v>0</v>
      </c>
      <c r="R68" s="226">
        <v>0</v>
      </c>
      <c r="S68" s="226">
        <v>0</v>
      </c>
      <c r="T68" s="132" t="s">
        <v>1821</v>
      </c>
      <c r="U68" s="132" t="s">
        <v>1821</v>
      </c>
      <c r="V68" s="132" t="s">
        <v>1821</v>
      </c>
      <c r="W68" s="132" t="s">
        <v>1821</v>
      </c>
      <c r="X68" s="226">
        <v>0</v>
      </c>
      <c r="Y68" s="227">
        <v>0</v>
      </c>
      <c r="Z68" s="227">
        <v>0</v>
      </c>
      <c r="AA68" s="226">
        <v>0</v>
      </c>
      <c r="AB68" s="226">
        <f t="shared" si="0"/>
        <v>0</v>
      </c>
      <c r="AC68" s="132" t="s">
        <v>1821</v>
      </c>
      <c r="AE68" s="57"/>
      <c r="AF68" s="132"/>
    </row>
    <row r="69" spans="1:32" ht="14.25" customHeight="1">
      <c r="A69" s="58" t="s">
        <v>2009</v>
      </c>
      <c r="B69" s="132">
        <v>9</v>
      </c>
      <c r="C69" s="132">
        <v>473</v>
      </c>
      <c r="D69" s="132">
        <f t="shared" si="1"/>
        <v>316</v>
      </c>
      <c r="E69" s="132">
        <f t="shared" si="2"/>
        <v>157</v>
      </c>
      <c r="F69" s="132">
        <v>1</v>
      </c>
      <c r="G69" s="226">
        <v>0</v>
      </c>
      <c r="H69" s="132">
        <v>8</v>
      </c>
      <c r="I69" s="132">
        <v>7</v>
      </c>
      <c r="J69" s="132">
        <v>281</v>
      </c>
      <c r="K69" s="132">
        <v>109</v>
      </c>
      <c r="L69" s="132">
        <v>26</v>
      </c>
      <c r="M69" s="132">
        <v>41</v>
      </c>
      <c r="N69" s="226">
        <v>0</v>
      </c>
      <c r="O69" s="226">
        <v>0</v>
      </c>
      <c r="P69" s="226">
        <v>0</v>
      </c>
      <c r="Q69" s="226">
        <v>0</v>
      </c>
      <c r="R69" s="226">
        <v>0</v>
      </c>
      <c r="S69" s="226">
        <v>0</v>
      </c>
      <c r="T69" s="132">
        <v>224021</v>
      </c>
      <c r="U69" s="132">
        <v>444024</v>
      </c>
      <c r="V69" s="132">
        <v>1369675</v>
      </c>
      <c r="W69" s="132">
        <v>1334521</v>
      </c>
      <c r="X69" s="132">
        <v>21628</v>
      </c>
      <c r="Y69" s="132">
        <v>13526</v>
      </c>
      <c r="Z69" s="226">
        <v>0</v>
      </c>
      <c r="AA69" s="226">
        <v>0</v>
      </c>
      <c r="AB69" s="132">
        <f t="shared" si="0"/>
        <v>13526</v>
      </c>
      <c r="AC69" s="132">
        <v>808986</v>
      </c>
      <c r="AE69" s="57"/>
      <c r="AF69" s="132"/>
    </row>
    <row r="70" spans="1:32" ht="14.25" customHeight="1">
      <c r="A70" s="58" t="s">
        <v>2015</v>
      </c>
      <c r="B70" s="132">
        <v>1</v>
      </c>
      <c r="C70" s="132">
        <v>12</v>
      </c>
      <c r="D70" s="132">
        <f t="shared" si="1"/>
        <v>9</v>
      </c>
      <c r="E70" s="132">
        <f t="shared" si="2"/>
        <v>3</v>
      </c>
      <c r="F70" s="226">
        <v>0</v>
      </c>
      <c r="G70" s="226">
        <v>0</v>
      </c>
      <c r="H70" s="132">
        <v>1</v>
      </c>
      <c r="I70" s="132">
        <v>1</v>
      </c>
      <c r="J70" s="132">
        <v>6</v>
      </c>
      <c r="K70" s="132">
        <v>1</v>
      </c>
      <c r="L70" s="132">
        <v>2</v>
      </c>
      <c r="M70" s="132">
        <v>1</v>
      </c>
      <c r="N70" s="226">
        <v>0</v>
      </c>
      <c r="O70" s="226">
        <v>0</v>
      </c>
      <c r="P70" s="226">
        <v>0</v>
      </c>
      <c r="Q70" s="226">
        <v>0</v>
      </c>
      <c r="R70" s="226">
        <v>0</v>
      </c>
      <c r="S70" s="226">
        <v>0</v>
      </c>
      <c r="T70" s="132" t="s">
        <v>1821</v>
      </c>
      <c r="U70" s="132" t="s">
        <v>1821</v>
      </c>
      <c r="V70" s="132" t="s">
        <v>1821</v>
      </c>
      <c r="W70" s="132" t="s">
        <v>1821</v>
      </c>
      <c r="X70" s="226">
        <v>0</v>
      </c>
      <c r="Y70" s="226">
        <v>0</v>
      </c>
      <c r="Z70" s="226">
        <v>0</v>
      </c>
      <c r="AA70" s="226">
        <v>0</v>
      </c>
      <c r="AB70" s="226">
        <f t="shared" si="0"/>
        <v>0</v>
      </c>
      <c r="AC70" s="132" t="s">
        <v>1821</v>
      </c>
      <c r="AE70" s="57"/>
      <c r="AF70" s="132"/>
    </row>
    <row r="71" spans="1:32" ht="14.25" customHeight="1">
      <c r="A71" s="58" t="s">
        <v>2016</v>
      </c>
      <c r="B71" s="132">
        <v>1</v>
      </c>
      <c r="C71" s="132">
        <v>4</v>
      </c>
      <c r="D71" s="132">
        <f t="shared" si="1"/>
        <v>2</v>
      </c>
      <c r="E71" s="132">
        <f t="shared" si="2"/>
        <v>2</v>
      </c>
      <c r="F71" s="226">
        <v>0</v>
      </c>
      <c r="G71" s="226">
        <v>0</v>
      </c>
      <c r="H71" s="226">
        <v>0</v>
      </c>
      <c r="I71" s="226">
        <v>0</v>
      </c>
      <c r="J71" s="132">
        <v>2</v>
      </c>
      <c r="K71" s="132">
        <v>2</v>
      </c>
      <c r="L71" s="226">
        <v>0</v>
      </c>
      <c r="M71" s="226">
        <v>0</v>
      </c>
      <c r="N71" s="226">
        <v>0</v>
      </c>
      <c r="O71" s="226">
        <v>0</v>
      </c>
      <c r="P71" s="226">
        <v>0</v>
      </c>
      <c r="Q71" s="226">
        <v>0</v>
      </c>
      <c r="R71" s="132">
        <v>3</v>
      </c>
      <c r="S71" s="226">
        <v>0</v>
      </c>
      <c r="T71" s="132" t="s">
        <v>1821</v>
      </c>
      <c r="U71" s="132" t="s">
        <v>1821</v>
      </c>
      <c r="V71" s="132" t="s">
        <v>1821</v>
      </c>
      <c r="W71" s="132" t="s">
        <v>1821</v>
      </c>
      <c r="X71" s="226">
        <v>0</v>
      </c>
      <c r="Y71" s="226">
        <v>0</v>
      </c>
      <c r="Z71" s="226">
        <v>0</v>
      </c>
      <c r="AA71" s="226">
        <v>0</v>
      </c>
      <c r="AB71" s="226">
        <f t="shared" si="0"/>
        <v>0</v>
      </c>
      <c r="AC71" s="132" t="s">
        <v>1821</v>
      </c>
      <c r="AE71" s="57"/>
      <c r="AF71" s="132"/>
    </row>
    <row r="72" spans="1:32" ht="14.25" customHeight="1">
      <c r="A72" s="58" t="s">
        <v>2804</v>
      </c>
      <c r="B72" s="132">
        <v>4</v>
      </c>
      <c r="C72" s="132">
        <v>82</v>
      </c>
      <c r="D72" s="132">
        <f t="shared" si="1"/>
        <v>40</v>
      </c>
      <c r="E72" s="132">
        <f t="shared" si="2"/>
        <v>42</v>
      </c>
      <c r="F72" s="226">
        <v>0</v>
      </c>
      <c r="G72" s="226">
        <v>0</v>
      </c>
      <c r="H72" s="132">
        <v>4</v>
      </c>
      <c r="I72" s="132">
        <v>3</v>
      </c>
      <c r="J72" s="132">
        <v>32</v>
      </c>
      <c r="K72" s="132">
        <v>10</v>
      </c>
      <c r="L72" s="132">
        <v>4</v>
      </c>
      <c r="M72" s="132">
        <v>29</v>
      </c>
      <c r="N72" s="226">
        <v>0</v>
      </c>
      <c r="O72" s="226">
        <v>0</v>
      </c>
      <c r="P72" s="226">
        <v>0</v>
      </c>
      <c r="Q72" s="226">
        <v>0</v>
      </c>
      <c r="R72" s="226">
        <v>0</v>
      </c>
      <c r="S72" s="226">
        <v>0</v>
      </c>
      <c r="T72" s="132">
        <v>24745</v>
      </c>
      <c r="U72" s="132">
        <v>155249</v>
      </c>
      <c r="V72" s="132">
        <v>207118</v>
      </c>
      <c r="W72" s="132">
        <v>194007</v>
      </c>
      <c r="X72" s="132">
        <v>10800</v>
      </c>
      <c r="Y72" s="132">
        <v>2311</v>
      </c>
      <c r="Z72" s="226">
        <v>0</v>
      </c>
      <c r="AA72" s="226">
        <v>0</v>
      </c>
      <c r="AB72" s="132">
        <f t="shared" si="0"/>
        <v>2311</v>
      </c>
      <c r="AC72" s="132">
        <v>53308</v>
      </c>
      <c r="AE72" s="57"/>
      <c r="AF72" s="132"/>
    </row>
    <row r="73" spans="1:32" ht="14.25" customHeight="1">
      <c r="A73" s="58" t="s">
        <v>2017</v>
      </c>
      <c r="B73" s="132">
        <v>3</v>
      </c>
      <c r="C73" s="132">
        <v>38</v>
      </c>
      <c r="D73" s="132">
        <f t="shared" si="1"/>
        <v>21</v>
      </c>
      <c r="E73" s="132">
        <f t="shared" si="2"/>
        <v>17</v>
      </c>
      <c r="F73" s="226">
        <v>0</v>
      </c>
      <c r="G73" s="226">
        <v>0</v>
      </c>
      <c r="H73" s="132">
        <v>1</v>
      </c>
      <c r="I73" s="132">
        <v>1</v>
      </c>
      <c r="J73" s="132">
        <v>20</v>
      </c>
      <c r="K73" s="132">
        <v>13</v>
      </c>
      <c r="L73" s="226">
        <v>0</v>
      </c>
      <c r="M73" s="132">
        <v>3</v>
      </c>
      <c r="N73" s="226">
        <v>0</v>
      </c>
      <c r="O73" s="226">
        <v>0</v>
      </c>
      <c r="P73" s="226">
        <v>0</v>
      </c>
      <c r="Q73" s="226">
        <v>0</v>
      </c>
      <c r="R73" s="226">
        <v>0</v>
      </c>
      <c r="S73" s="226">
        <v>0</v>
      </c>
      <c r="T73" s="132">
        <v>13950</v>
      </c>
      <c r="U73" s="132">
        <v>28158</v>
      </c>
      <c r="V73" s="132">
        <v>69914</v>
      </c>
      <c r="W73" s="132">
        <v>69914</v>
      </c>
      <c r="X73" s="226">
        <v>0</v>
      </c>
      <c r="Y73" s="226">
        <v>0</v>
      </c>
      <c r="Z73" s="226">
        <v>0</v>
      </c>
      <c r="AA73" s="226">
        <v>0</v>
      </c>
      <c r="AB73" s="226">
        <f t="shared" si="0"/>
        <v>0</v>
      </c>
      <c r="AC73" s="132">
        <v>38663</v>
      </c>
      <c r="AE73" s="57"/>
      <c r="AF73" s="132"/>
    </row>
    <row r="74" spans="1:32" ht="14.25" customHeight="1">
      <c r="A74" s="58" t="s">
        <v>2805</v>
      </c>
      <c r="B74" s="132">
        <v>1</v>
      </c>
      <c r="C74" s="132">
        <v>6</v>
      </c>
      <c r="D74" s="132">
        <f t="shared" si="1"/>
        <v>6</v>
      </c>
      <c r="E74" s="226">
        <f t="shared" si="2"/>
        <v>0</v>
      </c>
      <c r="F74" s="226">
        <v>0</v>
      </c>
      <c r="G74" s="226">
        <v>0</v>
      </c>
      <c r="H74" s="226">
        <v>0</v>
      </c>
      <c r="I74" s="226">
        <v>0</v>
      </c>
      <c r="J74" s="132">
        <v>5</v>
      </c>
      <c r="K74" s="226">
        <v>0</v>
      </c>
      <c r="L74" s="132">
        <v>1</v>
      </c>
      <c r="M74" s="226">
        <v>0</v>
      </c>
      <c r="N74" s="226">
        <v>0</v>
      </c>
      <c r="O74" s="226">
        <v>0</v>
      </c>
      <c r="P74" s="226">
        <v>0</v>
      </c>
      <c r="Q74" s="226">
        <v>0</v>
      </c>
      <c r="R74" s="226">
        <v>0</v>
      </c>
      <c r="S74" s="226">
        <v>0</v>
      </c>
      <c r="T74" s="132" t="s">
        <v>1821</v>
      </c>
      <c r="U74" s="132" t="s">
        <v>1821</v>
      </c>
      <c r="V74" s="132" t="s">
        <v>1821</v>
      </c>
      <c r="W74" s="132" t="s">
        <v>1821</v>
      </c>
      <c r="X74" s="226">
        <v>0</v>
      </c>
      <c r="Y74" s="226">
        <v>0</v>
      </c>
      <c r="Z74" s="226">
        <v>0</v>
      </c>
      <c r="AA74" s="226">
        <v>0</v>
      </c>
      <c r="AB74" s="226">
        <f t="shared" si="0"/>
        <v>0</v>
      </c>
      <c r="AC74" s="132" t="s">
        <v>1821</v>
      </c>
      <c r="AE74" s="57"/>
      <c r="AF74" s="132"/>
    </row>
    <row r="75" spans="1:32" ht="14.25" customHeight="1">
      <c r="A75" s="58" t="s">
        <v>2806</v>
      </c>
      <c r="B75" s="132">
        <v>15</v>
      </c>
      <c r="C75" s="132">
        <v>219</v>
      </c>
      <c r="D75" s="132">
        <f t="shared" si="1"/>
        <v>99</v>
      </c>
      <c r="E75" s="132">
        <f t="shared" si="2"/>
        <v>120</v>
      </c>
      <c r="F75" s="132">
        <v>2</v>
      </c>
      <c r="G75" s="226">
        <v>0</v>
      </c>
      <c r="H75" s="132">
        <v>11</v>
      </c>
      <c r="I75" s="132">
        <v>4</v>
      </c>
      <c r="J75" s="132">
        <v>67</v>
      </c>
      <c r="K75" s="132">
        <v>28</v>
      </c>
      <c r="L75" s="132">
        <v>12</v>
      </c>
      <c r="M75" s="132">
        <v>88</v>
      </c>
      <c r="N75" s="132">
        <v>7</v>
      </c>
      <c r="O75" s="226">
        <v>0</v>
      </c>
      <c r="P75" s="226">
        <v>0</v>
      </c>
      <c r="Q75" s="226">
        <v>0</v>
      </c>
      <c r="R75" s="226">
        <v>0</v>
      </c>
      <c r="S75" s="226">
        <v>0</v>
      </c>
      <c r="T75" s="132">
        <v>49753</v>
      </c>
      <c r="U75" s="132">
        <v>89574</v>
      </c>
      <c r="V75" s="132">
        <v>183314</v>
      </c>
      <c r="W75" s="132">
        <v>131762</v>
      </c>
      <c r="X75" s="132">
        <v>51545</v>
      </c>
      <c r="Y75" s="132">
        <v>7</v>
      </c>
      <c r="Z75" s="226">
        <v>0</v>
      </c>
      <c r="AA75" s="226">
        <v>0</v>
      </c>
      <c r="AB75" s="132">
        <f t="shared" si="0"/>
        <v>7</v>
      </c>
      <c r="AC75" s="132">
        <v>85260</v>
      </c>
      <c r="AE75" s="57"/>
      <c r="AF75" s="132"/>
    </row>
    <row r="76" spans="1:32" ht="14.25" customHeight="1">
      <c r="A76" s="58" t="s">
        <v>2020</v>
      </c>
      <c r="B76" s="132">
        <v>3</v>
      </c>
      <c r="C76" s="132">
        <v>52</v>
      </c>
      <c r="D76" s="132">
        <f t="shared" si="1"/>
        <v>45</v>
      </c>
      <c r="E76" s="132">
        <f t="shared" si="2"/>
        <v>7</v>
      </c>
      <c r="F76" s="226">
        <v>0</v>
      </c>
      <c r="G76" s="226">
        <v>0</v>
      </c>
      <c r="H76" s="132">
        <v>1</v>
      </c>
      <c r="I76" s="226">
        <v>0</v>
      </c>
      <c r="J76" s="132">
        <v>34</v>
      </c>
      <c r="K76" s="132">
        <v>6</v>
      </c>
      <c r="L76" s="132">
        <v>10</v>
      </c>
      <c r="M76" s="132">
        <v>1</v>
      </c>
      <c r="N76" s="226">
        <v>0</v>
      </c>
      <c r="O76" s="226">
        <v>0</v>
      </c>
      <c r="P76" s="226">
        <v>0</v>
      </c>
      <c r="Q76" s="226">
        <v>0</v>
      </c>
      <c r="R76" s="226">
        <v>0</v>
      </c>
      <c r="S76" s="226">
        <v>0</v>
      </c>
      <c r="T76" s="132">
        <v>16730</v>
      </c>
      <c r="U76" s="132">
        <v>37050</v>
      </c>
      <c r="V76" s="132">
        <v>167321</v>
      </c>
      <c r="W76" s="132">
        <v>83458</v>
      </c>
      <c r="X76" s="226">
        <v>0</v>
      </c>
      <c r="Y76" s="133">
        <v>83863</v>
      </c>
      <c r="Z76" s="226">
        <v>0</v>
      </c>
      <c r="AA76" s="226">
        <v>0</v>
      </c>
      <c r="AB76" s="132">
        <f t="shared" si="0"/>
        <v>83863</v>
      </c>
      <c r="AC76" s="132">
        <v>117705</v>
      </c>
      <c r="AE76" s="57"/>
      <c r="AF76" s="132"/>
    </row>
    <row r="77" spans="1:32" ht="14.25" customHeight="1">
      <c r="A77" s="58" t="s">
        <v>2021</v>
      </c>
      <c r="B77" s="132">
        <v>1</v>
      </c>
      <c r="C77" s="132">
        <v>20</v>
      </c>
      <c r="D77" s="132">
        <f t="shared" si="1"/>
        <v>14</v>
      </c>
      <c r="E77" s="132">
        <f t="shared" si="2"/>
        <v>6</v>
      </c>
      <c r="F77" s="226">
        <v>0</v>
      </c>
      <c r="G77" s="226">
        <v>0</v>
      </c>
      <c r="H77" s="132">
        <v>3</v>
      </c>
      <c r="I77" s="226">
        <v>0</v>
      </c>
      <c r="J77" s="132">
        <v>11</v>
      </c>
      <c r="K77" s="132">
        <v>6</v>
      </c>
      <c r="L77" s="226">
        <v>0</v>
      </c>
      <c r="M77" s="226">
        <v>0</v>
      </c>
      <c r="N77" s="226">
        <v>0</v>
      </c>
      <c r="O77" s="226">
        <v>0</v>
      </c>
      <c r="P77" s="226">
        <v>0</v>
      </c>
      <c r="Q77" s="226">
        <v>0</v>
      </c>
      <c r="R77" s="132">
        <v>1</v>
      </c>
      <c r="S77" s="226">
        <v>0</v>
      </c>
      <c r="T77" s="132" t="s">
        <v>1821</v>
      </c>
      <c r="U77" s="132" t="s">
        <v>1821</v>
      </c>
      <c r="V77" s="132" t="s">
        <v>1821</v>
      </c>
      <c r="W77" s="132" t="s">
        <v>1821</v>
      </c>
      <c r="X77" s="132" t="s">
        <v>1821</v>
      </c>
      <c r="Y77" s="226">
        <v>0</v>
      </c>
      <c r="Z77" s="226">
        <v>0</v>
      </c>
      <c r="AA77" s="226">
        <v>0</v>
      </c>
      <c r="AB77" s="226">
        <f t="shared" si="0"/>
        <v>0</v>
      </c>
      <c r="AC77" s="132" t="s">
        <v>1821</v>
      </c>
      <c r="AE77" s="57"/>
      <c r="AF77" s="132"/>
    </row>
    <row r="78" spans="1:32" ht="14.25" customHeight="1">
      <c r="A78" s="58" t="s">
        <v>2808</v>
      </c>
      <c r="B78" s="132">
        <v>7</v>
      </c>
      <c r="C78" s="132">
        <v>454</v>
      </c>
      <c r="D78" s="132">
        <f t="shared" si="1"/>
        <v>322</v>
      </c>
      <c r="E78" s="132">
        <f t="shared" si="2"/>
        <v>132</v>
      </c>
      <c r="F78" s="226">
        <v>0</v>
      </c>
      <c r="G78" s="226">
        <v>0</v>
      </c>
      <c r="H78" s="132">
        <v>19</v>
      </c>
      <c r="I78" s="132">
        <v>5</v>
      </c>
      <c r="J78" s="132">
        <v>222</v>
      </c>
      <c r="K78" s="132">
        <v>48</v>
      </c>
      <c r="L78" s="132">
        <v>54</v>
      </c>
      <c r="M78" s="132">
        <v>68</v>
      </c>
      <c r="N78" s="132">
        <v>27</v>
      </c>
      <c r="O78" s="132">
        <v>11</v>
      </c>
      <c r="P78" s="226">
        <v>0</v>
      </c>
      <c r="Q78" s="226">
        <v>0</v>
      </c>
      <c r="R78" s="226">
        <v>0</v>
      </c>
      <c r="S78" s="226">
        <v>0</v>
      </c>
      <c r="T78" s="132">
        <v>171572</v>
      </c>
      <c r="U78" s="132">
        <v>445106</v>
      </c>
      <c r="V78" s="132">
        <v>866655</v>
      </c>
      <c r="W78" s="132">
        <v>818830</v>
      </c>
      <c r="X78" s="132">
        <v>47825</v>
      </c>
      <c r="Y78" s="226">
        <v>0</v>
      </c>
      <c r="Z78" s="226">
        <v>0</v>
      </c>
      <c r="AA78" s="226">
        <v>0</v>
      </c>
      <c r="AB78" s="226">
        <f t="shared" si="0"/>
        <v>0</v>
      </c>
      <c r="AC78" s="132">
        <v>371870</v>
      </c>
      <c r="AE78" s="57"/>
      <c r="AF78" s="132"/>
    </row>
    <row r="79" spans="1:32" ht="14.25" customHeight="1">
      <c r="A79" s="58" t="s">
        <v>2809</v>
      </c>
      <c r="B79" s="132">
        <v>22</v>
      </c>
      <c r="C79" s="132">
        <v>328</v>
      </c>
      <c r="D79" s="132">
        <f t="shared" si="1"/>
        <v>200</v>
      </c>
      <c r="E79" s="132">
        <f t="shared" si="2"/>
        <v>128</v>
      </c>
      <c r="F79" s="132">
        <v>7</v>
      </c>
      <c r="G79" s="132">
        <v>2</v>
      </c>
      <c r="H79" s="132">
        <v>13</v>
      </c>
      <c r="I79" s="132">
        <v>4</v>
      </c>
      <c r="J79" s="132">
        <v>144</v>
      </c>
      <c r="K79" s="132">
        <v>44</v>
      </c>
      <c r="L79" s="132">
        <v>36</v>
      </c>
      <c r="M79" s="132">
        <v>78</v>
      </c>
      <c r="N79" s="226">
        <v>0</v>
      </c>
      <c r="O79" s="226">
        <v>0</v>
      </c>
      <c r="P79" s="226">
        <v>0</v>
      </c>
      <c r="Q79" s="226">
        <v>0</v>
      </c>
      <c r="R79" s="132">
        <v>13</v>
      </c>
      <c r="S79" s="132">
        <v>1</v>
      </c>
      <c r="T79" s="132">
        <v>103389</v>
      </c>
      <c r="U79" s="132">
        <v>382817</v>
      </c>
      <c r="V79" s="132">
        <v>628565</v>
      </c>
      <c r="W79" s="132">
        <v>571823</v>
      </c>
      <c r="X79" s="132">
        <v>54770</v>
      </c>
      <c r="Y79" s="132">
        <v>1972</v>
      </c>
      <c r="Z79" s="132">
        <v>17</v>
      </c>
      <c r="AA79" s="226">
        <v>0</v>
      </c>
      <c r="AB79" s="132">
        <f aca="true" t="shared" si="7" ref="AB79:AB152">Y79-Z79-AA79</f>
        <v>1955</v>
      </c>
      <c r="AC79" s="132">
        <v>227409</v>
      </c>
      <c r="AE79" s="57"/>
      <c r="AF79" s="132"/>
    </row>
    <row r="80" spans="1:32" ht="14.25" customHeight="1">
      <c r="A80" s="58" t="s">
        <v>2810</v>
      </c>
      <c r="B80" s="132">
        <v>5</v>
      </c>
      <c r="C80" s="132">
        <v>59</v>
      </c>
      <c r="D80" s="132">
        <f aca="true" t="shared" si="8" ref="D80:D153">(F80+H80+J80+L80+N80)-P80</f>
        <v>43</v>
      </c>
      <c r="E80" s="132">
        <f aca="true" t="shared" si="9" ref="E80:E153">(G80+I80+K80+M80+O80)-Q80</f>
        <v>16</v>
      </c>
      <c r="F80" s="132">
        <v>1</v>
      </c>
      <c r="G80" s="226">
        <v>0</v>
      </c>
      <c r="H80" s="132">
        <v>4</v>
      </c>
      <c r="I80" s="132">
        <v>3</v>
      </c>
      <c r="J80" s="132">
        <v>34</v>
      </c>
      <c r="K80" s="132">
        <v>9</v>
      </c>
      <c r="L80" s="132">
        <v>4</v>
      </c>
      <c r="M80" s="132">
        <v>4</v>
      </c>
      <c r="N80" s="226">
        <v>0</v>
      </c>
      <c r="O80" s="226">
        <v>0</v>
      </c>
      <c r="P80" s="226">
        <v>0</v>
      </c>
      <c r="Q80" s="226">
        <v>0</v>
      </c>
      <c r="R80" s="226">
        <v>0</v>
      </c>
      <c r="S80" s="226">
        <v>0</v>
      </c>
      <c r="T80" s="132">
        <v>19092</v>
      </c>
      <c r="U80" s="132">
        <v>29586</v>
      </c>
      <c r="V80" s="132">
        <v>61837</v>
      </c>
      <c r="W80" s="132">
        <v>54615</v>
      </c>
      <c r="X80" s="132">
        <v>7222</v>
      </c>
      <c r="Y80" s="226">
        <v>0</v>
      </c>
      <c r="Z80" s="226">
        <v>0</v>
      </c>
      <c r="AA80" s="226">
        <v>0</v>
      </c>
      <c r="AB80" s="226">
        <f t="shared" si="7"/>
        <v>0</v>
      </c>
      <c r="AC80" s="132">
        <v>29861</v>
      </c>
      <c r="AE80" s="57"/>
      <c r="AF80" s="132"/>
    </row>
    <row r="81" spans="1:32" ht="14.25" customHeight="1">
      <c r="A81" s="58" t="s">
        <v>2811</v>
      </c>
      <c r="B81" s="132">
        <v>29</v>
      </c>
      <c r="C81" s="132">
        <v>476</v>
      </c>
      <c r="D81" s="132">
        <f t="shared" si="8"/>
        <v>301</v>
      </c>
      <c r="E81" s="132">
        <f t="shared" si="9"/>
        <v>175</v>
      </c>
      <c r="F81" s="132">
        <v>4</v>
      </c>
      <c r="G81" s="132">
        <v>1</v>
      </c>
      <c r="H81" s="132">
        <v>32</v>
      </c>
      <c r="I81" s="132">
        <v>18</v>
      </c>
      <c r="J81" s="132">
        <v>230</v>
      </c>
      <c r="K81" s="132">
        <v>44</v>
      </c>
      <c r="L81" s="132">
        <v>30</v>
      </c>
      <c r="M81" s="132">
        <v>105</v>
      </c>
      <c r="N81" s="132">
        <v>5</v>
      </c>
      <c r="O81" s="132">
        <v>7</v>
      </c>
      <c r="P81" s="226">
        <v>0</v>
      </c>
      <c r="Q81" s="226">
        <v>0</v>
      </c>
      <c r="R81" s="132">
        <v>2</v>
      </c>
      <c r="S81" s="226">
        <v>0</v>
      </c>
      <c r="T81" s="132">
        <v>159669</v>
      </c>
      <c r="U81" s="132">
        <v>438679</v>
      </c>
      <c r="V81" s="132">
        <v>779966</v>
      </c>
      <c r="W81" s="132">
        <v>691905</v>
      </c>
      <c r="X81" s="132">
        <v>83635</v>
      </c>
      <c r="Y81" s="132">
        <v>4426</v>
      </c>
      <c r="Z81" s="226">
        <v>0</v>
      </c>
      <c r="AA81" s="226">
        <v>0</v>
      </c>
      <c r="AB81" s="132">
        <f t="shared" si="7"/>
        <v>4426</v>
      </c>
      <c r="AC81" s="132">
        <v>315128</v>
      </c>
      <c r="AE81" s="57"/>
      <c r="AF81" s="132"/>
    </row>
    <row r="82" spans="1:32" ht="14.25" customHeight="1">
      <c r="A82" s="58" t="s">
        <v>2812</v>
      </c>
      <c r="B82" s="132">
        <v>8</v>
      </c>
      <c r="C82" s="132">
        <v>369</v>
      </c>
      <c r="D82" s="132">
        <f t="shared" si="8"/>
        <v>247</v>
      </c>
      <c r="E82" s="132">
        <f t="shared" si="9"/>
        <v>122</v>
      </c>
      <c r="F82" s="226">
        <v>0</v>
      </c>
      <c r="G82" s="226">
        <v>0</v>
      </c>
      <c r="H82" s="132">
        <v>10</v>
      </c>
      <c r="I82" s="132">
        <v>2</v>
      </c>
      <c r="J82" s="132">
        <v>218</v>
      </c>
      <c r="K82" s="132">
        <v>28</v>
      </c>
      <c r="L82" s="132">
        <v>34</v>
      </c>
      <c r="M82" s="132">
        <v>94</v>
      </c>
      <c r="N82" s="132">
        <v>1</v>
      </c>
      <c r="O82" s="226">
        <v>0</v>
      </c>
      <c r="P82" s="132">
        <v>16</v>
      </c>
      <c r="Q82" s="132">
        <v>2</v>
      </c>
      <c r="R82" s="226">
        <v>0</v>
      </c>
      <c r="S82" s="226">
        <v>0</v>
      </c>
      <c r="T82" s="132">
        <v>147678</v>
      </c>
      <c r="U82" s="132">
        <v>719346</v>
      </c>
      <c r="V82" s="132">
        <v>992163</v>
      </c>
      <c r="W82" s="132">
        <v>658822</v>
      </c>
      <c r="X82" s="132">
        <v>39737</v>
      </c>
      <c r="Y82" s="132">
        <v>293604</v>
      </c>
      <c r="Z82" s="226">
        <v>0</v>
      </c>
      <c r="AA82" s="226">
        <v>0</v>
      </c>
      <c r="AB82" s="132">
        <f t="shared" si="7"/>
        <v>293604</v>
      </c>
      <c r="AC82" s="132">
        <v>246221</v>
      </c>
      <c r="AE82" s="57"/>
      <c r="AF82" s="132"/>
    </row>
    <row r="83" spans="1:32" ht="14.25" customHeight="1">
      <c r="A83" s="58" t="s">
        <v>2813</v>
      </c>
      <c r="B83" s="132">
        <v>7</v>
      </c>
      <c r="C83" s="132">
        <v>207</v>
      </c>
      <c r="D83" s="132">
        <f t="shared" si="8"/>
        <v>103</v>
      </c>
      <c r="E83" s="132">
        <f t="shared" si="9"/>
        <v>104</v>
      </c>
      <c r="F83" s="132">
        <v>1</v>
      </c>
      <c r="G83" s="226">
        <v>0</v>
      </c>
      <c r="H83" s="132">
        <v>8</v>
      </c>
      <c r="I83" s="132">
        <v>5</v>
      </c>
      <c r="J83" s="132">
        <v>95</v>
      </c>
      <c r="K83" s="132">
        <v>32</v>
      </c>
      <c r="L83" s="132">
        <v>10</v>
      </c>
      <c r="M83" s="132">
        <v>65</v>
      </c>
      <c r="N83" s="226">
        <v>0</v>
      </c>
      <c r="O83" s="132">
        <v>2</v>
      </c>
      <c r="P83" s="132">
        <v>11</v>
      </c>
      <c r="Q83" s="226">
        <v>0</v>
      </c>
      <c r="R83" s="226">
        <v>0</v>
      </c>
      <c r="S83" s="226">
        <v>0</v>
      </c>
      <c r="T83" s="132">
        <v>72047</v>
      </c>
      <c r="U83" s="132">
        <v>107798</v>
      </c>
      <c r="V83" s="132">
        <v>211424</v>
      </c>
      <c r="W83" s="132">
        <v>147764</v>
      </c>
      <c r="X83" s="132">
        <v>63660</v>
      </c>
      <c r="Y83" s="226">
        <v>0</v>
      </c>
      <c r="Z83" s="226">
        <v>0</v>
      </c>
      <c r="AA83" s="226">
        <v>0</v>
      </c>
      <c r="AB83" s="226">
        <f t="shared" si="7"/>
        <v>0</v>
      </c>
      <c r="AC83" s="132">
        <v>100563</v>
      </c>
      <c r="AE83" s="57"/>
      <c r="AF83" s="132"/>
    </row>
    <row r="84" spans="1:32" ht="14.25" customHeight="1">
      <c r="A84" s="58" t="s">
        <v>2814</v>
      </c>
      <c r="B84" s="132">
        <v>9</v>
      </c>
      <c r="C84" s="132">
        <v>151</v>
      </c>
      <c r="D84" s="132">
        <f t="shared" si="8"/>
        <v>114</v>
      </c>
      <c r="E84" s="132">
        <f t="shared" si="9"/>
        <v>37</v>
      </c>
      <c r="F84" s="132">
        <v>1</v>
      </c>
      <c r="G84" s="226">
        <v>0</v>
      </c>
      <c r="H84" s="132">
        <v>11</v>
      </c>
      <c r="I84" s="132">
        <v>7</v>
      </c>
      <c r="J84" s="132">
        <v>81</v>
      </c>
      <c r="K84" s="132">
        <v>14</v>
      </c>
      <c r="L84" s="132">
        <v>21</v>
      </c>
      <c r="M84" s="132">
        <v>16</v>
      </c>
      <c r="N84" s="226">
        <v>0</v>
      </c>
      <c r="O84" s="226">
        <v>0</v>
      </c>
      <c r="P84" s="226">
        <v>0</v>
      </c>
      <c r="Q84" s="226">
        <v>0</v>
      </c>
      <c r="R84" s="226">
        <v>0</v>
      </c>
      <c r="S84" s="226">
        <v>0</v>
      </c>
      <c r="T84" s="132">
        <v>48930</v>
      </c>
      <c r="U84" s="132">
        <v>56069</v>
      </c>
      <c r="V84" s="132">
        <v>165037</v>
      </c>
      <c r="W84" s="132">
        <v>79974</v>
      </c>
      <c r="X84" s="132">
        <v>78066</v>
      </c>
      <c r="Y84" s="132">
        <v>6997</v>
      </c>
      <c r="Z84" s="226">
        <v>0</v>
      </c>
      <c r="AA84" s="132">
        <v>6917</v>
      </c>
      <c r="AB84" s="132">
        <f t="shared" si="7"/>
        <v>80</v>
      </c>
      <c r="AC84" s="132">
        <v>100963</v>
      </c>
      <c r="AE84" s="57"/>
      <c r="AF84" s="132"/>
    </row>
    <row r="85" spans="1:32" ht="14.25" customHeight="1">
      <c r="A85" s="58" t="s">
        <v>2816</v>
      </c>
      <c r="B85" s="132">
        <v>8</v>
      </c>
      <c r="C85" s="132">
        <v>89</v>
      </c>
      <c r="D85" s="132">
        <f t="shared" si="8"/>
        <v>54</v>
      </c>
      <c r="E85" s="132">
        <f t="shared" si="9"/>
        <v>35</v>
      </c>
      <c r="F85" s="132">
        <v>3</v>
      </c>
      <c r="G85" s="226">
        <v>0</v>
      </c>
      <c r="H85" s="132">
        <v>4</v>
      </c>
      <c r="I85" s="132">
        <v>3</v>
      </c>
      <c r="J85" s="132">
        <v>36</v>
      </c>
      <c r="K85" s="132">
        <v>10</v>
      </c>
      <c r="L85" s="132">
        <v>11</v>
      </c>
      <c r="M85" s="132">
        <v>22</v>
      </c>
      <c r="N85" s="226">
        <v>0</v>
      </c>
      <c r="O85" s="226">
        <v>0</v>
      </c>
      <c r="P85" s="226">
        <v>0</v>
      </c>
      <c r="Q85" s="226">
        <v>0</v>
      </c>
      <c r="R85" s="132">
        <v>1</v>
      </c>
      <c r="S85" s="132">
        <v>1</v>
      </c>
      <c r="T85" s="132">
        <v>23091</v>
      </c>
      <c r="U85" s="132">
        <v>9203</v>
      </c>
      <c r="V85" s="132">
        <v>47284</v>
      </c>
      <c r="W85" s="132">
        <v>16307</v>
      </c>
      <c r="X85" s="132">
        <v>30938</v>
      </c>
      <c r="Y85" s="132">
        <v>39</v>
      </c>
      <c r="Z85" s="226">
        <v>0</v>
      </c>
      <c r="AA85" s="226">
        <v>0</v>
      </c>
      <c r="AB85" s="132">
        <f t="shared" si="7"/>
        <v>39</v>
      </c>
      <c r="AC85" s="132">
        <v>35261</v>
      </c>
      <c r="AE85" s="57"/>
      <c r="AF85" s="132"/>
    </row>
    <row r="86" spans="1:32" ht="14.25" customHeight="1">
      <c r="A86" s="58" t="s">
        <v>2817</v>
      </c>
      <c r="B86" s="132">
        <v>6</v>
      </c>
      <c r="C86" s="132">
        <v>89</v>
      </c>
      <c r="D86" s="132">
        <f t="shared" si="8"/>
        <v>65</v>
      </c>
      <c r="E86" s="132">
        <f t="shared" si="9"/>
        <v>24</v>
      </c>
      <c r="F86" s="226">
        <v>0</v>
      </c>
      <c r="G86" s="226">
        <v>0</v>
      </c>
      <c r="H86" s="132">
        <v>7</v>
      </c>
      <c r="I86" s="132">
        <v>4</v>
      </c>
      <c r="J86" s="132">
        <v>55</v>
      </c>
      <c r="K86" s="132">
        <v>15</v>
      </c>
      <c r="L86" s="132">
        <v>3</v>
      </c>
      <c r="M86" s="132">
        <v>5</v>
      </c>
      <c r="N86" s="226">
        <v>0</v>
      </c>
      <c r="O86" s="226">
        <v>0</v>
      </c>
      <c r="P86" s="226">
        <v>0</v>
      </c>
      <c r="Q86" s="226">
        <v>0</v>
      </c>
      <c r="R86" s="226">
        <v>0</v>
      </c>
      <c r="S86" s="132">
        <v>1</v>
      </c>
      <c r="T86" s="132">
        <v>41358</v>
      </c>
      <c r="U86" s="132">
        <v>58137</v>
      </c>
      <c r="V86" s="132">
        <v>136711</v>
      </c>
      <c r="W86" s="132">
        <v>117839</v>
      </c>
      <c r="X86" s="132">
        <v>18872</v>
      </c>
      <c r="Y86" s="226">
        <v>0</v>
      </c>
      <c r="Z86" s="226">
        <v>0</v>
      </c>
      <c r="AA86" s="226">
        <v>0</v>
      </c>
      <c r="AB86" s="226">
        <f t="shared" si="7"/>
        <v>0</v>
      </c>
      <c r="AC86" s="132">
        <v>72754</v>
      </c>
      <c r="AE86" s="57"/>
      <c r="AF86" s="132"/>
    </row>
    <row r="87" spans="1:32" ht="14.25" customHeight="1">
      <c r="A87" s="144" t="s">
        <v>2044</v>
      </c>
      <c r="B87" s="132">
        <v>67</v>
      </c>
      <c r="C87" s="132">
        <v>429</v>
      </c>
      <c r="D87" s="132">
        <f t="shared" si="8"/>
        <v>243</v>
      </c>
      <c r="E87" s="132">
        <f t="shared" si="9"/>
        <v>186</v>
      </c>
      <c r="F87" s="132">
        <v>15</v>
      </c>
      <c r="G87" s="132">
        <v>1</v>
      </c>
      <c r="H87" s="132">
        <v>42</v>
      </c>
      <c r="I87" s="132">
        <v>30</v>
      </c>
      <c r="J87" s="132">
        <v>152</v>
      </c>
      <c r="K87" s="132">
        <v>53</v>
      </c>
      <c r="L87" s="132">
        <v>34</v>
      </c>
      <c r="M87" s="132">
        <v>102</v>
      </c>
      <c r="N87" s="226">
        <v>0</v>
      </c>
      <c r="O87" s="226">
        <v>0</v>
      </c>
      <c r="P87" s="226">
        <v>0</v>
      </c>
      <c r="Q87" s="226">
        <v>0</v>
      </c>
      <c r="R87" s="132">
        <v>15</v>
      </c>
      <c r="S87" s="132">
        <v>2</v>
      </c>
      <c r="T87" s="132">
        <v>124173</v>
      </c>
      <c r="U87" s="132">
        <v>240055</v>
      </c>
      <c r="V87" s="132">
        <v>506379</v>
      </c>
      <c r="W87" s="132">
        <v>368878</v>
      </c>
      <c r="X87" s="132">
        <v>134543</v>
      </c>
      <c r="Y87" s="132">
        <v>2958</v>
      </c>
      <c r="Z87" s="132">
        <v>17</v>
      </c>
      <c r="AA87" s="226">
        <v>0</v>
      </c>
      <c r="AB87" s="132">
        <f t="shared" si="7"/>
        <v>2941</v>
      </c>
      <c r="AC87" s="132">
        <v>246596</v>
      </c>
      <c r="AE87" s="57"/>
      <c r="AF87" s="132"/>
    </row>
    <row r="88" spans="1:32" ht="14.25" customHeight="1">
      <c r="A88" s="144" t="s">
        <v>2045</v>
      </c>
      <c r="B88" s="132">
        <v>32</v>
      </c>
      <c r="C88" s="132">
        <v>434</v>
      </c>
      <c r="D88" s="132">
        <f aca="true" t="shared" si="10" ref="D88:D94">(F88+H88+J88+L88+N88)-P88</f>
        <v>285</v>
      </c>
      <c r="E88" s="132">
        <f aca="true" t="shared" si="11" ref="E88:E94">(G88+I88+K88+M88+O88)-Q88</f>
        <v>149</v>
      </c>
      <c r="F88" s="132">
        <v>3</v>
      </c>
      <c r="G88" s="226">
        <v>0</v>
      </c>
      <c r="H88" s="132">
        <v>27</v>
      </c>
      <c r="I88" s="132">
        <v>14</v>
      </c>
      <c r="J88" s="132">
        <v>216</v>
      </c>
      <c r="K88" s="132">
        <v>57</v>
      </c>
      <c r="L88" s="132">
        <v>35</v>
      </c>
      <c r="M88" s="132">
        <v>77</v>
      </c>
      <c r="N88" s="132">
        <v>4</v>
      </c>
      <c r="O88" s="132">
        <v>1</v>
      </c>
      <c r="P88" s="226">
        <v>0</v>
      </c>
      <c r="Q88" s="226">
        <v>0</v>
      </c>
      <c r="R88" s="226">
        <v>0</v>
      </c>
      <c r="S88" s="226">
        <v>0</v>
      </c>
      <c r="T88" s="132">
        <v>141572</v>
      </c>
      <c r="U88" s="132">
        <v>290855</v>
      </c>
      <c r="V88" s="132">
        <v>686739</v>
      </c>
      <c r="W88" s="132">
        <v>492834</v>
      </c>
      <c r="X88" s="132">
        <v>103066</v>
      </c>
      <c r="Y88" s="132">
        <v>90839</v>
      </c>
      <c r="Z88" s="226">
        <v>0</v>
      </c>
      <c r="AA88" s="132">
        <v>6917</v>
      </c>
      <c r="AB88" s="132">
        <f t="shared" si="7"/>
        <v>83922</v>
      </c>
      <c r="AC88" s="132">
        <v>367473</v>
      </c>
      <c r="AE88" s="57"/>
      <c r="AF88" s="132"/>
    </row>
    <row r="89" spans="1:32" ht="14.25" customHeight="1">
      <c r="A89" s="144" t="s">
        <v>2046</v>
      </c>
      <c r="B89" s="132">
        <v>21</v>
      </c>
      <c r="C89" s="132">
        <v>548</v>
      </c>
      <c r="D89" s="132">
        <f t="shared" si="10"/>
        <v>325</v>
      </c>
      <c r="E89" s="132">
        <f t="shared" si="11"/>
        <v>223</v>
      </c>
      <c r="F89" s="132">
        <v>2</v>
      </c>
      <c r="G89" s="132">
        <v>1</v>
      </c>
      <c r="H89" s="132">
        <v>25</v>
      </c>
      <c r="I89" s="132">
        <v>14</v>
      </c>
      <c r="J89" s="132">
        <v>257</v>
      </c>
      <c r="K89" s="132">
        <v>70</v>
      </c>
      <c r="L89" s="132">
        <v>39</v>
      </c>
      <c r="M89" s="132">
        <v>138</v>
      </c>
      <c r="N89" s="132">
        <v>2</v>
      </c>
      <c r="O89" s="226">
        <v>0</v>
      </c>
      <c r="P89" s="226">
        <v>0</v>
      </c>
      <c r="Q89" s="226">
        <v>0</v>
      </c>
      <c r="R89" s="132">
        <v>4</v>
      </c>
      <c r="S89" s="226">
        <v>0</v>
      </c>
      <c r="T89" s="132">
        <v>178395</v>
      </c>
      <c r="U89" s="132">
        <v>546641</v>
      </c>
      <c r="V89" s="132">
        <v>913986</v>
      </c>
      <c r="W89" s="132">
        <v>853443</v>
      </c>
      <c r="X89" s="132">
        <v>58232</v>
      </c>
      <c r="Y89" s="132">
        <v>2311</v>
      </c>
      <c r="Z89" s="226">
        <v>0</v>
      </c>
      <c r="AA89" s="226">
        <v>0</v>
      </c>
      <c r="AB89" s="132">
        <f t="shared" si="7"/>
        <v>2311</v>
      </c>
      <c r="AC89" s="132">
        <v>345483</v>
      </c>
      <c r="AE89" s="57"/>
      <c r="AF89" s="132"/>
    </row>
    <row r="90" spans="1:32" ht="14.25" customHeight="1">
      <c r="A90" s="144" t="s">
        <v>2047</v>
      </c>
      <c r="B90" s="132">
        <v>6</v>
      </c>
      <c r="C90" s="132">
        <v>226</v>
      </c>
      <c r="D90" s="132">
        <f t="shared" si="10"/>
        <v>175</v>
      </c>
      <c r="E90" s="132">
        <f t="shared" si="11"/>
        <v>51</v>
      </c>
      <c r="F90" s="226">
        <v>0</v>
      </c>
      <c r="G90" s="226">
        <v>0</v>
      </c>
      <c r="H90" s="132">
        <v>10</v>
      </c>
      <c r="I90" s="132">
        <v>2</v>
      </c>
      <c r="J90" s="132">
        <v>156</v>
      </c>
      <c r="K90" s="132">
        <v>22</v>
      </c>
      <c r="L90" s="132">
        <v>20</v>
      </c>
      <c r="M90" s="132">
        <v>29</v>
      </c>
      <c r="N90" s="132">
        <v>5</v>
      </c>
      <c r="O90" s="226">
        <v>0</v>
      </c>
      <c r="P90" s="132">
        <v>16</v>
      </c>
      <c r="Q90" s="132">
        <v>2</v>
      </c>
      <c r="R90" s="226">
        <v>0</v>
      </c>
      <c r="S90" s="226">
        <v>0</v>
      </c>
      <c r="T90" s="132">
        <v>79386</v>
      </c>
      <c r="U90" s="132">
        <v>225465</v>
      </c>
      <c r="V90" s="132">
        <v>387015</v>
      </c>
      <c r="W90" s="132">
        <v>264144</v>
      </c>
      <c r="X90" s="132">
        <v>15123</v>
      </c>
      <c r="Y90" s="132">
        <v>107748</v>
      </c>
      <c r="Z90" s="226">
        <v>0</v>
      </c>
      <c r="AA90" s="226">
        <v>0</v>
      </c>
      <c r="AB90" s="132">
        <f t="shared" si="7"/>
        <v>107748</v>
      </c>
      <c r="AC90" s="132">
        <v>133975</v>
      </c>
      <c r="AE90" s="57"/>
      <c r="AF90" s="132"/>
    </row>
    <row r="91" spans="1:32" ht="14.25" customHeight="1">
      <c r="A91" s="144" t="s">
        <v>2048</v>
      </c>
      <c r="B91" s="132">
        <v>11</v>
      </c>
      <c r="C91" s="132">
        <v>826</v>
      </c>
      <c r="D91" s="132">
        <f t="shared" si="10"/>
        <v>456</v>
      </c>
      <c r="E91" s="132">
        <f t="shared" si="11"/>
        <v>370</v>
      </c>
      <c r="F91" s="226">
        <v>0</v>
      </c>
      <c r="G91" s="132">
        <v>1</v>
      </c>
      <c r="H91" s="132">
        <v>21</v>
      </c>
      <c r="I91" s="132">
        <v>7</v>
      </c>
      <c r="J91" s="132">
        <v>315</v>
      </c>
      <c r="K91" s="132">
        <v>93</v>
      </c>
      <c r="L91" s="132">
        <v>122</v>
      </c>
      <c r="M91" s="132">
        <v>258</v>
      </c>
      <c r="N91" s="132">
        <v>9</v>
      </c>
      <c r="O91" s="132">
        <v>11</v>
      </c>
      <c r="P91" s="132">
        <v>11</v>
      </c>
      <c r="Q91" s="226">
        <v>0</v>
      </c>
      <c r="R91" s="132">
        <v>1</v>
      </c>
      <c r="S91" s="132">
        <v>1</v>
      </c>
      <c r="T91" s="132">
        <v>269425</v>
      </c>
      <c r="U91" s="132">
        <v>845452</v>
      </c>
      <c r="V91" s="132">
        <v>1364774</v>
      </c>
      <c r="W91" s="132">
        <v>1147897</v>
      </c>
      <c r="X91" s="132">
        <v>199844</v>
      </c>
      <c r="Y91" s="132">
        <v>17033</v>
      </c>
      <c r="Z91" s="226">
        <v>0</v>
      </c>
      <c r="AA91" s="226">
        <v>0</v>
      </c>
      <c r="AB91" s="132">
        <f t="shared" si="7"/>
        <v>17033</v>
      </c>
      <c r="AC91" s="132">
        <v>482807</v>
      </c>
      <c r="AE91" s="57"/>
      <c r="AF91" s="132"/>
    </row>
    <row r="92" spans="1:35" ht="14.25" customHeight="1">
      <c r="A92" s="144" t="s">
        <v>2049</v>
      </c>
      <c r="B92" s="132">
        <v>2</v>
      </c>
      <c r="C92" s="132">
        <v>336</v>
      </c>
      <c r="D92" s="132">
        <f t="shared" si="10"/>
        <v>277</v>
      </c>
      <c r="E92" s="132">
        <f t="shared" si="11"/>
        <v>59</v>
      </c>
      <c r="F92" s="226">
        <v>0</v>
      </c>
      <c r="G92" s="226">
        <v>0</v>
      </c>
      <c r="H92" s="132">
        <v>12</v>
      </c>
      <c r="I92" s="226">
        <v>0</v>
      </c>
      <c r="J92" s="132">
        <v>243</v>
      </c>
      <c r="K92" s="132">
        <v>40</v>
      </c>
      <c r="L92" s="132">
        <v>2</v>
      </c>
      <c r="M92" s="132">
        <v>11</v>
      </c>
      <c r="N92" s="132">
        <v>20</v>
      </c>
      <c r="O92" s="132">
        <v>8</v>
      </c>
      <c r="P92" s="226">
        <v>0</v>
      </c>
      <c r="Q92" s="226">
        <v>0</v>
      </c>
      <c r="R92" s="226">
        <v>0</v>
      </c>
      <c r="S92" s="226">
        <v>0</v>
      </c>
      <c r="T92" s="132" t="s">
        <v>1821</v>
      </c>
      <c r="U92" s="132" t="s">
        <v>1821</v>
      </c>
      <c r="V92" s="132" t="s">
        <v>1821</v>
      </c>
      <c r="W92" s="132" t="s">
        <v>1821</v>
      </c>
      <c r="X92" s="226">
        <v>0</v>
      </c>
      <c r="Y92" s="132" t="s">
        <v>2777</v>
      </c>
      <c r="Z92" s="226">
        <v>0</v>
      </c>
      <c r="AA92" s="226">
        <v>0</v>
      </c>
      <c r="AB92" s="132" t="s">
        <v>2774</v>
      </c>
      <c r="AC92" s="132" t="s">
        <v>1821</v>
      </c>
      <c r="AD92" s="57"/>
      <c r="AE92" s="57"/>
      <c r="AF92" s="57"/>
      <c r="AH92" s="57"/>
      <c r="AI92" s="132"/>
    </row>
    <row r="93" spans="1:35" ht="14.25" customHeight="1">
      <c r="A93" s="144" t="s">
        <v>1998</v>
      </c>
      <c r="B93" s="132">
        <v>1</v>
      </c>
      <c r="C93" s="132">
        <v>334</v>
      </c>
      <c r="D93" s="132">
        <f t="shared" si="10"/>
        <v>242</v>
      </c>
      <c r="E93" s="132">
        <f t="shared" si="11"/>
        <v>92</v>
      </c>
      <c r="F93" s="226">
        <v>0</v>
      </c>
      <c r="G93" s="226">
        <v>0</v>
      </c>
      <c r="H93" s="226">
        <v>0</v>
      </c>
      <c r="I93" s="226">
        <v>0</v>
      </c>
      <c r="J93" s="132">
        <v>236</v>
      </c>
      <c r="K93" s="132">
        <v>85</v>
      </c>
      <c r="L93" s="132">
        <v>6</v>
      </c>
      <c r="M93" s="132">
        <v>7</v>
      </c>
      <c r="N93" s="226">
        <v>0</v>
      </c>
      <c r="O93" s="226">
        <v>0</v>
      </c>
      <c r="P93" s="226">
        <v>0</v>
      </c>
      <c r="Q93" s="226">
        <v>0</v>
      </c>
      <c r="R93" s="226">
        <v>0</v>
      </c>
      <c r="S93" s="226">
        <v>0</v>
      </c>
      <c r="T93" s="132" t="s">
        <v>1821</v>
      </c>
      <c r="U93" s="132" t="s">
        <v>1821</v>
      </c>
      <c r="V93" s="132" t="s">
        <v>1821</v>
      </c>
      <c r="W93" s="132" t="s">
        <v>1821</v>
      </c>
      <c r="X93" s="226">
        <v>0</v>
      </c>
      <c r="Y93" s="226">
        <v>0</v>
      </c>
      <c r="Z93" s="226">
        <v>0</v>
      </c>
      <c r="AA93" s="226">
        <v>0</v>
      </c>
      <c r="AB93" s="226">
        <f t="shared" si="7"/>
        <v>0</v>
      </c>
      <c r="AC93" s="132" t="s">
        <v>1821</v>
      </c>
      <c r="AD93" s="57"/>
      <c r="AE93" s="57"/>
      <c r="AF93" s="57"/>
      <c r="AH93" s="57"/>
      <c r="AI93" s="132"/>
    </row>
    <row r="94" spans="1:35" ht="14.25" customHeight="1">
      <c r="A94" s="58" t="s">
        <v>2821</v>
      </c>
      <c r="B94" s="132">
        <v>62</v>
      </c>
      <c r="C94" s="132">
        <v>1703</v>
      </c>
      <c r="D94" s="132">
        <f t="shared" si="10"/>
        <v>1052</v>
      </c>
      <c r="E94" s="132">
        <f t="shared" si="11"/>
        <v>651</v>
      </c>
      <c r="F94" s="132">
        <v>12</v>
      </c>
      <c r="G94" s="132">
        <v>3</v>
      </c>
      <c r="H94" s="132">
        <v>52</v>
      </c>
      <c r="I94" s="132">
        <v>23</v>
      </c>
      <c r="J94" s="132">
        <v>789</v>
      </c>
      <c r="K94" s="132">
        <v>195</v>
      </c>
      <c r="L94" s="132">
        <v>116</v>
      </c>
      <c r="M94" s="132">
        <v>361</v>
      </c>
      <c r="N94" s="132">
        <v>83</v>
      </c>
      <c r="O94" s="132">
        <v>69</v>
      </c>
      <c r="P94" s="226">
        <v>0</v>
      </c>
      <c r="Q94" s="226">
        <v>0</v>
      </c>
      <c r="R94" s="132">
        <v>15</v>
      </c>
      <c r="S94" s="132">
        <v>4</v>
      </c>
      <c r="T94" s="132">
        <v>551757</v>
      </c>
      <c r="U94" s="132">
        <v>1714630</v>
      </c>
      <c r="V94" s="132">
        <v>3944263</v>
      </c>
      <c r="W94" s="132">
        <v>3792531</v>
      </c>
      <c r="X94" s="132">
        <v>100492</v>
      </c>
      <c r="Y94" s="132">
        <v>51240</v>
      </c>
      <c r="Z94" s="226">
        <v>0</v>
      </c>
      <c r="AA94" s="226">
        <v>0</v>
      </c>
      <c r="AB94" s="132">
        <f t="shared" si="7"/>
        <v>51240</v>
      </c>
      <c r="AC94" s="132">
        <v>1927542</v>
      </c>
      <c r="AD94" s="57"/>
      <c r="AE94" s="57"/>
      <c r="AF94" s="57"/>
      <c r="AH94" s="57"/>
      <c r="AI94" s="132"/>
    </row>
    <row r="95" spans="1:32" ht="14.25" customHeight="1">
      <c r="A95" s="58" t="s">
        <v>2803</v>
      </c>
      <c r="B95" s="132">
        <v>15</v>
      </c>
      <c r="C95" s="132">
        <v>379</v>
      </c>
      <c r="D95" s="132">
        <f t="shared" si="8"/>
        <v>158</v>
      </c>
      <c r="E95" s="132">
        <f t="shared" si="9"/>
        <v>221</v>
      </c>
      <c r="F95" s="132">
        <v>3</v>
      </c>
      <c r="G95" s="226">
        <v>0</v>
      </c>
      <c r="H95" s="132">
        <v>14</v>
      </c>
      <c r="I95" s="132">
        <v>3</v>
      </c>
      <c r="J95" s="132">
        <v>87</v>
      </c>
      <c r="K95" s="132">
        <v>51</v>
      </c>
      <c r="L95" s="132">
        <v>35</v>
      </c>
      <c r="M95" s="132">
        <v>125</v>
      </c>
      <c r="N95" s="132">
        <v>19</v>
      </c>
      <c r="O95" s="132">
        <v>42</v>
      </c>
      <c r="P95" s="226">
        <v>0</v>
      </c>
      <c r="Q95" s="226">
        <v>0</v>
      </c>
      <c r="R95" s="132">
        <v>12</v>
      </c>
      <c r="S95" s="132">
        <v>1</v>
      </c>
      <c r="T95" s="132">
        <v>112774</v>
      </c>
      <c r="U95" s="132">
        <v>231098</v>
      </c>
      <c r="V95" s="132">
        <v>447413</v>
      </c>
      <c r="W95" s="132">
        <v>431410</v>
      </c>
      <c r="X95" s="132">
        <v>1654</v>
      </c>
      <c r="Y95" s="133">
        <v>14349</v>
      </c>
      <c r="Z95" s="227">
        <v>0</v>
      </c>
      <c r="AA95" s="227">
        <v>0</v>
      </c>
      <c r="AB95" s="133">
        <f t="shared" si="7"/>
        <v>14349</v>
      </c>
      <c r="AC95" s="132">
        <v>189588</v>
      </c>
      <c r="AE95" s="57"/>
      <c r="AF95" s="132"/>
    </row>
    <row r="96" spans="1:32" ht="14.25" customHeight="1">
      <c r="A96" s="58" t="s">
        <v>2014</v>
      </c>
      <c r="B96" s="132">
        <v>2</v>
      </c>
      <c r="C96" s="132">
        <v>142</v>
      </c>
      <c r="D96" s="132">
        <f t="shared" si="8"/>
        <v>112</v>
      </c>
      <c r="E96" s="132">
        <f t="shared" si="9"/>
        <v>30</v>
      </c>
      <c r="F96" s="226">
        <v>0</v>
      </c>
      <c r="G96" s="226">
        <v>0</v>
      </c>
      <c r="H96" s="226">
        <v>0</v>
      </c>
      <c r="I96" s="226">
        <v>0</v>
      </c>
      <c r="J96" s="132">
        <v>85</v>
      </c>
      <c r="K96" s="132">
        <v>9</v>
      </c>
      <c r="L96" s="132">
        <v>6</v>
      </c>
      <c r="M96" s="132">
        <v>17</v>
      </c>
      <c r="N96" s="132">
        <v>21</v>
      </c>
      <c r="O96" s="132">
        <v>4</v>
      </c>
      <c r="P96" s="226">
        <v>0</v>
      </c>
      <c r="Q96" s="226">
        <v>0</v>
      </c>
      <c r="R96" s="226">
        <v>0</v>
      </c>
      <c r="S96" s="226">
        <v>0</v>
      </c>
      <c r="T96" s="132" t="s">
        <v>1821</v>
      </c>
      <c r="U96" s="132" t="s">
        <v>1821</v>
      </c>
      <c r="V96" s="132" t="s">
        <v>1821</v>
      </c>
      <c r="W96" s="132" t="s">
        <v>1821</v>
      </c>
      <c r="X96" s="226">
        <v>0</v>
      </c>
      <c r="Y96" s="226">
        <v>0</v>
      </c>
      <c r="Z96" s="226">
        <v>0</v>
      </c>
      <c r="AA96" s="226">
        <v>0</v>
      </c>
      <c r="AB96" s="226">
        <f t="shared" si="7"/>
        <v>0</v>
      </c>
      <c r="AC96" s="132" t="s">
        <v>1821</v>
      </c>
      <c r="AE96" s="57"/>
      <c r="AF96" s="132"/>
    </row>
    <row r="97" spans="1:32" ht="14.25" customHeight="1">
      <c r="A97" s="58" t="s">
        <v>2009</v>
      </c>
      <c r="B97" s="132">
        <v>6</v>
      </c>
      <c r="C97" s="132">
        <v>109</v>
      </c>
      <c r="D97" s="132">
        <f t="shared" si="8"/>
        <v>42</v>
      </c>
      <c r="E97" s="132">
        <f t="shared" si="9"/>
        <v>67</v>
      </c>
      <c r="F97" s="132">
        <v>2</v>
      </c>
      <c r="G97" s="226">
        <v>0</v>
      </c>
      <c r="H97" s="132">
        <v>6</v>
      </c>
      <c r="I97" s="132">
        <v>2</v>
      </c>
      <c r="J97" s="132">
        <v>21</v>
      </c>
      <c r="K97" s="132">
        <v>22</v>
      </c>
      <c r="L97" s="132">
        <v>12</v>
      </c>
      <c r="M97" s="132">
        <v>40</v>
      </c>
      <c r="N97" s="132">
        <v>1</v>
      </c>
      <c r="O97" s="132">
        <v>3</v>
      </c>
      <c r="P97" s="226">
        <v>0</v>
      </c>
      <c r="Q97" s="226">
        <v>0</v>
      </c>
      <c r="R97" s="226">
        <v>0</v>
      </c>
      <c r="S97" s="226">
        <v>0</v>
      </c>
      <c r="T97" s="132">
        <v>20529</v>
      </c>
      <c r="U97" s="132">
        <v>39946</v>
      </c>
      <c r="V97" s="132">
        <v>74760</v>
      </c>
      <c r="W97" s="132">
        <v>44260</v>
      </c>
      <c r="X97" s="132">
        <v>13949</v>
      </c>
      <c r="Y97" s="132">
        <v>16551</v>
      </c>
      <c r="Z97" s="226">
        <v>0</v>
      </c>
      <c r="AA97" s="226">
        <v>0</v>
      </c>
      <c r="AB97" s="132">
        <f t="shared" si="7"/>
        <v>16551</v>
      </c>
      <c r="AC97" s="132">
        <v>31773</v>
      </c>
      <c r="AE97" s="57"/>
      <c r="AF97" s="132"/>
    </row>
    <row r="98" spans="1:32" ht="14.25" customHeight="1">
      <c r="A98" s="58" t="s">
        <v>2015</v>
      </c>
      <c r="B98" s="132">
        <v>2</v>
      </c>
      <c r="C98" s="132">
        <v>24</v>
      </c>
      <c r="D98" s="132">
        <f t="shared" si="8"/>
        <v>19</v>
      </c>
      <c r="E98" s="132">
        <f t="shared" si="9"/>
        <v>5</v>
      </c>
      <c r="F98" s="226">
        <v>0</v>
      </c>
      <c r="G98" s="226">
        <v>0</v>
      </c>
      <c r="H98" s="132">
        <v>1</v>
      </c>
      <c r="I98" s="226">
        <v>0</v>
      </c>
      <c r="J98" s="132">
        <v>18</v>
      </c>
      <c r="K98" s="132">
        <v>3</v>
      </c>
      <c r="L98" s="226">
        <v>0</v>
      </c>
      <c r="M98" s="132">
        <v>2</v>
      </c>
      <c r="N98" s="226">
        <v>0</v>
      </c>
      <c r="O98" s="226">
        <v>0</v>
      </c>
      <c r="P98" s="226">
        <v>0</v>
      </c>
      <c r="Q98" s="226">
        <v>0</v>
      </c>
      <c r="R98" s="226">
        <v>0</v>
      </c>
      <c r="S98" s="226">
        <v>0</v>
      </c>
      <c r="T98" s="132" t="s">
        <v>1821</v>
      </c>
      <c r="U98" s="132" t="s">
        <v>1821</v>
      </c>
      <c r="V98" s="132" t="s">
        <v>1821</v>
      </c>
      <c r="W98" s="132" t="s">
        <v>1821</v>
      </c>
      <c r="X98" s="132" t="s">
        <v>1821</v>
      </c>
      <c r="Y98" s="132" t="s">
        <v>2777</v>
      </c>
      <c r="Z98" s="226">
        <v>0</v>
      </c>
      <c r="AA98" s="226">
        <v>0</v>
      </c>
      <c r="AB98" s="132" t="s">
        <v>2774</v>
      </c>
      <c r="AC98" s="132" t="s">
        <v>1821</v>
      </c>
      <c r="AE98" s="57"/>
      <c r="AF98" s="132"/>
    </row>
    <row r="99" spans="1:32" ht="14.25" customHeight="1">
      <c r="A99" s="58" t="s">
        <v>2016</v>
      </c>
      <c r="B99" s="132">
        <v>2</v>
      </c>
      <c r="C99" s="132">
        <v>11</v>
      </c>
      <c r="D99" s="132">
        <f t="shared" si="8"/>
        <v>8</v>
      </c>
      <c r="E99" s="132">
        <f t="shared" si="9"/>
        <v>3</v>
      </c>
      <c r="F99" s="132">
        <v>1</v>
      </c>
      <c r="G99" s="226">
        <v>0</v>
      </c>
      <c r="H99" s="132">
        <v>1</v>
      </c>
      <c r="I99" s="132">
        <v>1</v>
      </c>
      <c r="J99" s="132">
        <v>6</v>
      </c>
      <c r="K99" s="132">
        <v>1</v>
      </c>
      <c r="L99" s="226">
        <v>0</v>
      </c>
      <c r="M99" s="132">
        <v>1</v>
      </c>
      <c r="N99" s="226">
        <v>0</v>
      </c>
      <c r="O99" s="226">
        <v>0</v>
      </c>
      <c r="P99" s="226">
        <v>0</v>
      </c>
      <c r="Q99" s="226">
        <v>0</v>
      </c>
      <c r="R99" s="226">
        <v>0</v>
      </c>
      <c r="S99" s="226">
        <v>0</v>
      </c>
      <c r="T99" s="132" t="s">
        <v>1821</v>
      </c>
      <c r="U99" s="132" t="s">
        <v>1821</v>
      </c>
      <c r="V99" s="132" t="s">
        <v>1821</v>
      </c>
      <c r="W99" s="132" t="s">
        <v>1821</v>
      </c>
      <c r="X99" s="132" t="s">
        <v>1821</v>
      </c>
      <c r="Y99" s="132" t="s">
        <v>2777</v>
      </c>
      <c r="Z99" s="226">
        <v>0</v>
      </c>
      <c r="AA99" s="226">
        <v>0</v>
      </c>
      <c r="AB99" s="132" t="s">
        <v>2774</v>
      </c>
      <c r="AC99" s="132" t="s">
        <v>1821</v>
      </c>
      <c r="AE99" s="57"/>
      <c r="AF99" s="132"/>
    </row>
    <row r="100" spans="1:32" ht="14.25" customHeight="1">
      <c r="A100" s="58" t="s">
        <v>2017</v>
      </c>
      <c r="B100" s="132">
        <v>1</v>
      </c>
      <c r="C100" s="132">
        <v>17</v>
      </c>
      <c r="D100" s="132">
        <f t="shared" si="8"/>
        <v>10</v>
      </c>
      <c r="E100" s="132">
        <f t="shared" si="9"/>
        <v>7</v>
      </c>
      <c r="F100" s="226">
        <v>0</v>
      </c>
      <c r="G100" s="226">
        <v>0</v>
      </c>
      <c r="H100" s="132">
        <v>2</v>
      </c>
      <c r="I100" s="132">
        <v>1</v>
      </c>
      <c r="J100" s="132">
        <v>3</v>
      </c>
      <c r="K100" s="132">
        <v>1</v>
      </c>
      <c r="L100" s="132">
        <v>5</v>
      </c>
      <c r="M100" s="132">
        <v>5</v>
      </c>
      <c r="N100" s="226">
        <v>0</v>
      </c>
      <c r="O100" s="226">
        <v>0</v>
      </c>
      <c r="P100" s="226">
        <v>0</v>
      </c>
      <c r="Q100" s="226">
        <v>0</v>
      </c>
      <c r="R100" s="132">
        <v>1</v>
      </c>
      <c r="S100" s="132">
        <v>3</v>
      </c>
      <c r="T100" s="132" t="s">
        <v>1821</v>
      </c>
      <c r="U100" s="132" t="s">
        <v>1821</v>
      </c>
      <c r="V100" s="132" t="s">
        <v>1821</v>
      </c>
      <c r="W100" s="132" t="s">
        <v>1821</v>
      </c>
      <c r="X100" s="227">
        <v>0</v>
      </c>
      <c r="Y100" s="227">
        <v>0</v>
      </c>
      <c r="Z100" s="226">
        <v>0</v>
      </c>
      <c r="AA100" s="226">
        <v>0</v>
      </c>
      <c r="AB100" s="226">
        <f t="shared" si="7"/>
        <v>0</v>
      </c>
      <c r="AC100" s="132" t="s">
        <v>1821</v>
      </c>
      <c r="AE100" s="57"/>
      <c r="AF100" s="132"/>
    </row>
    <row r="101" spans="1:32" ht="14.25" customHeight="1">
      <c r="A101" s="58" t="s">
        <v>2018</v>
      </c>
      <c r="B101" s="132">
        <v>2</v>
      </c>
      <c r="C101" s="132">
        <v>127</v>
      </c>
      <c r="D101" s="132">
        <f t="shared" si="8"/>
        <v>84</v>
      </c>
      <c r="E101" s="132">
        <f t="shared" si="9"/>
        <v>43</v>
      </c>
      <c r="F101" s="226">
        <v>0</v>
      </c>
      <c r="G101" s="226">
        <v>0</v>
      </c>
      <c r="H101" s="132">
        <v>1</v>
      </c>
      <c r="I101" s="226">
        <v>0</v>
      </c>
      <c r="J101" s="132">
        <v>74</v>
      </c>
      <c r="K101" s="132">
        <v>28</v>
      </c>
      <c r="L101" s="132">
        <v>3</v>
      </c>
      <c r="M101" s="132">
        <v>13</v>
      </c>
      <c r="N101" s="132">
        <v>6</v>
      </c>
      <c r="O101" s="132">
        <v>2</v>
      </c>
      <c r="P101" s="226">
        <v>0</v>
      </c>
      <c r="Q101" s="226">
        <v>0</v>
      </c>
      <c r="R101" s="226">
        <v>0</v>
      </c>
      <c r="S101" s="226">
        <v>0</v>
      </c>
      <c r="T101" s="132" t="s">
        <v>1821</v>
      </c>
      <c r="U101" s="132" t="s">
        <v>1821</v>
      </c>
      <c r="V101" s="132" t="s">
        <v>1821</v>
      </c>
      <c r="W101" s="132" t="s">
        <v>1821</v>
      </c>
      <c r="X101" s="226">
        <v>0</v>
      </c>
      <c r="Y101" s="226">
        <v>0</v>
      </c>
      <c r="Z101" s="226">
        <v>0</v>
      </c>
      <c r="AA101" s="226">
        <v>0</v>
      </c>
      <c r="AB101" s="226">
        <f t="shared" si="7"/>
        <v>0</v>
      </c>
      <c r="AC101" s="132" t="s">
        <v>1821</v>
      </c>
      <c r="AE101" s="57"/>
      <c r="AF101" s="132"/>
    </row>
    <row r="102" spans="1:32" ht="14.25" customHeight="1">
      <c r="A102" s="58" t="s">
        <v>2806</v>
      </c>
      <c r="B102" s="132">
        <v>5</v>
      </c>
      <c r="C102" s="132">
        <v>55</v>
      </c>
      <c r="D102" s="132">
        <f t="shared" si="8"/>
        <v>35</v>
      </c>
      <c r="E102" s="132">
        <f t="shared" si="9"/>
        <v>20</v>
      </c>
      <c r="F102" s="132">
        <v>2</v>
      </c>
      <c r="G102" s="132">
        <v>1</v>
      </c>
      <c r="H102" s="132">
        <v>3</v>
      </c>
      <c r="I102" s="132">
        <v>3</v>
      </c>
      <c r="J102" s="132">
        <v>29</v>
      </c>
      <c r="K102" s="132">
        <v>5</v>
      </c>
      <c r="L102" s="132">
        <v>1</v>
      </c>
      <c r="M102" s="132">
        <v>11</v>
      </c>
      <c r="N102" s="226">
        <v>0</v>
      </c>
      <c r="O102" s="226">
        <v>0</v>
      </c>
      <c r="P102" s="226">
        <v>0</v>
      </c>
      <c r="Q102" s="226">
        <v>0</v>
      </c>
      <c r="R102" s="226">
        <v>0</v>
      </c>
      <c r="S102" s="226">
        <v>0</v>
      </c>
      <c r="T102" s="132">
        <v>19349</v>
      </c>
      <c r="U102" s="132">
        <v>79049</v>
      </c>
      <c r="V102" s="132">
        <v>150987</v>
      </c>
      <c r="W102" s="132">
        <v>114591</v>
      </c>
      <c r="X102" s="132">
        <v>35530</v>
      </c>
      <c r="Y102" s="132">
        <v>866</v>
      </c>
      <c r="Z102" s="226">
        <v>0</v>
      </c>
      <c r="AA102" s="226">
        <v>0</v>
      </c>
      <c r="AB102" s="132">
        <f t="shared" si="7"/>
        <v>866</v>
      </c>
      <c r="AC102" s="132">
        <v>66610</v>
      </c>
      <c r="AE102" s="57"/>
      <c r="AF102" s="132"/>
    </row>
    <row r="103" spans="1:32" ht="14.25" customHeight="1">
      <c r="A103" s="58" t="s">
        <v>2020</v>
      </c>
      <c r="B103" s="132">
        <v>2</v>
      </c>
      <c r="C103" s="132">
        <v>16</v>
      </c>
      <c r="D103" s="132">
        <f t="shared" si="8"/>
        <v>14</v>
      </c>
      <c r="E103" s="132">
        <f t="shared" si="9"/>
        <v>2</v>
      </c>
      <c r="F103" s="226">
        <v>0</v>
      </c>
      <c r="G103" s="226">
        <v>0</v>
      </c>
      <c r="H103" s="132">
        <v>2</v>
      </c>
      <c r="I103" s="132">
        <v>1</v>
      </c>
      <c r="J103" s="132">
        <v>10</v>
      </c>
      <c r="K103" s="132">
        <v>1</v>
      </c>
      <c r="L103" s="132">
        <v>2</v>
      </c>
      <c r="M103" s="226">
        <v>0</v>
      </c>
      <c r="N103" s="226">
        <v>0</v>
      </c>
      <c r="O103" s="226">
        <v>0</v>
      </c>
      <c r="P103" s="226">
        <v>0</v>
      </c>
      <c r="Q103" s="226">
        <v>0</v>
      </c>
      <c r="R103" s="226">
        <v>0</v>
      </c>
      <c r="S103" s="226">
        <v>0</v>
      </c>
      <c r="T103" s="132" t="s">
        <v>1821</v>
      </c>
      <c r="U103" s="132" t="s">
        <v>1821</v>
      </c>
      <c r="V103" s="132" t="s">
        <v>1821</v>
      </c>
      <c r="W103" s="132" t="s">
        <v>1821</v>
      </c>
      <c r="X103" s="227">
        <v>0</v>
      </c>
      <c r="Y103" s="227">
        <v>0</v>
      </c>
      <c r="Z103" s="226">
        <v>0</v>
      </c>
      <c r="AA103" s="226">
        <v>0</v>
      </c>
      <c r="AB103" s="226">
        <f t="shared" si="7"/>
        <v>0</v>
      </c>
      <c r="AC103" s="132" t="s">
        <v>1821</v>
      </c>
      <c r="AE103" s="57"/>
      <c r="AF103" s="132"/>
    </row>
    <row r="104" spans="1:32" ht="14.25" customHeight="1">
      <c r="A104" s="58" t="s">
        <v>2021</v>
      </c>
      <c r="B104" s="132">
        <v>1</v>
      </c>
      <c r="C104" s="132">
        <v>32</v>
      </c>
      <c r="D104" s="132">
        <f t="shared" si="8"/>
        <v>27</v>
      </c>
      <c r="E104" s="132">
        <f t="shared" si="9"/>
        <v>5</v>
      </c>
      <c r="F104" s="226">
        <v>0</v>
      </c>
      <c r="G104" s="226">
        <v>0</v>
      </c>
      <c r="H104" s="132">
        <v>2</v>
      </c>
      <c r="I104" s="132">
        <v>1</v>
      </c>
      <c r="J104" s="132">
        <v>24</v>
      </c>
      <c r="K104" s="132">
        <v>2</v>
      </c>
      <c r="L104" s="132">
        <v>1</v>
      </c>
      <c r="M104" s="132">
        <v>2</v>
      </c>
      <c r="N104" s="226">
        <v>0</v>
      </c>
      <c r="O104" s="226">
        <v>0</v>
      </c>
      <c r="P104" s="226">
        <v>0</v>
      </c>
      <c r="Q104" s="226">
        <v>0</v>
      </c>
      <c r="R104" s="226">
        <v>0</v>
      </c>
      <c r="S104" s="226">
        <v>0</v>
      </c>
      <c r="T104" s="132" t="s">
        <v>1821</v>
      </c>
      <c r="U104" s="132" t="s">
        <v>1821</v>
      </c>
      <c r="V104" s="132" t="s">
        <v>1821</v>
      </c>
      <c r="W104" s="132" t="s">
        <v>1821</v>
      </c>
      <c r="X104" s="226">
        <v>0</v>
      </c>
      <c r="Y104" s="226">
        <v>0</v>
      </c>
      <c r="Z104" s="226">
        <v>0</v>
      </c>
      <c r="AA104" s="226">
        <v>0</v>
      </c>
      <c r="AB104" s="226">
        <f t="shared" si="7"/>
        <v>0</v>
      </c>
      <c r="AC104" s="132" t="s">
        <v>1821</v>
      </c>
      <c r="AE104" s="57"/>
      <c r="AF104" s="132"/>
    </row>
    <row r="105" spans="1:32" ht="14.25" customHeight="1">
      <c r="A105" s="58" t="s">
        <v>2808</v>
      </c>
      <c r="B105" s="132">
        <v>1</v>
      </c>
      <c r="C105" s="132">
        <v>4</v>
      </c>
      <c r="D105" s="132">
        <f t="shared" si="8"/>
        <v>2</v>
      </c>
      <c r="E105" s="132">
        <f t="shared" si="9"/>
        <v>2</v>
      </c>
      <c r="F105" s="132">
        <v>1</v>
      </c>
      <c r="G105" s="132">
        <v>1</v>
      </c>
      <c r="H105" s="226">
        <v>0</v>
      </c>
      <c r="I105" s="226">
        <v>0</v>
      </c>
      <c r="J105" s="132">
        <v>1</v>
      </c>
      <c r="K105" s="132">
        <v>1</v>
      </c>
      <c r="L105" s="226">
        <v>0</v>
      </c>
      <c r="M105" s="226">
        <v>0</v>
      </c>
      <c r="N105" s="226">
        <v>0</v>
      </c>
      <c r="O105" s="226">
        <v>0</v>
      </c>
      <c r="P105" s="226">
        <v>0</v>
      </c>
      <c r="Q105" s="226">
        <v>0</v>
      </c>
      <c r="R105" s="226">
        <v>0</v>
      </c>
      <c r="S105" s="226">
        <v>0</v>
      </c>
      <c r="T105" s="132" t="s">
        <v>1821</v>
      </c>
      <c r="U105" s="132" t="s">
        <v>1821</v>
      </c>
      <c r="V105" s="132" t="s">
        <v>1821</v>
      </c>
      <c r="W105" s="226">
        <v>0</v>
      </c>
      <c r="X105" s="132" t="s">
        <v>1821</v>
      </c>
      <c r="Y105" s="226">
        <v>0</v>
      </c>
      <c r="Z105" s="226">
        <v>0</v>
      </c>
      <c r="AA105" s="226">
        <v>0</v>
      </c>
      <c r="AB105" s="226">
        <f t="shared" si="7"/>
        <v>0</v>
      </c>
      <c r="AC105" s="132" t="s">
        <v>1821</v>
      </c>
      <c r="AE105" s="57"/>
      <c r="AF105" s="132"/>
    </row>
    <row r="106" spans="1:32" ht="14.25" customHeight="1">
      <c r="A106" s="58" t="s">
        <v>2809</v>
      </c>
      <c r="B106" s="132">
        <v>8</v>
      </c>
      <c r="C106" s="132">
        <v>189</v>
      </c>
      <c r="D106" s="132">
        <f t="shared" si="8"/>
        <v>120</v>
      </c>
      <c r="E106" s="132">
        <f t="shared" si="9"/>
        <v>69</v>
      </c>
      <c r="F106" s="226">
        <v>0</v>
      </c>
      <c r="G106" s="226">
        <v>0</v>
      </c>
      <c r="H106" s="132">
        <v>11</v>
      </c>
      <c r="I106" s="132">
        <v>6</v>
      </c>
      <c r="J106" s="132">
        <v>93</v>
      </c>
      <c r="K106" s="132">
        <v>22</v>
      </c>
      <c r="L106" s="132">
        <v>16</v>
      </c>
      <c r="M106" s="132">
        <v>41</v>
      </c>
      <c r="N106" s="226">
        <v>0</v>
      </c>
      <c r="O106" s="226">
        <v>0</v>
      </c>
      <c r="P106" s="226">
        <v>0</v>
      </c>
      <c r="Q106" s="226">
        <v>0</v>
      </c>
      <c r="R106" s="226">
        <v>0</v>
      </c>
      <c r="S106" s="226">
        <v>0</v>
      </c>
      <c r="T106" s="132">
        <v>50079</v>
      </c>
      <c r="U106" s="132">
        <v>148726</v>
      </c>
      <c r="V106" s="132">
        <v>271865</v>
      </c>
      <c r="W106" s="132">
        <v>257424</v>
      </c>
      <c r="X106" s="132">
        <v>1332</v>
      </c>
      <c r="Y106" s="132">
        <v>13109</v>
      </c>
      <c r="Z106" s="226">
        <v>0</v>
      </c>
      <c r="AA106" s="226">
        <v>0</v>
      </c>
      <c r="AB106" s="132">
        <f t="shared" si="7"/>
        <v>13109</v>
      </c>
      <c r="AC106" s="132">
        <v>108725</v>
      </c>
      <c r="AE106" s="57"/>
      <c r="AF106" s="132"/>
    </row>
    <row r="107" spans="1:32" ht="14.25" customHeight="1">
      <c r="A107" s="58" t="s">
        <v>2811</v>
      </c>
      <c r="B107" s="132">
        <v>5</v>
      </c>
      <c r="C107" s="132">
        <v>94</v>
      </c>
      <c r="D107" s="132">
        <f t="shared" si="8"/>
        <v>75</v>
      </c>
      <c r="E107" s="132">
        <f t="shared" si="9"/>
        <v>19</v>
      </c>
      <c r="F107" s="226">
        <v>0</v>
      </c>
      <c r="G107" s="226">
        <v>0</v>
      </c>
      <c r="H107" s="132">
        <v>6</v>
      </c>
      <c r="I107" s="132">
        <v>5</v>
      </c>
      <c r="J107" s="132">
        <v>66</v>
      </c>
      <c r="K107" s="132">
        <v>12</v>
      </c>
      <c r="L107" s="132">
        <v>3</v>
      </c>
      <c r="M107" s="132">
        <v>2</v>
      </c>
      <c r="N107" s="226">
        <v>0</v>
      </c>
      <c r="O107" s="226">
        <v>0</v>
      </c>
      <c r="P107" s="226">
        <v>0</v>
      </c>
      <c r="Q107" s="226">
        <v>0</v>
      </c>
      <c r="R107" s="226">
        <v>0</v>
      </c>
      <c r="S107" s="226">
        <v>0</v>
      </c>
      <c r="T107" s="132">
        <v>43282</v>
      </c>
      <c r="U107" s="132">
        <v>38008</v>
      </c>
      <c r="V107" s="132">
        <v>138769</v>
      </c>
      <c r="W107" s="132">
        <v>114679</v>
      </c>
      <c r="X107" s="132">
        <v>24087</v>
      </c>
      <c r="Y107" s="132">
        <v>3</v>
      </c>
      <c r="Z107" s="226">
        <v>0</v>
      </c>
      <c r="AA107" s="226">
        <v>0</v>
      </c>
      <c r="AB107" s="132">
        <f t="shared" si="7"/>
        <v>3</v>
      </c>
      <c r="AC107" s="132">
        <v>82170</v>
      </c>
      <c r="AE107" s="57"/>
      <c r="AF107" s="132"/>
    </row>
    <row r="108" spans="1:32" ht="14.25" customHeight="1">
      <c r="A108" s="58" t="s">
        <v>2812</v>
      </c>
      <c r="B108" s="132">
        <v>4</v>
      </c>
      <c r="C108" s="132">
        <v>174</v>
      </c>
      <c r="D108" s="132">
        <f t="shared" si="8"/>
        <v>150</v>
      </c>
      <c r="E108" s="132">
        <f t="shared" si="9"/>
        <v>24</v>
      </c>
      <c r="F108" s="226">
        <v>0</v>
      </c>
      <c r="G108" s="226">
        <v>0</v>
      </c>
      <c r="H108" s="132">
        <v>2</v>
      </c>
      <c r="I108" s="226">
        <v>0</v>
      </c>
      <c r="J108" s="132">
        <v>111</v>
      </c>
      <c r="K108" s="132">
        <v>8</v>
      </c>
      <c r="L108" s="132">
        <v>16</v>
      </c>
      <c r="M108" s="132">
        <v>12</v>
      </c>
      <c r="N108" s="132">
        <v>21</v>
      </c>
      <c r="O108" s="132">
        <v>4</v>
      </c>
      <c r="P108" s="226">
        <v>0</v>
      </c>
      <c r="Q108" s="226">
        <v>0</v>
      </c>
      <c r="R108" s="226">
        <v>0</v>
      </c>
      <c r="S108" s="226">
        <v>0</v>
      </c>
      <c r="T108" s="132">
        <v>60706</v>
      </c>
      <c r="U108" s="132">
        <v>247274</v>
      </c>
      <c r="V108" s="132">
        <v>336803</v>
      </c>
      <c r="W108" s="132">
        <v>336803</v>
      </c>
      <c r="X108" s="226">
        <v>0</v>
      </c>
      <c r="Y108" s="226">
        <v>0</v>
      </c>
      <c r="Z108" s="226">
        <v>0</v>
      </c>
      <c r="AA108" s="226">
        <v>0</v>
      </c>
      <c r="AB108" s="226">
        <f t="shared" si="7"/>
        <v>0</v>
      </c>
      <c r="AC108" s="132">
        <v>66180</v>
      </c>
      <c r="AE108" s="57"/>
      <c r="AF108" s="132"/>
    </row>
    <row r="109" spans="1:32" ht="14.25" customHeight="1">
      <c r="A109" s="58" t="s">
        <v>2813</v>
      </c>
      <c r="B109" s="132">
        <v>3</v>
      </c>
      <c r="C109" s="132">
        <v>304</v>
      </c>
      <c r="D109" s="132">
        <f t="shared" si="8"/>
        <v>176</v>
      </c>
      <c r="E109" s="132">
        <f t="shared" si="9"/>
        <v>128</v>
      </c>
      <c r="F109" s="226">
        <v>0</v>
      </c>
      <c r="G109" s="226">
        <v>0</v>
      </c>
      <c r="H109" s="132">
        <v>1</v>
      </c>
      <c r="I109" s="226">
        <v>0</v>
      </c>
      <c r="J109" s="132">
        <v>144</v>
      </c>
      <c r="K109" s="132">
        <v>29</v>
      </c>
      <c r="L109" s="132">
        <v>16</v>
      </c>
      <c r="M109" s="132">
        <v>85</v>
      </c>
      <c r="N109" s="132">
        <v>15</v>
      </c>
      <c r="O109" s="132">
        <v>14</v>
      </c>
      <c r="P109" s="226">
        <v>0</v>
      </c>
      <c r="Q109" s="226">
        <v>0</v>
      </c>
      <c r="R109" s="226">
        <v>0</v>
      </c>
      <c r="S109" s="226">
        <v>0</v>
      </c>
      <c r="T109" s="132">
        <v>97395</v>
      </c>
      <c r="U109" s="132">
        <v>319972</v>
      </c>
      <c r="V109" s="132">
        <v>843855</v>
      </c>
      <c r="W109" s="132">
        <v>824466</v>
      </c>
      <c r="X109" s="132">
        <v>13300</v>
      </c>
      <c r="Y109" s="132">
        <v>6089</v>
      </c>
      <c r="Z109" s="226">
        <v>0</v>
      </c>
      <c r="AA109" s="226">
        <v>0</v>
      </c>
      <c r="AB109" s="132">
        <f t="shared" si="7"/>
        <v>6089</v>
      </c>
      <c r="AC109" s="132">
        <v>437030</v>
      </c>
      <c r="AE109" s="57"/>
      <c r="AF109" s="132"/>
    </row>
    <row r="110" spans="1:32" ht="14.25" customHeight="1">
      <c r="A110" s="58" t="s">
        <v>2814</v>
      </c>
      <c r="B110" s="132">
        <v>1</v>
      </c>
      <c r="C110" s="132">
        <v>5</v>
      </c>
      <c r="D110" s="132">
        <f t="shared" si="8"/>
        <v>3</v>
      </c>
      <c r="E110" s="132">
        <f t="shared" si="9"/>
        <v>2</v>
      </c>
      <c r="F110" s="132">
        <v>2</v>
      </c>
      <c r="G110" s="132">
        <v>1</v>
      </c>
      <c r="H110" s="226">
        <v>0</v>
      </c>
      <c r="I110" s="226">
        <v>0</v>
      </c>
      <c r="J110" s="132">
        <v>1</v>
      </c>
      <c r="K110" s="226">
        <v>0</v>
      </c>
      <c r="L110" s="226">
        <v>0</v>
      </c>
      <c r="M110" s="132">
        <v>1</v>
      </c>
      <c r="N110" s="226">
        <v>0</v>
      </c>
      <c r="O110" s="226">
        <v>0</v>
      </c>
      <c r="P110" s="226">
        <v>0</v>
      </c>
      <c r="Q110" s="226">
        <v>0</v>
      </c>
      <c r="R110" s="226">
        <v>0</v>
      </c>
      <c r="S110" s="226">
        <v>0</v>
      </c>
      <c r="T110" s="132" t="s">
        <v>1821</v>
      </c>
      <c r="U110" s="132" t="s">
        <v>1821</v>
      </c>
      <c r="V110" s="132" t="s">
        <v>1821</v>
      </c>
      <c r="W110" s="132" t="s">
        <v>1821</v>
      </c>
      <c r="X110" s="226">
        <v>0</v>
      </c>
      <c r="Y110" s="226">
        <v>0</v>
      </c>
      <c r="Z110" s="226">
        <v>0</v>
      </c>
      <c r="AA110" s="226">
        <v>0</v>
      </c>
      <c r="AB110" s="226">
        <f t="shared" si="7"/>
        <v>0</v>
      </c>
      <c r="AC110" s="132" t="s">
        <v>1821</v>
      </c>
      <c r="AE110" s="57"/>
      <c r="AF110" s="132"/>
    </row>
    <row r="111" spans="1:32" ht="14.25" customHeight="1">
      <c r="A111" s="58" t="s">
        <v>2816</v>
      </c>
      <c r="B111" s="132">
        <v>1</v>
      </c>
      <c r="C111" s="132">
        <v>17</v>
      </c>
      <c r="D111" s="132">
        <f t="shared" si="8"/>
        <v>16</v>
      </c>
      <c r="E111" s="132">
        <f t="shared" si="9"/>
        <v>1</v>
      </c>
      <c r="F111" s="226">
        <v>0</v>
      </c>
      <c r="G111" s="226">
        <v>0</v>
      </c>
      <c r="H111" s="226">
        <v>0</v>
      </c>
      <c r="I111" s="226">
        <v>0</v>
      </c>
      <c r="J111" s="132">
        <v>16</v>
      </c>
      <c r="K111" s="226">
        <v>0</v>
      </c>
      <c r="L111" s="226">
        <v>0</v>
      </c>
      <c r="M111" s="132">
        <v>1</v>
      </c>
      <c r="N111" s="226">
        <v>0</v>
      </c>
      <c r="O111" s="226">
        <v>0</v>
      </c>
      <c r="P111" s="226">
        <v>0</v>
      </c>
      <c r="Q111" s="226">
        <v>0</v>
      </c>
      <c r="R111" s="132">
        <v>2</v>
      </c>
      <c r="S111" s="226">
        <v>0</v>
      </c>
      <c r="T111" s="132" t="s">
        <v>1821</v>
      </c>
      <c r="U111" s="132" t="s">
        <v>1821</v>
      </c>
      <c r="V111" s="132" t="s">
        <v>1821</v>
      </c>
      <c r="W111" s="132" t="s">
        <v>1821</v>
      </c>
      <c r="X111" s="132" t="s">
        <v>1821</v>
      </c>
      <c r="Y111" s="226">
        <v>0</v>
      </c>
      <c r="Z111" s="226">
        <v>0</v>
      </c>
      <c r="AA111" s="226">
        <v>0</v>
      </c>
      <c r="AB111" s="226">
        <f t="shared" si="7"/>
        <v>0</v>
      </c>
      <c r="AC111" s="132" t="s">
        <v>1821</v>
      </c>
      <c r="AE111" s="57"/>
      <c r="AF111" s="132"/>
    </row>
    <row r="112" spans="1:32" ht="14.25" customHeight="1">
      <c r="A112" s="58" t="s">
        <v>2817</v>
      </c>
      <c r="B112" s="132">
        <v>1</v>
      </c>
      <c r="C112" s="132">
        <v>4</v>
      </c>
      <c r="D112" s="132">
        <f t="shared" si="8"/>
        <v>1</v>
      </c>
      <c r="E112" s="132">
        <f t="shared" si="9"/>
        <v>3</v>
      </c>
      <c r="F112" s="132">
        <v>1</v>
      </c>
      <c r="G112" s="226">
        <v>0</v>
      </c>
      <c r="H112" s="226">
        <v>0</v>
      </c>
      <c r="I112" s="226">
        <v>0</v>
      </c>
      <c r="J112" s="226">
        <v>0</v>
      </c>
      <c r="K112" s="226">
        <v>0</v>
      </c>
      <c r="L112" s="226">
        <v>0</v>
      </c>
      <c r="M112" s="132">
        <v>3</v>
      </c>
      <c r="N112" s="226">
        <v>0</v>
      </c>
      <c r="O112" s="226">
        <v>0</v>
      </c>
      <c r="P112" s="226">
        <v>0</v>
      </c>
      <c r="Q112" s="226">
        <v>0</v>
      </c>
      <c r="R112" s="226">
        <v>0</v>
      </c>
      <c r="S112" s="226">
        <v>0</v>
      </c>
      <c r="T112" s="132" t="s">
        <v>1821</v>
      </c>
      <c r="U112" s="132" t="s">
        <v>1821</v>
      </c>
      <c r="V112" s="132" t="s">
        <v>1821</v>
      </c>
      <c r="W112" s="226">
        <v>0</v>
      </c>
      <c r="X112" s="132" t="s">
        <v>1821</v>
      </c>
      <c r="Y112" s="226">
        <v>0</v>
      </c>
      <c r="Z112" s="226">
        <v>0</v>
      </c>
      <c r="AA112" s="226">
        <v>0</v>
      </c>
      <c r="AB112" s="226">
        <f t="shared" si="7"/>
        <v>0</v>
      </c>
      <c r="AC112" s="132" t="s">
        <v>1821</v>
      </c>
      <c r="AE112" s="57"/>
      <c r="AF112" s="132"/>
    </row>
    <row r="113" spans="1:32" ht="14.25" customHeight="1">
      <c r="A113" s="144" t="s">
        <v>2044</v>
      </c>
      <c r="B113" s="132">
        <v>26</v>
      </c>
      <c r="C113" s="132">
        <v>154</v>
      </c>
      <c r="D113" s="132">
        <f aca="true" t="shared" si="12" ref="D113:D119">(F113+H113+J113+L113+N113)-P113</f>
        <v>85</v>
      </c>
      <c r="E113" s="132">
        <f aca="true" t="shared" si="13" ref="E113:E119">(G113+I113+K113+M113+O113)-Q113</f>
        <v>69</v>
      </c>
      <c r="F113" s="132">
        <v>10</v>
      </c>
      <c r="G113" s="132">
        <v>3</v>
      </c>
      <c r="H113" s="132">
        <v>20</v>
      </c>
      <c r="I113" s="132">
        <v>9</v>
      </c>
      <c r="J113" s="132">
        <v>43</v>
      </c>
      <c r="K113" s="132">
        <v>18</v>
      </c>
      <c r="L113" s="132">
        <v>12</v>
      </c>
      <c r="M113" s="132">
        <v>38</v>
      </c>
      <c r="N113" s="226">
        <v>0</v>
      </c>
      <c r="O113" s="132">
        <v>1</v>
      </c>
      <c r="P113" s="226">
        <v>0</v>
      </c>
      <c r="Q113" s="226">
        <v>0</v>
      </c>
      <c r="R113" s="132">
        <v>12</v>
      </c>
      <c r="S113" s="132">
        <v>1</v>
      </c>
      <c r="T113" s="132">
        <v>38032</v>
      </c>
      <c r="U113" s="132">
        <v>137315</v>
      </c>
      <c r="V113" s="132">
        <v>248055</v>
      </c>
      <c r="W113" s="132">
        <v>211549</v>
      </c>
      <c r="X113" s="132">
        <v>20232</v>
      </c>
      <c r="Y113" s="132">
        <v>16274</v>
      </c>
      <c r="Z113" s="226">
        <v>0</v>
      </c>
      <c r="AA113" s="226">
        <v>0</v>
      </c>
      <c r="AB113" s="132">
        <f t="shared" si="7"/>
        <v>16274</v>
      </c>
      <c r="AC113" s="132">
        <v>102630</v>
      </c>
      <c r="AE113" s="57"/>
      <c r="AF113" s="132"/>
    </row>
    <row r="114" spans="1:32" ht="14.25" customHeight="1">
      <c r="A114" s="144" t="s">
        <v>2045</v>
      </c>
      <c r="B114" s="132">
        <v>16</v>
      </c>
      <c r="C114" s="132">
        <v>219</v>
      </c>
      <c r="D114" s="132">
        <f t="shared" si="12"/>
        <v>131</v>
      </c>
      <c r="E114" s="132">
        <f t="shared" si="13"/>
        <v>88</v>
      </c>
      <c r="F114" s="132">
        <v>2</v>
      </c>
      <c r="G114" s="226">
        <v>0</v>
      </c>
      <c r="H114" s="132">
        <v>10</v>
      </c>
      <c r="I114" s="132">
        <v>6</v>
      </c>
      <c r="J114" s="132">
        <v>100</v>
      </c>
      <c r="K114" s="132">
        <v>31</v>
      </c>
      <c r="L114" s="132">
        <v>19</v>
      </c>
      <c r="M114" s="132">
        <v>51</v>
      </c>
      <c r="N114" s="226">
        <v>0</v>
      </c>
      <c r="O114" s="226">
        <v>0</v>
      </c>
      <c r="P114" s="226">
        <v>0</v>
      </c>
      <c r="Q114" s="226">
        <v>0</v>
      </c>
      <c r="R114" s="132">
        <v>3</v>
      </c>
      <c r="S114" s="132">
        <v>3</v>
      </c>
      <c r="T114" s="132">
        <v>65578</v>
      </c>
      <c r="U114" s="132">
        <v>107924</v>
      </c>
      <c r="V114" s="132">
        <v>247514</v>
      </c>
      <c r="W114" s="132">
        <v>213747</v>
      </c>
      <c r="X114" s="132">
        <v>32590</v>
      </c>
      <c r="Y114" s="132">
        <v>1177</v>
      </c>
      <c r="Z114" s="226">
        <v>0</v>
      </c>
      <c r="AA114" s="226">
        <v>0</v>
      </c>
      <c r="AB114" s="132">
        <f t="shared" si="7"/>
        <v>1177</v>
      </c>
      <c r="AC114" s="132">
        <v>129252</v>
      </c>
      <c r="AE114" s="57"/>
      <c r="AF114" s="132"/>
    </row>
    <row r="115" spans="1:32" ht="14.25" customHeight="1">
      <c r="A115" s="144" t="s">
        <v>2046</v>
      </c>
      <c r="B115" s="132">
        <v>6</v>
      </c>
      <c r="C115" s="132">
        <v>143</v>
      </c>
      <c r="D115" s="132">
        <f t="shared" si="12"/>
        <v>78</v>
      </c>
      <c r="E115" s="132">
        <f t="shared" si="13"/>
        <v>65</v>
      </c>
      <c r="F115" s="226">
        <v>0</v>
      </c>
      <c r="G115" s="226">
        <v>0</v>
      </c>
      <c r="H115" s="132">
        <v>7</v>
      </c>
      <c r="I115" s="132">
        <v>4</v>
      </c>
      <c r="J115" s="132">
        <v>58</v>
      </c>
      <c r="K115" s="132">
        <v>16</v>
      </c>
      <c r="L115" s="132">
        <v>13</v>
      </c>
      <c r="M115" s="132">
        <v>45</v>
      </c>
      <c r="N115" s="226">
        <v>0</v>
      </c>
      <c r="O115" s="226">
        <v>0</v>
      </c>
      <c r="P115" s="226">
        <v>0</v>
      </c>
      <c r="Q115" s="226">
        <v>0</v>
      </c>
      <c r="R115" s="226">
        <v>0</v>
      </c>
      <c r="S115" s="226">
        <v>0</v>
      </c>
      <c r="T115" s="132">
        <v>42418</v>
      </c>
      <c r="U115" s="132">
        <v>138387</v>
      </c>
      <c r="V115" s="132">
        <v>249798</v>
      </c>
      <c r="W115" s="132">
        <v>209974</v>
      </c>
      <c r="X115" s="132">
        <v>38513</v>
      </c>
      <c r="Y115" s="132">
        <v>1311</v>
      </c>
      <c r="Z115" s="226">
        <v>0</v>
      </c>
      <c r="AA115" s="226">
        <v>0</v>
      </c>
      <c r="AB115" s="132">
        <f t="shared" si="7"/>
        <v>1311</v>
      </c>
      <c r="AC115" s="132">
        <v>103159</v>
      </c>
      <c r="AE115" s="57"/>
      <c r="AF115" s="132"/>
    </row>
    <row r="116" spans="1:32" ht="14.25" customHeight="1">
      <c r="A116" s="144" t="s">
        <v>2047</v>
      </c>
      <c r="B116" s="132">
        <v>3</v>
      </c>
      <c r="C116" s="132">
        <v>99</v>
      </c>
      <c r="D116" s="132">
        <f t="shared" si="12"/>
        <v>80</v>
      </c>
      <c r="E116" s="132">
        <f t="shared" si="13"/>
        <v>19</v>
      </c>
      <c r="F116" s="226">
        <v>0</v>
      </c>
      <c r="G116" s="226">
        <v>0</v>
      </c>
      <c r="H116" s="132">
        <v>2</v>
      </c>
      <c r="I116" s="132">
        <v>1</v>
      </c>
      <c r="J116" s="132">
        <v>72</v>
      </c>
      <c r="K116" s="132">
        <v>6</v>
      </c>
      <c r="L116" s="132">
        <v>6</v>
      </c>
      <c r="M116" s="132">
        <v>12</v>
      </c>
      <c r="N116" s="226">
        <v>0</v>
      </c>
      <c r="O116" s="226">
        <v>0</v>
      </c>
      <c r="P116" s="226">
        <v>0</v>
      </c>
      <c r="Q116" s="226">
        <v>0</v>
      </c>
      <c r="R116" s="226">
        <v>0</v>
      </c>
      <c r="S116" s="226">
        <v>0</v>
      </c>
      <c r="T116" s="132">
        <v>29485</v>
      </c>
      <c r="U116" s="132">
        <v>98274</v>
      </c>
      <c r="V116" s="132">
        <v>150771</v>
      </c>
      <c r="W116" s="132">
        <v>138001</v>
      </c>
      <c r="X116" s="226">
        <v>0</v>
      </c>
      <c r="Y116" s="132">
        <v>12770</v>
      </c>
      <c r="Z116" s="226">
        <v>0</v>
      </c>
      <c r="AA116" s="226">
        <v>0</v>
      </c>
      <c r="AB116" s="132">
        <f t="shared" si="7"/>
        <v>12770</v>
      </c>
      <c r="AC116" s="132">
        <v>48420</v>
      </c>
      <c r="AE116" s="57"/>
      <c r="AF116" s="132"/>
    </row>
    <row r="117" spans="1:35" ht="14.25" customHeight="1">
      <c r="A117" s="144" t="s">
        <v>2048</v>
      </c>
      <c r="B117" s="132">
        <v>7</v>
      </c>
      <c r="C117" s="132">
        <v>433</v>
      </c>
      <c r="D117" s="132">
        <f t="shared" si="12"/>
        <v>289</v>
      </c>
      <c r="E117" s="132">
        <f t="shared" si="13"/>
        <v>144</v>
      </c>
      <c r="F117" s="226">
        <v>0</v>
      </c>
      <c r="G117" s="226">
        <v>0</v>
      </c>
      <c r="H117" s="132">
        <v>8</v>
      </c>
      <c r="I117" s="132">
        <v>3</v>
      </c>
      <c r="J117" s="132">
        <v>229</v>
      </c>
      <c r="K117" s="132">
        <v>57</v>
      </c>
      <c r="L117" s="132">
        <v>29</v>
      </c>
      <c r="M117" s="132">
        <v>74</v>
      </c>
      <c r="N117" s="132">
        <v>23</v>
      </c>
      <c r="O117" s="132">
        <v>10</v>
      </c>
      <c r="P117" s="226">
        <v>0</v>
      </c>
      <c r="Q117" s="226">
        <v>0</v>
      </c>
      <c r="R117" s="226">
        <v>0</v>
      </c>
      <c r="S117" s="226">
        <v>0</v>
      </c>
      <c r="T117" s="132">
        <v>165525</v>
      </c>
      <c r="U117" s="132">
        <v>632751</v>
      </c>
      <c r="V117" s="132">
        <v>1369781</v>
      </c>
      <c r="W117" s="132">
        <v>1346455</v>
      </c>
      <c r="X117" s="132">
        <v>9157</v>
      </c>
      <c r="Y117" s="132">
        <v>14169</v>
      </c>
      <c r="Z117" s="226">
        <v>0</v>
      </c>
      <c r="AA117" s="226">
        <v>0</v>
      </c>
      <c r="AB117" s="132">
        <f t="shared" si="7"/>
        <v>14169</v>
      </c>
      <c r="AC117" s="132">
        <v>590750</v>
      </c>
      <c r="AD117" s="57"/>
      <c r="AE117" s="57"/>
      <c r="AF117" s="57"/>
      <c r="AH117" s="57"/>
      <c r="AI117" s="132"/>
    </row>
    <row r="118" spans="1:35" ht="12.75">
      <c r="A118" s="144" t="s">
        <v>2049</v>
      </c>
      <c r="B118" s="132">
        <v>2</v>
      </c>
      <c r="C118" s="132">
        <v>243</v>
      </c>
      <c r="D118" s="132">
        <f t="shared" si="12"/>
        <v>187</v>
      </c>
      <c r="E118" s="132">
        <f t="shared" si="13"/>
        <v>56</v>
      </c>
      <c r="F118" s="226">
        <v>0</v>
      </c>
      <c r="G118" s="226">
        <v>0</v>
      </c>
      <c r="H118" s="226">
        <v>0</v>
      </c>
      <c r="I118" s="226">
        <v>0</v>
      </c>
      <c r="J118" s="132">
        <v>145</v>
      </c>
      <c r="K118" s="132">
        <v>33</v>
      </c>
      <c r="L118" s="132">
        <v>15</v>
      </c>
      <c r="M118" s="132">
        <v>17</v>
      </c>
      <c r="N118" s="132">
        <v>27</v>
      </c>
      <c r="O118" s="132">
        <v>6</v>
      </c>
      <c r="P118" s="226">
        <v>0</v>
      </c>
      <c r="Q118" s="226">
        <v>0</v>
      </c>
      <c r="R118" s="226">
        <v>0</v>
      </c>
      <c r="S118" s="226">
        <v>0</v>
      </c>
      <c r="T118" s="132" t="s">
        <v>1821</v>
      </c>
      <c r="U118" s="132" t="s">
        <v>1821</v>
      </c>
      <c r="V118" s="132" t="s">
        <v>1821</v>
      </c>
      <c r="W118" s="132" t="s">
        <v>1821</v>
      </c>
      <c r="X118" s="226">
        <v>0</v>
      </c>
      <c r="Y118" s="226">
        <v>0</v>
      </c>
      <c r="Z118" s="226">
        <v>0</v>
      </c>
      <c r="AA118" s="226">
        <v>0</v>
      </c>
      <c r="AB118" s="226">
        <f t="shared" si="7"/>
        <v>0</v>
      </c>
      <c r="AC118" s="132" t="s">
        <v>1821</v>
      </c>
      <c r="AD118" s="57"/>
      <c r="AE118" s="57"/>
      <c r="AF118" s="57"/>
      <c r="AH118" s="57"/>
      <c r="AI118" s="132"/>
    </row>
    <row r="119" spans="1:35" ht="14.25" customHeight="1">
      <c r="A119" s="144" t="s">
        <v>2050</v>
      </c>
      <c r="B119" s="132">
        <v>2</v>
      </c>
      <c r="C119" s="132">
        <v>412</v>
      </c>
      <c r="D119" s="132">
        <f t="shared" si="12"/>
        <v>202</v>
      </c>
      <c r="E119" s="132">
        <f t="shared" si="13"/>
        <v>210</v>
      </c>
      <c r="F119" s="226">
        <v>0</v>
      </c>
      <c r="G119" s="226">
        <v>0</v>
      </c>
      <c r="H119" s="132">
        <v>5</v>
      </c>
      <c r="I119" s="226">
        <v>0</v>
      </c>
      <c r="J119" s="132">
        <v>142</v>
      </c>
      <c r="K119" s="132">
        <v>34</v>
      </c>
      <c r="L119" s="132">
        <v>22</v>
      </c>
      <c r="M119" s="132">
        <v>124</v>
      </c>
      <c r="N119" s="132">
        <v>33</v>
      </c>
      <c r="O119" s="132">
        <v>52</v>
      </c>
      <c r="P119" s="226">
        <v>0</v>
      </c>
      <c r="Q119" s="226">
        <v>0</v>
      </c>
      <c r="R119" s="226">
        <v>0</v>
      </c>
      <c r="S119" s="226">
        <v>0</v>
      </c>
      <c r="T119" s="132" t="s">
        <v>1821</v>
      </c>
      <c r="U119" s="132" t="s">
        <v>1821</v>
      </c>
      <c r="V119" s="132" t="s">
        <v>1821</v>
      </c>
      <c r="W119" s="132" t="s">
        <v>1821</v>
      </c>
      <c r="X119" s="226">
        <v>0</v>
      </c>
      <c r="Y119" s="132" t="s">
        <v>2777</v>
      </c>
      <c r="Z119" s="226">
        <v>0</v>
      </c>
      <c r="AA119" s="226">
        <v>0</v>
      </c>
      <c r="AB119" s="132" t="s">
        <v>2774</v>
      </c>
      <c r="AC119" s="132" t="s">
        <v>1821</v>
      </c>
      <c r="AD119" s="57"/>
      <c r="AE119" s="57"/>
      <c r="AF119" s="57"/>
      <c r="AH119" s="57"/>
      <c r="AI119" s="132"/>
    </row>
    <row r="120" spans="1:32" ht="14.25" customHeight="1">
      <c r="A120" s="58" t="s">
        <v>2822</v>
      </c>
      <c r="B120" s="132">
        <v>79</v>
      </c>
      <c r="C120" s="132">
        <v>1865</v>
      </c>
      <c r="D120" s="132">
        <f t="shared" si="8"/>
        <v>1138</v>
      </c>
      <c r="E120" s="132">
        <f t="shared" si="9"/>
        <v>727</v>
      </c>
      <c r="F120" s="132">
        <v>9</v>
      </c>
      <c r="G120" s="132">
        <v>5</v>
      </c>
      <c r="H120" s="132">
        <v>81</v>
      </c>
      <c r="I120" s="132">
        <v>48</v>
      </c>
      <c r="J120" s="132">
        <v>926</v>
      </c>
      <c r="K120" s="132">
        <v>258</v>
      </c>
      <c r="L120" s="132">
        <v>134</v>
      </c>
      <c r="M120" s="132">
        <v>418</v>
      </c>
      <c r="N120" s="132">
        <v>21</v>
      </c>
      <c r="O120" s="132">
        <v>5</v>
      </c>
      <c r="P120" s="132">
        <v>33</v>
      </c>
      <c r="Q120" s="132">
        <v>7</v>
      </c>
      <c r="R120" s="132">
        <v>1</v>
      </c>
      <c r="S120" s="132">
        <v>2</v>
      </c>
      <c r="T120" s="132">
        <v>757191</v>
      </c>
      <c r="U120" s="132">
        <v>2435900</v>
      </c>
      <c r="V120" s="132">
        <v>3907510</v>
      </c>
      <c r="W120" s="132">
        <v>3414674</v>
      </c>
      <c r="X120" s="132">
        <v>381171</v>
      </c>
      <c r="Y120" s="132">
        <v>111665</v>
      </c>
      <c r="Z120" s="132">
        <v>580</v>
      </c>
      <c r="AA120" s="132">
        <v>18106</v>
      </c>
      <c r="AB120" s="132">
        <f t="shared" si="7"/>
        <v>92979</v>
      </c>
      <c r="AC120" s="132">
        <v>1333340</v>
      </c>
      <c r="AE120" s="57"/>
      <c r="AF120" s="132"/>
    </row>
    <row r="121" spans="1:32" ht="14.25" customHeight="1">
      <c r="A121" s="58" t="s">
        <v>2803</v>
      </c>
      <c r="B121" s="132">
        <v>4</v>
      </c>
      <c r="C121" s="132">
        <v>49</v>
      </c>
      <c r="D121" s="132">
        <f t="shared" si="8"/>
        <v>15</v>
      </c>
      <c r="E121" s="132">
        <f t="shared" si="9"/>
        <v>34</v>
      </c>
      <c r="F121" s="132">
        <v>1</v>
      </c>
      <c r="G121" s="132">
        <v>1</v>
      </c>
      <c r="H121" s="132">
        <v>1</v>
      </c>
      <c r="I121" s="132">
        <v>2</v>
      </c>
      <c r="J121" s="132">
        <v>9</v>
      </c>
      <c r="K121" s="132">
        <v>7</v>
      </c>
      <c r="L121" s="132">
        <v>4</v>
      </c>
      <c r="M121" s="132">
        <v>24</v>
      </c>
      <c r="N121" s="226">
        <v>0</v>
      </c>
      <c r="O121" s="226">
        <v>0</v>
      </c>
      <c r="P121" s="226">
        <v>0</v>
      </c>
      <c r="Q121" s="226">
        <v>0</v>
      </c>
      <c r="R121" s="226">
        <v>0</v>
      </c>
      <c r="S121" s="226">
        <v>0</v>
      </c>
      <c r="T121" s="132">
        <v>11331</v>
      </c>
      <c r="U121" s="132">
        <v>20240</v>
      </c>
      <c r="V121" s="132">
        <v>33706</v>
      </c>
      <c r="W121" s="132">
        <v>33706</v>
      </c>
      <c r="X121" s="226">
        <v>0</v>
      </c>
      <c r="Y121" s="226">
        <v>0</v>
      </c>
      <c r="Z121" s="226">
        <v>0</v>
      </c>
      <c r="AA121" s="226">
        <v>0</v>
      </c>
      <c r="AB121" s="226">
        <f t="shared" si="7"/>
        <v>0</v>
      </c>
      <c r="AC121" s="132">
        <v>12468</v>
      </c>
      <c r="AE121" s="57"/>
      <c r="AF121" s="132"/>
    </row>
    <row r="122" spans="1:32" ht="14.25" customHeight="1">
      <c r="A122" s="58" t="s">
        <v>2014</v>
      </c>
      <c r="B122" s="132">
        <v>1</v>
      </c>
      <c r="C122" s="132">
        <v>33</v>
      </c>
      <c r="D122" s="132">
        <f t="shared" si="8"/>
        <v>19</v>
      </c>
      <c r="E122" s="132">
        <f t="shared" si="9"/>
        <v>14</v>
      </c>
      <c r="F122" s="226">
        <v>0</v>
      </c>
      <c r="G122" s="226">
        <v>0</v>
      </c>
      <c r="H122" s="132">
        <v>1</v>
      </c>
      <c r="I122" s="226">
        <v>0</v>
      </c>
      <c r="J122" s="132">
        <v>14</v>
      </c>
      <c r="K122" s="132">
        <v>8</v>
      </c>
      <c r="L122" s="132">
        <v>4</v>
      </c>
      <c r="M122" s="132">
        <v>6</v>
      </c>
      <c r="N122" s="226">
        <v>0</v>
      </c>
      <c r="O122" s="226">
        <v>0</v>
      </c>
      <c r="P122" s="226">
        <v>0</v>
      </c>
      <c r="Q122" s="226">
        <v>0</v>
      </c>
      <c r="R122" s="226">
        <v>0</v>
      </c>
      <c r="S122" s="226">
        <v>0</v>
      </c>
      <c r="T122" s="132" t="s">
        <v>1821</v>
      </c>
      <c r="U122" s="132" t="s">
        <v>1821</v>
      </c>
      <c r="V122" s="132" t="s">
        <v>1821</v>
      </c>
      <c r="W122" s="132" t="s">
        <v>1821</v>
      </c>
      <c r="X122" s="226">
        <v>0</v>
      </c>
      <c r="Y122" s="226">
        <v>0</v>
      </c>
      <c r="Z122" s="226">
        <v>0</v>
      </c>
      <c r="AA122" s="226">
        <v>0</v>
      </c>
      <c r="AB122" s="226">
        <f t="shared" si="7"/>
        <v>0</v>
      </c>
      <c r="AC122" s="132" t="s">
        <v>1821</v>
      </c>
      <c r="AE122" s="57"/>
      <c r="AF122" s="132"/>
    </row>
    <row r="123" spans="1:32" ht="14.25" customHeight="1">
      <c r="A123" s="58" t="s">
        <v>2009</v>
      </c>
      <c r="B123" s="132">
        <v>2</v>
      </c>
      <c r="C123" s="132">
        <v>33</v>
      </c>
      <c r="D123" s="132">
        <f t="shared" si="8"/>
        <v>22</v>
      </c>
      <c r="E123" s="132">
        <f t="shared" si="9"/>
        <v>11</v>
      </c>
      <c r="F123" s="132">
        <v>1</v>
      </c>
      <c r="G123" s="226">
        <v>0</v>
      </c>
      <c r="H123" s="132">
        <v>4</v>
      </c>
      <c r="I123" s="226">
        <v>0</v>
      </c>
      <c r="J123" s="132">
        <v>11</v>
      </c>
      <c r="K123" s="132">
        <v>1</v>
      </c>
      <c r="L123" s="132">
        <v>6</v>
      </c>
      <c r="M123" s="132">
        <v>10</v>
      </c>
      <c r="N123" s="226">
        <v>0</v>
      </c>
      <c r="O123" s="226">
        <v>0</v>
      </c>
      <c r="P123" s="226">
        <v>0</v>
      </c>
      <c r="Q123" s="226">
        <v>0</v>
      </c>
      <c r="R123" s="226">
        <v>0</v>
      </c>
      <c r="S123" s="226">
        <v>0</v>
      </c>
      <c r="T123" s="132" t="s">
        <v>1821</v>
      </c>
      <c r="U123" s="132" t="s">
        <v>1821</v>
      </c>
      <c r="V123" s="132" t="s">
        <v>1821</v>
      </c>
      <c r="W123" s="226">
        <v>0</v>
      </c>
      <c r="X123" s="132" t="s">
        <v>1821</v>
      </c>
      <c r="Y123" s="226">
        <v>0</v>
      </c>
      <c r="Z123" s="226">
        <v>0</v>
      </c>
      <c r="AA123" s="226">
        <v>0</v>
      </c>
      <c r="AB123" s="226">
        <f t="shared" si="7"/>
        <v>0</v>
      </c>
      <c r="AC123" s="132" t="s">
        <v>1821</v>
      </c>
      <c r="AE123" s="57"/>
      <c r="AF123" s="132"/>
    </row>
    <row r="124" spans="1:32" ht="14.25" customHeight="1">
      <c r="A124" s="58" t="s">
        <v>2015</v>
      </c>
      <c r="B124" s="132">
        <v>1</v>
      </c>
      <c r="C124" s="132">
        <v>13</v>
      </c>
      <c r="D124" s="132">
        <f t="shared" si="8"/>
        <v>12</v>
      </c>
      <c r="E124" s="132">
        <f t="shared" si="9"/>
        <v>1</v>
      </c>
      <c r="F124" s="226">
        <v>0</v>
      </c>
      <c r="G124" s="226">
        <v>0</v>
      </c>
      <c r="H124" s="226">
        <v>0</v>
      </c>
      <c r="I124" s="226">
        <v>0</v>
      </c>
      <c r="J124" s="132">
        <v>12</v>
      </c>
      <c r="K124" s="132">
        <v>1</v>
      </c>
      <c r="L124" s="226">
        <v>0</v>
      </c>
      <c r="M124" s="226">
        <v>0</v>
      </c>
      <c r="N124" s="226">
        <v>0</v>
      </c>
      <c r="O124" s="226">
        <v>0</v>
      </c>
      <c r="P124" s="226">
        <v>0</v>
      </c>
      <c r="Q124" s="226">
        <v>0</v>
      </c>
      <c r="R124" s="226">
        <v>0</v>
      </c>
      <c r="S124" s="226">
        <v>0</v>
      </c>
      <c r="T124" s="132" t="s">
        <v>1821</v>
      </c>
      <c r="U124" s="132" t="s">
        <v>1821</v>
      </c>
      <c r="V124" s="132" t="s">
        <v>1821</v>
      </c>
      <c r="W124" s="132" t="s">
        <v>1821</v>
      </c>
      <c r="X124" s="132" t="s">
        <v>1821</v>
      </c>
      <c r="Y124" s="226">
        <v>0</v>
      </c>
      <c r="Z124" s="226">
        <v>0</v>
      </c>
      <c r="AA124" s="226">
        <v>0</v>
      </c>
      <c r="AB124" s="226">
        <f t="shared" si="7"/>
        <v>0</v>
      </c>
      <c r="AC124" s="132" t="s">
        <v>1821</v>
      </c>
      <c r="AE124" s="57"/>
      <c r="AF124" s="132"/>
    </row>
    <row r="125" spans="1:32" ht="14.25" customHeight="1">
      <c r="A125" s="58" t="s">
        <v>2017</v>
      </c>
      <c r="B125" s="132">
        <v>1</v>
      </c>
      <c r="C125" s="132">
        <v>4</v>
      </c>
      <c r="D125" s="132">
        <f t="shared" si="8"/>
        <v>1</v>
      </c>
      <c r="E125" s="132">
        <f t="shared" si="9"/>
        <v>3</v>
      </c>
      <c r="F125" s="226">
        <v>0</v>
      </c>
      <c r="G125" s="226">
        <v>0</v>
      </c>
      <c r="H125" s="132">
        <v>1</v>
      </c>
      <c r="I125" s="132">
        <v>1</v>
      </c>
      <c r="J125" s="226">
        <v>0</v>
      </c>
      <c r="K125" s="226">
        <v>0</v>
      </c>
      <c r="L125" s="226">
        <v>0</v>
      </c>
      <c r="M125" s="132">
        <v>2</v>
      </c>
      <c r="N125" s="226">
        <v>0</v>
      </c>
      <c r="O125" s="226">
        <v>0</v>
      </c>
      <c r="P125" s="226">
        <v>0</v>
      </c>
      <c r="Q125" s="226">
        <v>0</v>
      </c>
      <c r="R125" s="226">
        <v>0</v>
      </c>
      <c r="S125" s="226">
        <v>0</v>
      </c>
      <c r="T125" s="132" t="s">
        <v>1821</v>
      </c>
      <c r="U125" s="132" t="s">
        <v>1821</v>
      </c>
      <c r="V125" s="132" t="s">
        <v>1821</v>
      </c>
      <c r="W125" s="132" t="s">
        <v>1821</v>
      </c>
      <c r="X125" s="226">
        <v>0</v>
      </c>
      <c r="Y125" s="226">
        <v>0</v>
      </c>
      <c r="Z125" s="226">
        <v>0</v>
      </c>
      <c r="AA125" s="226">
        <v>0</v>
      </c>
      <c r="AB125" s="226">
        <f t="shared" si="7"/>
        <v>0</v>
      </c>
      <c r="AC125" s="132" t="s">
        <v>1821</v>
      </c>
      <c r="AE125" s="57"/>
      <c r="AF125" s="132"/>
    </row>
    <row r="126" spans="1:32" ht="14.25" customHeight="1">
      <c r="A126" s="58" t="s">
        <v>2018</v>
      </c>
      <c r="B126" s="132">
        <v>1</v>
      </c>
      <c r="C126" s="132">
        <v>34</v>
      </c>
      <c r="D126" s="132">
        <f t="shared" si="8"/>
        <v>17</v>
      </c>
      <c r="E126" s="132">
        <f t="shared" si="9"/>
        <v>17</v>
      </c>
      <c r="F126" s="226">
        <v>0</v>
      </c>
      <c r="G126" s="226">
        <v>0</v>
      </c>
      <c r="H126" s="132">
        <v>2</v>
      </c>
      <c r="I126" s="132">
        <v>4</v>
      </c>
      <c r="J126" s="132">
        <v>11</v>
      </c>
      <c r="K126" s="132">
        <v>11</v>
      </c>
      <c r="L126" s="132">
        <v>4</v>
      </c>
      <c r="M126" s="132">
        <v>2</v>
      </c>
      <c r="N126" s="226">
        <v>0</v>
      </c>
      <c r="O126" s="226">
        <v>0</v>
      </c>
      <c r="P126" s="226">
        <v>0</v>
      </c>
      <c r="Q126" s="226">
        <v>0</v>
      </c>
      <c r="R126" s="226">
        <v>0</v>
      </c>
      <c r="S126" s="226">
        <v>0</v>
      </c>
      <c r="T126" s="132" t="s">
        <v>1821</v>
      </c>
      <c r="U126" s="132" t="s">
        <v>1821</v>
      </c>
      <c r="V126" s="132" t="s">
        <v>1821</v>
      </c>
      <c r="W126" s="132" t="s">
        <v>1821</v>
      </c>
      <c r="X126" s="226">
        <v>0</v>
      </c>
      <c r="Y126" s="226">
        <v>0</v>
      </c>
      <c r="Z126" s="226">
        <v>0</v>
      </c>
      <c r="AA126" s="226">
        <v>0</v>
      </c>
      <c r="AB126" s="226">
        <f t="shared" si="7"/>
        <v>0</v>
      </c>
      <c r="AC126" s="132" t="s">
        <v>1821</v>
      </c>
      <c r="AE126" s="57"/>
      <c r="AF126" s="132"/>
    </row>
    <row r="127" spans="1:32" ht="14.25" customHeight="1">
      <c r="A127" s="58" t="s">
        <v>2806</v>
      </c>
      <c r="B127" s="132">
        <v>11</v>
      </c>
      <c r="C127" s="132">
        <v>219</v>
      </c>
      <c r="D127" s="132">
        <f t="shared" si="8"/>
        <v>78</v>
      </c>
      <c r="E127" s="132">
        <f t="shared" si="9"/>
        <v>141</v>
      </c>
      <c r="F127" s="132">
        <v>3</v>
      </c>
      <c r="G127" s="132">
        <v>2</v>
      </c>
      <c r="H127" s="132">
        <v>9</v>
      </c>
      <c r="I127" s="132">
        <v>8</v>
      </c>
      <c r="J127" s="132">
        <v>48</v>
      </c>
      <c r="K127" s="132">
        <v>19</v>
      </c>
      <c r="L127" s="132">
        <v>14</v>
      </c>
      <c r="M127" s="132">
        <v>111</v>
      </c>
      <c r="N127" s="132">
        <v>4</v>
      </c>
      <c r="O127" s="132">
        <v>1</v>
      </c>
      <c r="P127" s="226">
        <v>0</v>
      </c>
      <c r="Q127" s="226">
        <v>0</v>
      </c>
      <c r="R127" s="226">
        <v>0</v>
      </c>
      <c r="S127" s="226">
        <v>0</v>
      </c>
      <c r="T127" s="132">
        <v>45955</v>
      </c>
      <c r="U127" s="132">
        <v>124808</v>
      </c>
      <c r="V127" s="132">
        <v>237502</v>
      </c>
      <c r="W127" s="132">
        <v>152434</v>
      </c>
      <c r="X127" s="132">
        <v>20369</v>
      </c>
      <c r="Y127" s="132">
        <v>64699</v>
      </c>
      <c r="Z127" s="226">
        <v>0</v>
      </c>
      <c r="AA127" s="226">
        <v>0</v>
      </c>
      <c r="AB127" s="132">
        <f t="shared" si="7"/>
        <v>64699</v>
      </c>
      <c r="AC127" s="132">
        <v>102247</v>
      </c>
      <c r="AE127" s="57"/>
      <c r="AF127" s="132"/>
    </row>
    <row r="128" spans="1:32" ht="14.25" customHeight="1">
      <c r="A128" s="58" t="s">
        <v>2020</v>
      </c>
      <c r="B128" s="132">
        <v>3</v>
      </c>
      <c r="C128" s="132">
        <v>45</v>
      </c>
      <c r="D128" s="132">
        <f t="shared" si="8"/>
        <v>35</v>
      </c>
      <c r="E128" s="132">
        <f t="shared" si="9"/>
        <v>10</v>
      </c>
      <c r="F128" s="226">
        <v>0</v>
      </c>
      <c r="G128" s="226">
        <v>0</v>
      </c>
      <c r="H128" s="132">
        <v>2</v>
      </c>
      <c r="I128" s="132">
        <v>2</v>
      </c>
      <c r="J128" s="132">
        <v>19</v>
      </c>
      <c r="K128" s="132">
        <v>3</v>
      </c>
      <c r="L128" s="132">
        <v>14</v>
      </c>
      <c r="M128" s="132">
        <v>5</v>
      </c>
      <c r="N128" s="226">
        <v>0</v>
      </c>
      <c r="O128" s="226">
        <v>0</v>
      </c>
      <c r="P128" s="226">
        <v>0</v>
      </c>
      <c r="Q128" s="226">
        <v>0</v>
      </c>
      <c r="R128" s="226">
        <v>0</v>
      </c>
      <c r="S128" s="226">
        <v>0</v>
      </c>
      <c r="T128" s="132">
        <v>15740</v>
      </c>
      <c r="U128" s="132">
        <v>31150</v>
      </c>
      <c r="V128" s="132">
        <v>52648</v>
      </c>
      <c r="W128" s="132">
        <v>45570</v>
      </c>
      <c r="X128" s="132">
        <v>6680</v>
      </c>
      <c r="Y128" s="132">
        <v>398</v>
      </c>
      <c r="Z128" s="226">
        <v>0</v>
      </c>
      <c r="AA128" s="132">
        <v>398</v>
      </c>
      <c r="AB128" s="226">
        <f t="shared" si="7"/>
        <v>0</v>
      </c>
      <c r="AC128" s="132">
        <v>19905</v>
      </c>
      <c r="AE128" s="57"/>
      <c r="AF128" s="132"/>
    </row>
    <row r="129" spans="1:32" ht="14.25" customHeight="1">
      <c r="A129" s="58" t="s">
        <v>2808</v>
      </c>
      <c r="B129" s="132">
        <v>1</v>
      </c>
      <c r="C129" s="132">
        <v>6</v>
      </c>
      <c r="D129" s="132">
        <f t="shared" si="8"/>
        <v>2</v>
      </c>
      <c r="E129" s="132">
        <f t="shared" si="9"/>
        <v>4</v>
      </c>
      <c r="F129" s="132">
        <v>1</v>
      </c>
      <c r="G129" s="132">
        <v>1</v>
      </c>
      <c r="H129" s="226">
        <v>0</v>
      </c>
      <c r="I129" s="226">
        <v>0</v>
      </c>
      <c r="J129" s="226">
        <v>0</v>
      </c>
      <c r="K129" s="226">
        <v>0</v>
      </c>
      <c r="L129" s="132">
        <v>1</v>
      </c>
      <c r="M129" s="132">
        <v>3</v>
      </c>
      <c r="N129" s="226">
        <v>0</v>
      </c>
      <c r="O129" s="226">
        <v>0</v>
      </c>
      <c r="P129" s="226">
        <v>0</v>
      </c>
      <c r="Q129" s="226">
        <v>0</v>
      </c>
      <c r="R129" s="226">
        <v>0</v>
      </c>
      <c r="S129" s="226">
        <v>0</v>
      </c>
      <c r="T129" s="132" t="s">
        <v>1821</v>
      </c>
      <c r="U129" s="132" t="s">
        <v>1821</v>
      </c>
      <c r="V129" s="132" t="s">
        <v>1821</v>
      </c>
      <c r="W129" s="226">
        <v>0</v>
      </c>
      <c r="X129" s="132" t="s">
        <v>1821</v>
      </c>
      <c r="Y129" s="226">
        <v>0</v>
      </c>
      <c r="Z129" s="226">
        <v>0</v>
      </c>
      <c r="AA129" s="226">
        <v>0</v>
      </c>
      <c r="AB129" s="226">
        <f t="shared" si="7"/>
        <v>0</v>
      </c>
      <c r="AC129" s="132" t="s">
        <v>1821</v>
      </c>
      <c r="AE129" s="57"/>
      <c r="AF129" s="132"/>
    </row>
    <row r="130" spans="1:32" ht="14.25" customHeight="1">
      <c r="A130" s="58" t="s">
        <v>2809</v>
      </c>
      <c r="B130" s="132">
        <v>4</v>
      </c>
      <c r="C130" s="132">
        <v>55</v>
      </c>
      <c r="D130" s="132">
        <f t="shared" si="8"/>
        <v>42</v>
      </c>
      <c r="E130" s="132">
        <f t="shared" si="9"/>
        <v>13</v>
      </c>
      <c r="F130" s="226">
        <v>0</v>
      </c>
      <c r="G130" s="226">
        <v>0</v>
      </c>
      <c r="H130" s="132">
        <v>2</v>
      </c>
      <c r="I130" s="132">
        <v>2</v>
      </c>
      <c r="J130" s="132">
        <v>33</v>
      </c>
      <c r="K130" s="132">
        <v>7</v>
      </c>
      <c r="L130" s="132">
        <v>7</v>
      </c>
      <c r="M130" s="132">
        <v>4</v>
      </c>
      <c r="N130" s="226">
        <v>0</v>
      </c>
      <c r="O130" s="226">
        <v>0</v>
      </c>
      <c r="P130" s="226">
        <v>0</v>
      </c>
      <c r="Q130" s="226">
        <v>0</v>
      </c>
      <c r="R130" s="226">
        <v>0</v>
      </c>
      <c r="S130" s="226">
        <v>0</v>
      </c>
      <c r="T130" s="132">
        <v>14860</v>
      </c>
      <c r="U130" s="132">
        <v>13490</v>
      </c>
      <c r="V130" s="132">
        <v>47234</v>
      </c>
      <c r="W130" s="132">
        <v>41857</v>
      </c>
      <c r="X130" s="132">
        <v>5377</v>
      </c>
      <c r="Y130" s="226">
        <v>0</v>
      </c>
      <c r="Z130" s="226">
        <v>0</v>
      </c>
      <c r="AA130" s="226">
        <v>0</v>
      </c>
      <c r="AB130" s="226">
        <f t="shared" si="7"/>
        <v>0</v>
      </c>
      <c r="AC130" s="132">
        <v>31244</v>
      </c>
      <c r="AE130" s="57"/>
      <c r="AF130" s="132"/>
    </row>
    <row r="131" spans="1:32" ht="14.25" customHeight="1">
      <c r="A131" s="58" t="s">
        <v>2810</v>
      </c>
      <c r="B131" s="132">
        <v>6</v>
      </c>
      <c r="C131" s="132">
        <v>369</v>
      </c>
      <c r="D131" s="132">
        <f t="shared" si="8"/>
        <v>280</v>
      </c>
      <c r="E131" s="132">
        <f t="shared" si="9"/>
        <v>89</v>
      </c>
      <c r="F131" s="226">
        <v>0</v>
      </c>
      <c r="G131" s="226">
        <v>0</v>
      </c>
      <c r="H131" s="132">
        <v>11</v>
      </c>
      <c r="I131" s="132">
        <v>2</v>
      </c>
      <c r="J131" s="132">
        <v>251</v>
      </c>
      <c r="K131" s="132">
        <v>53</v>
      </c>
      <c r="L131" s="132">
        <v>18</v>
      </c>
      <c r="M131" s="132">
        <v>33</v>
      </c>
      <c r="N131" s="226">
        <v>0</v>
      </c>
      <c r="O131" s="132">
        <v>1</v>
      </c>
      <c r="P131" s="226">
        <v>0</v>
      </c>
      <c r="Q131" s="226">
        <v>0</v>
      </c>
      <c r="R131" s="226">
        <v>0</v>
      </c>
      <c r="S131" s="226">
        <v>0</v>
      </c>
      <c r="T131" s="132">
        <v>161170</v>
      </c>
      <c r="U131" s="132">
        <v>550061</v>
      </c>
      <c r="V131" s="132">
        <v>928522</v>
      </c>
      <c r="W131" s="132">
        <v>877142</v>
      </c>
      <c r="X131" s="132">
        <v>33672</v>
      </c>
      <c r="Y131" s="132">
        <v>17708</v>
      </c>
      <c r="Z131" s="226">
        <v>0</v>
      </c>
      <c r="AA131" s="132">
        <v>17708</v>
      </c>
      <c r="AB131" s="226">
        <f t="shared" si="7"/>
        <v>0</v>
      </c>
      <c r="AC131" s="132">
        <v>322214</v>
      </c>
      <c r="AE131" s="57"/>
      <c r="AF131" s="132"/>
    </row>
    <row r="132" spans="1:32" ht="14.25" customHeight="1">
      <c r="A132" s="58" t="s">
        <v>2811</v>
      </c>
      <c r="B132" s="132">
        <v>8</v>
      </c>
      <c r="C132" s="132">
        <v>234</v>
      </c>
      <c r="D132" s="132">
        <f t="shared" si="8"/>
        <v>175</v>
      </c>
      <c r="E132" s="132">
        <f t="shared" si="9"/>
        <v>59</v>
      </c>
      <c r="F132" s="226">
        <v>0</v>
      </c>
      <c r="G132" s="226">
        <v>0</v>
      </c>
      <c r="H132" s="132">
        <v>13</v>
      </c>
      <c r="I132" s="132">
        <v>5</v>
      </c>
      <c r="J132" s="132">
        <v>138</v>
      </c>
      <c r="K132" s="132">
        <v>29</v>
      </c>
      <c r="L132" s="132">
        <v>24</v>
      </c>
      <c r="M132" s="132">
        <v>25</v>
      </c>
      <c r="N132" s="226">
        <v>0</v>
      </c>
      <c r="O132" s="226">
        <v>0</v>
      </c>
      <c r="P132" s="226">
        <v>0</v>
      </c>
      <c r="Q132" s="226">
        <v>0</v>
      </c>
      <c r="R132" s="226">
        <v>0</v>
      </c>
      <c r="S132" s="226">
        <v>0</v>
      </c>
      <c r="T132" s="132">
        <v>80674</v>
      </c>
      <c r="U132" s="132">
        <v>105582</v>
      </c>
      <c r="V132" s="132">
        <v>270164</v>
      </c>
      <c r="W132" s="132">
        <v>223109</v>
      </c>
      <c r="X132" s="132">
        <v>42303</v>
      </c>
      <c r="Y132" s="132">
        <v>4752</v>
      </c>
      <c r="Z132" s="132">
        <v>226</v>
      </c>
      <c r="AA132" s="226">
        <v>0</v>
      </c>
      <c r="AB132" s="132">
        <f t="shared" si="7"/>
        <v>4526</v>
      </c>
      <c r="AC132" s="132">
        <v>149602</v>
      </c>
      <c r="AE132" s="57"/>
      <c r="AF132" s="132"/>
    </row>
    <row r="133" spans="1:32" ht="14.25" customHeight="1">
      <c r="A133" s="58" t="s">
        <v>2812</v>
      </c>
      <c r="B133" s="132">
        <v>4</v>
      </c>
      <c r="C133" s="132">
        <v>48</v>
      </c>
      <c r="D133" s="132">
        <f t="shared" si="8"/>
        <v>25</v>
      </c>
      <c r="E133" s="132">
        <f t="shared" si="9"/>
        <v>23</v>
      </c>
      <c r="F133" s="226">
        <v>0</v>
      </c>
      <c r="G133" s="226">
        <v>0</v>
      </c>
      <c r="H133" s="132">
        <v>5</v>
      </c>
      <c r="I133" s="132">
        <v>3</v>
      </c>
      <c r="J133" s="132">
        <v>19</v>
      </c>
      <c r="K133" s="132">
        <v>11</v>
      </c>
      <c r="L133" s="132">
        <v>1</v>
      </c>
      <c r="M133" s="132">
        <v>9</v>
      </c>
      <c r="N133" s="226">
        <v>0</v>
      </c>
      <c r="O133" s="226">
        <v>0</v>
      </c>
      <c r="P133" s="226">
        <v>0</v>
      </c>
      <c r="Q133" s="226">
        <v>0</v>
      </c>
      <c r="R133" s="226">
        <v>0</v>
      </c>
      <c r="S133" s="132">
        <v>1</v>
      </c>
      <c r="T133" s="132">
        <v>14106</v>
      </c>
      <c r="U133" s="132">
        <v>10717</v>
      </c>
      <c r="V133" s="132">
        <v>34884</v>
      </c>
      <c r="W133" s="132">
        <v>11509</v>
      </c>
      <c r="X133" s="132">
        <v>23086</v>
      </c>
      <c r="Y133" s="132">
        <v>289</v>
      </c>
      <c r="Z133" s="132">
        <v>289</v>
      </c>
      <c r="AA133" s="226">
        <v>0</v>
      </c>
      <c r="AB133" s="226">
        <f t="shared" si="7"/>
        <v>0</v>
      </c>
      <c r="AC133" s="132">
        <v>22377</v>
      </c>
      <c r="AE133" s="57"/>
      <c r="AF133" s="132"/>
    </row>
    <row r="134" spans="1:32" ht="14.25" customHeight="1">
      <c r="A134" s="58" t="s">
        <v>2813</v>
      </c>
      <c r="B134" s="132">
        <v>8</v>
      </c>
      <c r="C134" s="132">
        <v>282</v>
      </c>
      <c r="D134" s="132">
        <f t="shared" si="8"/>
        <v>142</v>
      </c>
      <c r="E134" s="132">
        <f t="shared" si="9"/>
        <v>140</v>
      </c>
      <c r="F134" s="226">
        <v>0</v>
      </c>
      <c r="G134" s="132">
        <v>1</v>
      </c>
      <c r="H134" s="132">
        <v>3</v>
      </c>
      <c r="I134" s="132">
        <v>2</v>
      </c>
      <c r="J134" s="132">
        <v>147</v>
      </c>
      <c r="K134" s="132">
        <v>51</v>
      </c>
      <c r="L134" s="132">
        <v>8</v>
      </c>
      <c r="M134" s="132">
        <v>91</v>
      </c>
      <c r="N134" s="132">
        <v>17</v>
      </c>
      <c r="O134" s="132">
        <v>2</v>
      </c>
      <c r="P134" s="132">
        <v>33</v>
      </c>
      <c r="Q134" s="132">
        <v>7</v>
      </c>
      <c r="R134" s="132">
        <v>1</v>
      </c>
      <c r="S134" s="132">
        <v>1</v>
      </c>
      <c r="T134" s="132">
        <v>224515</v>
      </c>
      <c r="U134" s="132">
        <v>1182205</v>
      </c>
      <c r="V134" s="132">
        <v>1514607</v>
      </c>
      <c r="W134" s="132">
        <v>1485814</v>
      </c>
      <c r="X134" s="132">
        <v>22975</v>
      </c>
      <c r="Y134" s="132">
        <v>5818</v>
      </c>
      <c r="Z134" s="226">
        <v>0</v>
      </c>
      <c r="AA134" s="226">
        <v>0</v>
      </c>
      <c r="AB134" s="132">
        <f t="shared" si="7"/>
        <v>5818</v>
      </c>
      <c r="AC134" s="132">
        <v>328119</v>
      </c>
      <c r="AE134" s="57"/>
      <c r="AF134" s="132"/>
    </row>
    <row r="135" spans="1:32" ht="14.25" customHeight="1">
      <c r="A135" s="58" t="s">
        <v>2814</v>
      </c>
      <c r="B135" s="132">
        <v>9</v>
      </c>
      <c r="C135" s="132">
        <v>129</v>
      </c>
      <c r="D135" s="132">
        <f t="shared" si="8"/>
        <v>74</v>
      </c>
      <c r="E135" s="132">
        <f t="shared" si="9"/>
        <v>55</v>
      </c>
      <c r="F135" s="132">
        <v>1</v>
      </c>
      <c r="G135" s="226">
        <v>0</v>
      </c>
      <c r="H135" s="132">
        <v>8</v>
      </c>
      <c r="I135" s="132">
        <v>6</v>
      </c>
      <c r="J135" s="132">
        <v>52</v>
      </c>
      <c r="K135" s="132">
        <v>7</v>
      </c>
      <c r="L135" s="132">
        <v>13</v>
      </c>
      <c r="M135" s="132">
        <v>42</v>
      </c>
      <c r="N135" s="226">
        <v>0</v>
      </c>
      <c r="O135" s="226">
        <v>0</v>
      </c>
      <c r="P135" s="226">
        <v>0</v>
      </c>
      <c r="Q135" s="226">
        <v>0</v>
      </c>
      <c r="R135" s="226">
        <v>0</v>
      </c>
      <c r="S135" s="226">
        <v>0</v>
      </c>
      <c r="T135" s="132">
        <v>44127</v>
      </c>
      <c r="U135" s="132">
        <v>127666</v>
      </c>
      <c r="V135" s="132">
        <v>222640</v>
      </c>
      <c r="W135" s="132">
        <v>197016</v>
      </c>
      <c r="X135" s="132">
        <v>25624</v>
      </c>
      <c r="Y135" s="227">
        <v>0</v>
      </c>
      <c r="Z135" s="226">
        <v>0</v>
      </c>
      <c r="AA135" s="226">
        <v>0</v>
      </c>
      <c r="AB135" s="226">
        <f t="shared" si="7"/>
        <v>0</v>
      </c>
      <c r="AC135" s="132">
        <v>87938</v>
      </c>
      <c r="AE135" s="57"/>
      <c r="AF135" s="132"/>
    </row>
    <row r="136" spans="1:32" ht="14.25" customHeight="1">
      <c r="A136" s="58" t="s">
        <v>2815</v>
      </c>
      <c r="B136" s="132">
        <v>1</v>
      </c>
      <c r="C136" s="132">
        <v>24</v>
      </c>
      <c r="D136" s="132">
        <f t="shared" si="8"/>
        <v>4</v>
      </c>
      <c r="E136" s="132">
        <f t="shared" si="9"/>
        <v>20</v>
      </c>
      <c r="F136" s="226">
        <v>0</v>
      </c>
      <c r="G136" s="226">
        <v>0</v>
      </c>
      <c r="H136" s="132">
        <v>1</v>
      </c>
      <c r="I136" s="132">
        <v>1</v>
      </c>
      <c r="J136" s="226">
        <v>0</v>
      </c>
      <c r="K136" s="226">
        <v>0</v>
      </c>
      <c r="L136" s="132">
        <v>3</v>
      </c>
      <c r="M136" s="132">
        <v>18</v>
      </c>
      <c r="N136" s="226">
        <v>0</v>
      </c>
      <c r="O136" s="132">
        <v>1</v>
      </c>
      <c r="P136" s="226">
        <v>0</v>
      </c>
      <c r="Q136" s="226">
        <v>0</v>
      </c>
      <c r="R136" s="226">
        <v>0</v>
      </c>
      <c r="S136" s="226">
        <v>0</v>
      </c>
      <c r="T136" s="132" t="s">
        <v>1821</v>
      </c>
      <c r="U136" s="132" t="s">
        <v>1821</v>
      </c>
      <c r="V136" s="132" t="s">
        <v>1821</v>
      </c>
      <c r="W136" s="226">
        <v>0</v>
      </c>
      <c r="X136" s="132" t="s">
        <v>1821</v>
      </c>
      <c r="Y136" s="226">
        <v>0</v>
      </c>
      <c r="Z136" s="226">
        <v>0</v>
      </c>
      <c r="AA136" s="226">
        <v>0</v>
      </c>
      <c r="AB136" s="226">
        <f t="shared" si="7"/>
        <v>0</v>
      </c>
      <c r="AC136" s="132" t="s">
        <v>1821</v>
      </c>
      <c r="AE136" s="57"/>
      <c r="AF136" s="132"/>
    </row>
    <row r="137" spans="1:32" ht="14.25" customHeight="1">
      <c r="A137" s="58" t="s">
        <v>2816</v>
      </c>
      <c r="B137" s="132">
        <v>12</v>
      </c>
      <c r="C137" s="132">
        <v>274</v>
      </c>
      <c r="D137" s="132">
        <f t="shared" si="8"/>
        <v>184</v>
      </c>
      <c r="E137" s="132">
        <f t="shared" si="9"/>
        <v>90</v>
      </c>
      <c r="F137" s="132">
        <v>2</v>
      </c>
      <c r="G137" s="226">
        <v>0</v>
      </c>
      <c r="H137" s="132">
        <v>15</v>
      </c>
      <c r="I137" s="132">
        <v>9</v>
      </c>
      <c r="J137" s="132">
        <v>154</v>
      </c>
      <c r="K137" s="132">
        <v>48</v>
      </c>
      <c r="L137" s="132">
        <v>13</v>
      </c>
      <c r="M137" s="132">
        <v>33</v>
      </c>
      <c r="N137" s="226">
        <v>0</v>
      </c>
      <c r="O137" s="226">
        <v>0</v>
      </c>
      <c r="P137" s="226">
        <v>0</v>
      </c>
      <c r="Q137" s="226">
        <v>0</v>
      </c>
      <c r="R137" s="226">
        <v>0</v>
      </c>
      <c r="S137" s="226">
        <v>0</v>
      </c>
      <c r="T137" s="132">
        <v>98073</v>
      </c>
      <c r="U137" s="132">
        <v>224165</v>
      </c>
      <c r="V137" s="133">
        <v>395623</v>
      </c>
      <c r="W137" s="133">
        <v>241463</v>
      </c>
      <c r="X137" s="133">
        <v>136159</v>
      </c>
      <c r="Y137" s="133">
        <v>18001</v>
      </c>
      <c r="Z137" s="132">
        <v>65</v>
      </c>
      <c r="AA137" s="226">
        <v>0</v>
      </c>
      <c r="AB137" s="132">
        <f t="shared" si="7"/>
        <v>17936</v>
      </c>
      <c r="AC137" s="132">
        <v>153528</v>
      </c>
      <c r="AE137" s="57"/>
      <c r="AF137" s="132"/>
    </row>
    <row r="138" spans="1:32" ht="14.25" customHeight="1">
      <c r="A138" s="58" t="s">
        <v>2817</v>
      </c>
      <c r="B138" s="132">
        <v>2</v>
      </c>
      <c r="C138" s="132">
        <v>14</v>
      </c>
      <c r="D138" s="132">
        <f aca="true" t="shared" si="14" ref="D138:D143">(F138+H138+J138+L138+N138)-P138</f>
        <v>11</v>
      </c>
      <c r="E138" s="132">
        <f aca="true" t="shared" si="15" ref="E138:E143">(G138+I138+K138+M138+O138)-Q138</f>
        <v>3</v>
      </c>
      <c r="F138" s="226">
        <v>0</v>
      </c>
      <c r="G138" s="226">
        <v>0</v>
      </c>
      <c r="H138" s="132">
        <v>3</v>
      </c>
      <c r="I138" s="132">
        <v>1</v>
      </c>
      <c r="J138" s="132">
        <v>8</v>
      </c>
      <c r="K138" s="132">
        <v>2</v>
      </c>
      <c r="L138" s="226">
        <v>0</v>
      </c>
      <c r="M138" s="226">
        <v>0</v>
      </c>
      <c r="N138" s="226">
        <v>0</v>
      </c>
      <c r="O138" s="226">
        <v>0</v>
      </c>
      <c r="P138" s="226">
        <v>0</v>
      </c>
      <c r="Q138" s="226">
        <v>0</v>
      </c>
      <c r="R138" s="226">
        <v>0</v>
      </c>
      <c r="S138" s="226">
        <v>0</v>
      </c>
      <c r="T138" s="132" t="s">
        <v>1821</v>
      </c>
      <c r="U138" s="132" t="s">
        <v>1821</v>
      </c>
      <c r="V138" s="132" t="s">
        <v>1821</v>
      </c>
      <c r="W138" s="132" t="s">
        <v>1821</v>
      </c>
      <c r="X138" s="132" t="s">
        <v>1821</v>
      </c>
      <c r="Y138" s="227">
        <v>0</v>
      </c>
      <c r="Z138" s="226">
        <v>0</v>
      </c>
      <c r="AA138" s="226">
        <v>0</v>
      </c>
      <c r="AB138" s="226">
        <f t="shared" si="7"/>
        <v>0</v>
      </c>
      <c r="AC138" s="132" t="s">
        <v>1821</v>
      </c>
      <c r="AE138" s="57"/>
      <c r="AF138" s="132"/>
    </row>
    <row r="139" spans="1:32" ht="14.25" customHeight="1">
      <c r="A139" s="144" t="s">
        <v>2044</v>
      </c>
      <c r="B139" s="132">
        <v>28</v>
      </c>
      <c r="C139" s="132">
        <v>187</v>
      </c>
      <c r="D139" s="132">
        <f t="shared" si="14"/>
        <v>103</v>
      </c>
      <c r="E139" s="132">
        <f t="shared" si="15"/>
        <v>84</v>
      </c>
      <c r="F139" s="132">
        <v>9</v>
      </c>
      <c r="G139" s="132">
        <v>4</v>
      </c>
      <c r="H139" s="132">
        <v>23</v>
      </c>
      <c r="I139" s="132">
        <v>14</v>
      </c>
      <c r="J139" s="132">
        <v>56</v>
      </c>
      <c r="K139" s="132">
        <v>14</v>
      </c>
      <c r="L139" s="132">
        <v>15</v>
      </c>
      <c r="M139" s="132">
        <v>52</v>
      </c>
      <c r="N139" s="226">
        <v>0</v>
      </c>
      <c r="O139" s="226">
        <v>0</v>
      </c>
      <c r="P139" s="226">
        <v>0</v>
      </c>
      <c r="Q139" s="226">
        <v>0</v>
      </c>
      <c r="R139" s="226">
        <v>0</v>
      </c>
      <c r="S139" s="226">
        <v>0</v>
      </c>
      <c r="T139" s="132">
        <v>52272</v>
      </c>
      <c r="U139" s="132">
        <v>54201</v>
      </c>
      <c r="V139" s="133">
        <v>171058</v>
      </c>
      <c r="W139" s="133">
        <v>102540</v>
      </c>
      <c r="X139" s="133">
        <v>66867</v>
      </c>
      <c r="Y139" s="133">
        <v>1651</v>
      </c>
      <c r="Z139" s="132">
        <v>289</v>
      </c>
      <c r="AA139" s="226">
        <v>0</v>
      </c>
      <c r="AB139" s="132">
        <f t="shared" si="7"/>
        <v>1362</v>
      </c>
      <c r="AC139" s="132">
        <v>108201</v>
      </c>
      <c r="AE139" s="57"/>
      <c r="AF139" s="132"/>
    </row>
    <row r="140" spans="1:32" ht="14.25" customHeight="1">
      <c r="A140" s="144" t="s">
        <v>2045</v>
      </c>
      <c r="B140" s="132">
        <v>26</v>
      </c>
      <c r="C140" s="132">
        <v>356</v>
      </c>
      <c r="D140" s="132">
        <f t="shared" si="14"/>
        <v>194</v>
      </c>
      <c r="E140" s="132">
        <f t="shared" si="15"/>
        <v>162</v>
      </c>
      <c r="F140" s="226">
        <v>0</v>
      </c>
      <c r="G140" s="132">
        <v>1</v>
      </c>
      <c r="H140" s="132">
        <v>24</v>
      </c>
      <c r="I140" s="132">
        <v>21</v>
      </c>
      <c r="J140" s="132">
        <v>128</v>
      </c>
      <c r="K140" s="132">
        <v>43</v>
      </c>
      <c r="L140" s="132">
        <v>35</v>
      </c>
      <c r="M140" s="132">
        <v>95</v>
      </c>
      <c r="N140" s="132">
        <v>7</v>
      </c>
      <c r="O140" s="132">
        <v>2</v>
      </c>
      <c r="P140" s="226">
        <v>0</v>
      </c>
      <c r="Q140" s="226">
        <v>0</v>
      </c>
      <c r="R140" s="226">
        <v>0</v>
      </c>
      <c r="S140" s="226">
        <v>0</v>
      </c>
      <c r="T140" s="132">
        <v>100201</v>
      </c>
      <c r="U140" s="132">
        <v>172295</v>
      </c>
      <c r="V140" s="133">
        <v>368054</v>
      </c>
      <c r="W140" s="133">
        <v>251850</v>
      </c>
      <c r="X140" s="133">
        <v>109465</v>
      </c>
      <c r="Y140" s="133">
        <v>6739</v>
      </c>
      <c r="Z140" s="226">
        <v>0</v>
      </c>
      <c r="AA140" s="226">
        <v>0</v>
      </c>
      <c r="AB140" s="132">
        <f t="shared" si="7"/>
        <v>6739</v>
      </c>
      <c r="AC140" s="132">
        <v>181258</v>
      </c>
      <c r="AE140" s="57"/>
      <c r="AF140" s="132"/>
    </row>
    <row r="141" spans="1:35" ht="14.25" customHeight="1">
      <c r="A141" s="144" t="s">
        <v>2046</v>
      </c>
      <c r="B141" s="132">
        <v>9</v>
      </c>
      <c r="C141" s="132">
        <v>227</v>
      </c>
      <c r="D141" s="132">
        <f t="shared" si="14"/>
        <v>130</v>
      </c>
      <c r="E141" s="132">
        <f t="shared" si="15"/>
        <v>97</v>
      </c>
      <c r="F141" s="226">
        <v>0</v>
      </c>
      <c r="G141" s="226">
        <v>0</v>
      </c>
      <c r="H141" s="132">
        <v>8</v>
      </c>
      <c r="I141" s="132">
        <v>4</v>
      </c>
      <c r="J141" s="132">
        <v>92</v>
      </c>
      <c r="K141" s="132">
        <v>15</v>
      </c>
      <c r="L141" s="132">
        <v>30</v>
      </c>
      <c r="M141" s="132">
        <v>77</v>
      </c>
      <c r="N141" s="226">
        <v>0</v>
      </c>
      <c r="O141" s="132">
        <v>1</v>
      </c>
      <c r="P141" s="226">
        <v>0</v>
      </c>
      <c r="Q141" s="226">
        <v>0</v>
      </c>
      <c r="R141" s="226">
        <v>0</v>
      </c>
      <c r="S141" s="132">
        <v>1</v>
      </c>
      <c r="T141" s="132">
        <v>70075</v>
      </c>
      <c r="U141" s="132">
        <v>145189</v>
      </c>
      <c r="V141" s="132">
        <v>295821</v>
      </c>
      <c r="W141" s="132">
        <v>200856</v>
      </c>
      <c r="X141" s="132">
        <v>93652</v>
      </c>
      <c r="Y141" s="132">
        <v>1313</v>
      </c>
      <c r="Z141" s="132">
        <v>226</v>
      </c>
      <c r="AA141" s="132">
        <v>398</v>
      </c>
      <c r="AB141" s="132">
        <f t="shared" si="7"/>
        <v>689</v>
      </c>
      <c r="AC141" s="132">
        <v>139474</v>
      </c>
      <c r="AD141" s="57"/>
      <c r="AE141" s="57"/>
      <c r="AF141" s="57"/>
      <c r="AH141" s="57"/>
      <c r="AI141" s="132"/>
    </row>
    <row r="142" spans="1:35" ht="14.25" customHeight="1">
      <c r="A142" s="144" t="s">
        <v>2047</v>
      </c>
      <c r="B142" s="132">
        <v>9</v>
      </c>
      <c r="C142" s="132">
        <v>366</v>
      </c>
      <c r="D142" s="132">
        <f t="shared" si="14"/>
        <v>157</v>
      </c>
      <c r="E142" s="132">
        <f t="shared" si="15"/>
        <v>209</v>
      </c>
      <c r="F142" s="226">
        <v>0</v>
      </c>
      <c r="G142" s="226">
        <v>0</v>
      </c>
      <c r="H142" s="132">
        <v>11</v>
      </c>
      <c r="I142" s="132">
        <v>8</v>
      </c>
      <c r="J142" s="132">
        <v>121</v>
      </c>
      <c r="K142" s="132">
        <v>41</v>
      </c>
      <c r="L142" s="132">
        <v>22</v>
      </c>
      <c r="M142" s="132">
        <v>158</v>
      </c>
      <c r="N142" s="132">
        <v>4</v>
      </c>
      <c r="O142" s="132">
        <v>2</v>
      </c>
      <c r="P142" s="132">
        <v>1</v>
      </c>
      <c r="Q142" s="226">
        <v>0</v>
      </c>
      <c r="R142" s="132">
        <v>1</v>
      </c>
      <c r="S142" s="132">
        <v>1</v>
      </c>
      <c r="T142" s="132">
        <v>104060</v>
      </c>
      <c r="U142" s="132">
        <v>257095</v>
      </c>
      <c r="V142" s="132">
        <v>467469</v>
      </c>
      <c r="W142" s="132">
        <v>367477</v>
      </c>
      <c r="X142" s="132">
        <v>20328</v>
      </c>
      <c r="Y142" s="132">
        <v>79664</v>
      </c>
      <c r="Z142" s="226">
        <v>0</v>
      </c>
      <c r="AA142" s="132">
        <v>17708</v>
      </c>
      <c r="AB142" s="132">
        <f t="shared" si="7"/>
        <v>61956</v>
      </c>
      <c r="AC142" s="132">
        <v>182228</v>
      </c>
      <c r="AD142" s="57"/>
      <c r="AE142" s="57"/>
      <c r="AF142" s="57"/>
      <c r="AH142" s="57"/>
      <c r="AI142" s="132"/>
    </row>
    <row r="143" spans="1:35" ht="14.25" customHeight="1">
      <c r="A143" s="144" t="s">
        <v>2048</v>
      </c>
      <c r="B143" s="132">
        <v>5</v>
      </c>
      <c r="C143" s="132">
        <v>407</v>
      </c>
      <c r="D143" s="132">
        <f t="shared" si="14"/>
        <v>283</v>
      </c>
      <c r="E143" s="132">
        <f t="shared" si="15"/>
        <v>124</v>
      </c>
      <c r="F143" s="226">
        <v>0</v>
      </c>
      <c r="G143" s="226">
        <v>0</v>
      </c>
      <c r="H143" s="132">
        <v>15</v>
      </c>
      <c r="I143" s="132">
        <v>1</v>
      </c>
      <c r="J143" s="132">
        <v>252</v>
      </c>
      <c r="K143" s="132">
        <v>96</v>
      </c>
      <c r="L143" s="132">
        <v>16</v>
      </c>
      <c r="M143" s="132">
        <v>27</v>
      </c>
      <c r="N143" s="226">
        <v>0</v>
      </c>
      <c r="O143" s="226">
        <v>0</v>
      </c>
      <c r="P143" s="226">
        <v>0</v>
      </c>
      <c r="Q143" s="226">
        <v>0</v>
      </c>
      <c r="R143" s="226">
        <v>0</v>
      </c>
      <c r="S143" s="226">
        <v>0</v>
      </c>
      <c r="T143" s="132" t="s">
        <v>1821</v>
      </c>
      <c r="U143" s="132" t="s">
        <v>1821</v>
      </c>
      <c r="V143" s="132" t="s">
        <v>1821</v>
      </c>
      <c r="W143" s="132" t="s">
        <v>1821</v>
      </c>
      <c r="X143" s="132" t="s">
        <v>1821</v>
      </c>
      <c r="Y143" s="132" t="s">
        <v>1821</v>
      </c>
      <c r="Z143" s="132" t="s">
        <v>1821</v>
      </c>
      <c r="AA143" s="226">
        <v>0</v>
      </c>
      <c r="AB143" s="132" t="s">
        <v>1821</v>
      </c>
      <c r="AC143" s="132" t="s">
        <v>1821</v>
      </c>
      <c r="AD143" s="57"/>
      <c r="AE143" s="57"/>
      <c r="AF143" s="57"/>
      <c r="AH143" s="57"/>
      <c r="AI143" s="132"/>
    </row>
    <row r="144" spans="1:32" ht="14.25" customHeight="1">
      <c r="A144" s="144" t="s">
        <v>2049</v>
      </c>
      <c r="B144" s="132">
        <v>2</v>
      </c>
      <c r="C144" s="132">
        <v>322</v>
      </c>
      <c r="D144" s="132">
        <f t="shared" si="8"/>
        <v>271</v>
      </c>
      <c r="E144" s="132">
        <f t="shared" si="9"/>
        <v>51</v>
      </c>
      <c r="F144" s="226">
        <v>0</v>
      </c>
      <c r="G144" s="226">
        <v>0</v>
      </c>
      <c r="H144" s="226">
        <v>0</v>
      </c>
      <c r="I144" s="226">
        <v>0</v>
      </c>
      <c r="J144" s="132">
        <v>277</v>
      </c>
      <c r="K144" s="132">
        <v>49</v>
      </c>
      <c r="L144" s="132">
        <v>16</v>
      </c>
      <c r="M144" s="132">
        <v>9</v>
      </c>
      <c r="N144" s="132">
        <v>10</v>
      </c>
      <c r="O144" s="226">
        <v>0</v>
      </c>
      <c r="P144" s="132">
        <v>32</v>
      </c>
      <c r="Q144" s="132">
        <v>7</v>
      </c>
      <c r="R144" s="226">
        <v>0</v>
      </c>
      <c r="S144" s="226">
        <v>0</v>
      </c>
      <c r="T144" s="132" t="s">
        <v>1821</v>
      </c>
      <c r="U144" s="132" t="s">
        <v>1821</v>
      </c>
      <c r="V144" s="132" t="s">
        <v>1821</v>
      </c>
      <c r="W144" s="132" t="s">
        <v>1821</v>
      </c>
      <c r="X144" s="226">
        <v>0</v>
      </c>
      <c r="Y144" s="226">
        <v>0</v>
      </c>
      <c r="Z144" s="226">
        <v>0</v>
      </c>
      <c r="AA144" s="226">
        <v>0</v>
      </c>
      <c r="AB144" s="226">
        <f t="shared" si="7"/>
        <v>0</v>
      </c>
      <c r="AC144" s="132" t="s">
        <v>1821</v>
      </c>
      <c r="AE144" s="57"/>
      <c r="AF144" s="132"/>
    </row>
    <row r="145" spans="1:32" ht="14.25" customHeight="1">
      <c r="A145" s="58" t="s">
        <v>2823</v>
      </c>
      <c r="B145" s="132">
        <v>104</v>
      </c>
      <c r="C145" s="132">
        <v>6255</v>
      </c>
      <c r="D145" s="132">
        <f t="shared" si="8"/>
        <v>4607</v>
      </c>
      <c r="E145" s="132">
        <f t="shared" si="9"/>
        <v>1648</v>
      </c>
      <c r="F145" s="132">
        <v>6</v>
      </c>
      <c r="G145" s="132">
        <v>3</v>
      </c>
      <c r="H145" s="132">
        <v>96</v>
      </c>
      <c r="I145" s="132">
        <v>32</v>
      </c>
      <c r="J145" s="132">
        <v>3096</v>
      </c>
      <c r="K145" s="132">
        <v>788</v>
      </c>
      <c r="L145" s="132">
        <v>296</v>
      </c>
      <c r="M145" s="132">
        <v>553</v>
      </c>
      <c r="N145" s="132">
        <v>1214</v>
      </c>
      <c r="O145" s="132">
        <v>304</v>
      </c>
      <c r="P145" s="132">
        <v>101</v>
      </c>
      <c r="Q145" s="132">
        <v>32</v>
      </c>
      <c r="R145" s="132">
        <v>1</v>
      </c>
      <c r="S145" s="132">
        <v>4</v>
      </c>
      <c r="T145" s="132">
        <v>3116586</v>
      </c>
      <c r="U145" s="132">
        <v>21629208</v>
      </c>
      <c r="V145" s="132">
        <v>31109002</v>
      </c>
      <c r="W145" s="132">
        <v>28808750</v>
      </c>
      <c r="X145" s="132">
        <v>1126864</v>
      </c>
      <c r="Y145" s="132">
        <v>1173388</v>
      </c>
      <c r="Z145" s="132">
        <v>6250</v>
      </c>
      <c r="AA145" s="132">
        <v>1293</v>
      </c>
      <c r="AB145" s="132">
        <f t="shared" si="7"/>
        <v>1165845</v>
      </c>
      <c r="AC145" s="132">
        <v>10315180</v>
      </c>
      <c r="AE145" s="57"/>
      <c r="AF145" s="132"/>
    </row>
    <row r="146" spans="1:32" ht="14.25" customHeight="1">
      <c r="A146" s="58" t="s">
        <v>2803</v>
      </c>
      <c r="B146" s="132">
        <v>10</v>
      </c>
      <c r="C146" s="132">
        <v>582</v>
      </c>
      <c r="D146" s="132">
        <f t="shared" si="8"/>
        <v>262</v>
      </c>
      <c r="E146" s="132">
        <f t="shared" si="9"/>
        <v>320</v>
      </c>
      <c r="F146" s="132">
        <v>2</v>
      </c>
      <c r="G146" s="132">
        <v>1</v>
      </c>
      <c r="H146" s="132">
        <v>5</v>
      </c>
      <c r="I146" s="132">
        <v>1</v>
      </c>
      <c r="J146" s="132">
        <v>113</v>
      </c>
      <c r="K146" s="132">
        <v>93</v>
      </c>
      <c r="L146" s="132">
        <v>48</v>
      </c>
      <c r="M146" s="132">
        <v>140</v>
      </c>
      <c r="N146" s="132">
        <v>94</v>
      </c>
      <c r="O146" s="132">
        <v>85</v>
      </c>
      <c r="P146" s="226">
        <v>0</v>
      </c>
      <c r="Q146" s="226">
        <v>0</v>
      </c>
      <c r="R146" s="226">
        <v>0</v>
      </c>
      <c r="S146" s="132">
        <v>1</v>
      </c>
      <c r="T146" s="132">
        <v>169273</v>
      </c>
      <c r="U146" s="132">
        <v>624305</v>
      </c>
      <c r="V146" s="132">
        <v>1250698</v>
      </c>
      <c r="W146" s="132">
        <v>1168743</v>
      </c>
      <c r="X146" s="132">
        <v>35189</v>
      </c>
      <c r="Y146" s="132">
        <v>46766</v>
      </c>
      <c r="Z146" s="226">
        <v>0</v>
      </c>
      <c r="AA146" s="226">
        <v>0</v>
      </c>
      <c r="AB146" s="132">
        <f t="shared" si="7"/>
        <v>46766</v>
      </c>
      <c r="AC146" s="132">
        <v>567689</v>
      </c>
      <c r="AE146" s="57"/>
      <c r="AF146" s="132"/>
    </row>
    <row r="147" spans="1:32" ht="14.25" customHeight="1">
      <c r="A147" s="58" t="s">
        <v>2014</v>
      </c>
      <c r="B147" s="132">
        <v>4</v>
      </c>
      <c r="C147" s="132">
        <v>120</v>
      </c>
      <c r="D147" s="132">
        <f t="shared" si="8"/>
        <v>82</v>
      </c>
      <c r="E147" s="132">
        <f t="shared" si="9"/>
        <v>38</v>
      </c>
      <c r="F147" s="226">
        <v>0</v>
      </c>
      <c r="G147" s="226">
        <v>0</v>
      </c>
      <c r="H147" s="132">
        <v>1</v>
      </c>
      <c r="I147" s="226">
        <v>0</v>
      </c>
      <c r="J147" s="132">
        <v>76</v>
      </c>
      <c r="K147" s="132">
        <v>30</v>
      </c>
      <c r="L147" s="132">
        <v>1</v>
      </c>
      <c r="M147" s="132">
        <v>5</v>
      </c>
      <c r="N147" s="132">
        <v>8</v>
      </c>
      <c r="O147" s="132">
        <v>6</v>
      </c>
      <c r="P147" s="132">
        <v>4</v>
      </c>
      <c r="Q147" s="132">
        <v>3</v>
      </c>
      <c r="R147" s="226">
        <v>0</v>
      </c>
      <c r="S147" s="226">
        <v>0</v>
      </c>
      <c r="T147" s="132">
        <v>49112</v>
      </c>
      <c r="U147" s="132">
        <v>335213</v>
      </c>
      <c r="V147" s="132">
        <v>843099</v>
      </c>
      <c r="W147" s="132">
        <v>843099</v>
      </c>
      <c r="X147" s="226">
        <v>0</v>
      </c>
      <c r="Y147" s="226">
        <v>0</v>
      </c>
      <c r="Z147" s="226">
        <v>0</v>
      </c>
      <c r="AA147" s="226">
        <v>0</v>
      </c>
      <c r="AB147" s="226">
        <f t="shared" si="7"/>
        <v>0</v>
      </c>
      <c r="AC147" s="132">
        <v>286428</v>
      </c>
      <c r="AE147" s="57"/>
      <c r="AF147" s="132"/>
    </row>
    <row r="148" spans="1:32" ht="14.25" customHeight="1">
      <c r="A148" s="58" t="s">
        <v>2015</v>
      </c>
      <c r="B148" s="132">
        <v>1</v>
      </c>
      <c r="C148" s="132">
        <v>6</v>
      </c>
      <c r="D148" s="132">
        <f t="shared" si="8"/>
        <v>5</v>
      </c>
      <c r="E148" s="132">
        <f t="shared" si="9"/>
        <v>1</v>
      </c>
      <c r="F148" s="226">
        <v>0</v>
      </c>
      <c r="G148" s="226">
        <v>0</v>
      </c>
      <c r="H148" s="132">
        <v>1</v>
      </c>
      <c r="I148" s="132">
        <v>1</v>
      </c>
      <c r="J148" s="132">
        <v>4</v>
      </c>
      <c r="K148" s="226">
        <v>0</v>
      </c>
      <c r="L148" s="226">
        <v>0</v>
      </c>
      <c r="M148" s="226">
        <v>0</v>
      </c>
      <c r="N148" s="226">
        <v>0</v>
      </c>
      <c r="O148" s="226">
        <v>0</v>
      </c>
      <c r="P148" s="226">
        <v>0</v>
      </c>
      <c r="Q148" s="226">
        <v>0</v>
      </c>
      <c r="R148" s="226">
        <v>0</v>
      </c>
      <c r="S148" s="226">
        <v>0</v>
      </c>
      <c r="T148" s="132" t="s">
        <v>1821</v>
      </c>
      <c r="U148" s="132" t="s">
        <v>1821</v>
      </c>
      <c r="V148" s="132" t="s">
        <v>1821</v>
      </c>
      <c r="W148" s="132" t="s">
        <v>1821</v>
      </c>
      <c r="X148" s="226">
        <v>0</v>
      </c>
      <c r="Y148" s="226">
        <v>0</v>
      </c>
      <c r="Z148" s="226">
        <v>0</v>
      </c>
      <c r="AA148" s="226">
        <v>0</v>
      </c>
      <c r="AB148" s="226">
        <f t="shared" si="7"/>
        <v>0</v>
      </c>
      <c r="AC148" s="132" t="s">
        <v>1821</v>
      </c>
      <c r="AE148" s="57"/>
      <c r="AF148" s="132"/>
    </row>
    <row r="149" spans="1:32" ht="14.25" customHeight="1">
      <c r="A149" s="58" t="s">
        <v>2016</v>
      </c>
      <c r="B149" s="132">
        <v>2</v>
      </c>
      <c r="C149" s="132">
        <v>16</v>
      </c>
      <c r="D149" s="132">
        <f t="shared" si="8"/>
        <v>16</v>
      </c>
      <c r="E149" s="226">
        <f t="shared" si="9"/>
        <v>0</v>
      </c>
      <c r="F149" s="226">
        <v>0</v>
      </c>
      <c r="G149" s="226">
        <v>0</v>
      </c>
      <c r="H149" s="226">
        <v>0</v>
      </c>
      <c r="I149" s="226">
        <v>0</v>
      </c>
      <c r="J149" s="132">
        <v>15</v>
      </c>
      <c r="K149" s="226">
        <v>0</v>
      </c>
      <c r="L149" s="132">
        <v>1</v>
      </c>
      <c r="M149" s="226">
        <v>0</v>
      </c>
      <c r="N149" s="226">
        <v>0</v>
      </c>
      <c r="O149" s="226">
        <v>0</v>
      </c>
      <c r="P149" s="226">
        <v>0</v>
      </c>
      <c r="Q149" s="226">
        <v>0</v>
      </c>
      <c r="R149" s="226">
        <v>0</v>
      </c>
      <c r="S149" s="226">
        <v>0</v>
      </c>
      <c r="T149" s="132" t="s">
        <v>1821</v>
      </c>
      <c r="U149" s="132" t="s">
        <v>1821</v>
      </c>
      <c r="V149" s="132" t="s">
        <v>1821</v>
      </c>
      <c r="W149" s="132" t="s">
        <v>1821</v>
      </c>
      <c r="X149" s="226">
        <v>0</v>
      </c>
      <c r="Y149" s="132" t="s">
        <v>2777</v>
      </c>
      <c r="Z149" s="226">
        <v>0</v>
      </c>
      <c r="AA149" s="132" t="s">
        <v>1821</v>
      </c>
      <c r="AB149" s="132" t="s">
        <v>2774</v>
      </c>
      <c r="AC149" s="132" t="s">
        <v>1821</v>
      </c>
      <c r="AE149" s="57"/>
      <c r="AF149" s="132"/>
    </row>
    <row r="150" spans="1:32" ht="14.25" customHeight="1">
      <c r="A150" s="58" t="s">
        <v>2804</v>
      </c>
      <c r="B150" s="132">
        <v>5</v>
      </c>
      <c r="C150" s="132">
        <v>134</v>
      </c>
      <c r="D150" s="132">
        <f t="shared" si="8"/>
        <v>95</v>
      </c>
      <c r="E150" s="132">
        <f t="shared" si="9"/>
        <v>39</v>
      </c>
      <c r="F150" s="226">
        <v>0</v>
      </c>
      <c r="G150" s="226">
        <v>0</v>
      </c>
      <c r="H150" s="132">
        <v>6</v>
      </c>
      <c r="I150" s="226">
        <v>0</v>
      </c>
      <c r="J150" s="132">
        <v>85</v>
      </c>
      <c r="K150" s="132">
        <v>12</v>
      </c>
      <c r="L150" s="132">
        <v>2</v>
      </c>
      <c r="M150" s="132">
        <v>27</v>
      </c>
      <c r="N150" s="132">
        <v>2</v>
      </c>
      <c r="O150" s="226">
        <v>0</v>
      </c>
      <c r="P150" s="226">
        <v>0</v>
      </c>
      <c r="Q150" s="226">
        <v>0</v>
      </c>
      <c r="R150" s="226">
        <v>0</v>
      </c>
      <c r="S150" s="226">
        <v>0</v>
      </c>
      <c r="T150" s="132">
        <v>49686</v>
      </c>
      <c r="U150" s="132">
        <v>197023</v>
      </c>
      <c r="V150" s="132">
        <v>305415</v>
      </c>
      <c r="W150" s="132">
        <v>265587</v>
      </c>
      <c r="X150" s="132">
        <v>2948</v>
      </c>
      <c r="Y150" s="132">
        <v>36880</v>
      </c>
      <c r="Z150" s="132">
        <v>2091</v>
      </c>
      <c r="AA150" s="226">
        <v>0</v>
      </c>
      <c r="AB150" s="132">
        <f t="shared" si="7"/>
        <v>34789</v>
      </c>
      <c r="AC150" s="132">
        <v>91226</v>
      </c>
      <c r="AE150" s="57"/>
      <c r="AF150" s="132"/>
    </row>
    <row r="151" spans="1:32" ht="14.25" customHeight="1">
      <c r="A151" s="58" t="s">
        <v>2017</v>
      </c>
      <c r="B151" s="132">
        <v>4</v>
      </c>
      <c r="C151" s="132">
        <v>101</v>
      </c>
      <c r="D151" s="132">
        <f t="shared" si="8"/>
        <v>88</v>
      </c>
      <c r="E151" s="132">
        <f t="shared" si="9"/>
        <v>13</v>
      </c>
      <c r="F151" s="226">
        <v>0</v>
      </c>
      <c r="G151" s="226">
        <v>0</v>
      </c>
      <c r="H151" s="132">
        <v>3</v>
      </c>
      <c r="I151" s="132">
        <v>1</v>
      </c>
      <c r="J151" s="132">
        <v>60</v>
      </c>
      <c r="K151" s="132">
        <v>6</v>
      </c>
      <c r="L151" s="132">
        <v>7</v>
      </c>
      <c r="M151" s="132">
        <v>3</v>
      </c>
      <c r="N151" s="132">
        <v>18</v>
      </c>
      <c r="O151" s="132">
        <v>3</v>
      </c>
      <c r="P151" s="226">
        <v>0</v>
      </c>
      <c r="Q151" s="226">
        <v>0</v>
      </c>
      <c r="R151" s="226">
        <v>0</v>
      </c>
      <c r="S151" s="226">
        <v>0</v>
      </c>
      <c r="T151" s="132">
        <v>69163</v>
      </c>
      <c r="U151" s="132">
        <v>245716</v>
      </c>
      <c r="V151" s="132">
        <v>620507</v>
      </c>
      <c r="W151" s="132">
        <v>608324</v>
      </c>
      <c r="X151" s="226">
        <v>0</v>
      </c>
      <c r="Y151" s="132">
        <v>12183</v>
      </c>
      <c r="Z151" s="226">
        <v>0</v>
      </c>
      <c r="AA151" s="226">
        <v>0</v>
      </c>
      <c r="AB151" s="132">
        <f t="shared" si="7"/>
        <v>12183</v>
      </c>
      <c r="AC151" s="132">
        <v>344046</v>
      </c>
      <c r="AE151" s="57"/>
      <c r="AF151" s="132"/>
    </row>
    <row r="152" spans="1:32" ht="14.25" customHeight="1">
      <c r="A152" s="58" t="s">
        <v>2018</v>
      </c>
      <c r="B152" s="132">
        <v>1</v>
      </c>
      <c r="C152" s="132">
        <v>10</v>
      </c>
      <c r="D152" s="132">
        <f t="shared" si="8"/>
        <v>7</v>
      </c>
      <c r="E152" s="132">
        <f t="shared" si="9"/>
        <v>3</v>
      </c>
      <c r="F152" s="226">
        <v>0</v>
      </c>
      <c r="G152" s="226">
        <v>0</v>
      </c>
      <c r="H152" s="226">
        <v>0</v>
      </c>
      <c r="I152" s="226">
        <v>0</v>
      </c>
      <c r="J152" s="132">
        <v>7</v>
      </c>
      <c r="K152" s="132">
        <v>3</v>
      </c>
      <c r="L152" s="226">
        <v>0</v>
      </c>
      <c r="M152" s="226">
        <v>0</v>
      </c>
      <c r="N152" s="226">
        <v>0</v>
      </c>
      <c r="O152" s="226">
        <v>0</v>
      </c>
      <c r="P152" s="226">
        <v>0</v>
      </c>
      <c r="Q152" s="226">
        <v>0</v>
      </c>
      <c r="R152" s="226">
        <v>0</v>
      </c>
      <c r="S152" s="226">
        <v>0</v>
      </c>
      <c r="T152" s="132" t="s">
        <v>1821</v>
      </c>
      <c r="U152" s="132" t="s">
        <v>1821</v>
      </c>
      <c r="V152" s="132" t="s">
        <v>1821</v>
      </c>
      <c r="W152" s="132" t="s">
        <v>1821</v>
      </c>
      <c r="X152" s="226">
        <v>0</v>
      </c>
      <c r="Y152" s="226">
        <v>0</v>
      </c>
      <c r="Z152" s="226">
        <v>0</v>
      </c>
      <c r="AA152" s="226">
        <v>0</v>
      </c>
      <c r="AB152" s="226">
        <f t="shared" si="7"/>
        <v>0</v>
      </c>
      <c r="AC152" s="132" t="s">
        <v>1821</v>
      </c>
      <c r="AE152" s="57"/>
      <c r="AF152" s="132"/>
    </row>
    <row r="153" spans="1:32" ht="14.25" customHeight="1">
      <c r="A153" s="58" t="s">
        <v>2806</v>
      </c>
      <c r="B153" s="132">
        <v>7</v>
      </c>
      <c r="C153" s="132">
        <v>345</v>
      </c>
      <c r="D153" s="132">
        <f t="shared" si="8"/>
        <v>184</v>
      </c>
      <c r="E153" s="132">
        <f t="shared" si="9"/>
        <v>161</v>
      </c>
      <c r="F153" s="226">
        <v>0</v>
      </c>
      <c r="G153" s="226">
        <v>0</v>
      </c>
      <c r="H153" s="132">
        <v>2</v>
      </c>
      <c r="I153" s="226">
        <v>0</v>
      </c>
      <c r="J153" s="132">
        <v>140</v>
      </c>
      <c r="K153" s="132">
        <v>43</v>
      </c>
      <c r="L153" s="132">
        <v>8</v>
      </c>
      <c r="M153" s="132">
        <v>97</v>
      </c>
      <c r="N153" s="132">
        <v>34</v>
      </c>
      <c r="O153" s="132">
        <v>21</v>
      </c>
      <c r="P153" s="226">
        <v>0</v>
      </c>
      <c r="Q153" s="226">
        <v>0</v>
      </c>
      <c r="R153" s="226">
        <v>0</v>
      </c>
      <c r="S153" s="226">
        <v>0</v>
      </c>
      <c r="T153" s="132">
        <v>98378</v>
      </c>
      <c r="U153" s="132">
        <v>473245</v>
      </c>
      <c r="V153" s="132">
        <v>729925</v>
      </c>
      <c r="W153" s="132">
        <v>724900</v>
      </c>
      <c r="X153" s="132">
        <v>868</v>
      </c>
      <c r="Y153" s="132">
        <v>4157</v>
      </c>
      <c r="Z153" s="132">
        <v>4157</v>
      </c>
      <c r="AA153" s="226">
        <v>0</v>
      </c>
      <c r="AB153" s="226">
        <f aca="true" t="shared" si="16" ref="AB153:AB228">Y153-Z153-AA153</f>
        <v>0</v>
      </c>
      <c r="AC153" s="132">
        <v>206868</v>
      </c>
      <c r="AE153" s="57"/>
      <c r="AF153" s="132"/>
    </row>
    <row r="154" spans="1:32" ht="14.25" customHeight="1">
      <c r="A154" s="58" t="s">
        <v>2020</v>
      </c>
      <c r="B154" s="132">
        <v>9</v>
      </c>
      <c r="C154" s="132">
        <v>261</v>
      </c>
      <c r="D154" s="132">
        <f aca="true" t="shared" si="17" ref="D154:D223">(F154+H154+J154+L154+N154)-P154</f>
        <v>221</v>
      </c>
      <c r="E154" s="132">
        <f aca="true" t="shared" si="18" ref="E154:E223">(G154+I154+K154+M154+O154)-Q154</f>
        <v>40</v>
      </c>
      <c r="F154" s="226">
        <v>0</v>
      </c>
      <c r="G154" s="226">
        <v>0</v>
      </c>
      <c r="H154" s="132">
        <v>6</v>
      </c>
      <c r="I154" s="132">
        <v>2</v>
      </c>
      <c r="J154" s="132">
        <v>208</v>
      </c>
      <c r="K154" s="132">
        <v>36</v>
      </c>
      <c r="L154" s="132">
        <v>9</v>
      </c>
      <c r="M154" s="132">
        <v>2</v>
      </c>
      <c r="N154" s="132">
        <v>2</v>
      </c>
      <c r="O154" s="226">
        <v>0</v>
      </c>
      <c r="P154" s="132">
        <v>4</v>
      </c>
      <c r="Q154" s="226">
        <v>0</v>
      </c>
      <c r="R154" s="226">
        <v>0</v>
      </c>
      <c r="S154" s="226">
        <v>0</v>
      </c>
      <c r="T154" s="132">
        <v>120627</v>
      </c>
      <c r="U154" s="132">
        <v>217076</v>
      </c>
      <c r="V154" s="132">
        <v>374702</v>
      </c>
      <c r="W154" s="132">
        <v>373096</v>
      </c>
      <c r="X154" s="132">
        <v>99</v>
      </c>
      <c r="Y154" s="132">
        <v>1507</v>
      </c>
      <c r="Z154" s="226">
        <v>0</v>
      </c>
      <c r="AA154" s="226">
        <v>0</v>
      </c>
      <c r="AB154" s="132">
        <f t="shared" si="16"/>
        <v>1507</v>
      </c>
      <c r="AC154" s="132">
        <v>148504</v>
      </c>
      <c r="AE154" s="57"/>
      <c r="AF154" s="132"/>
    </row>
    <row r="155" spans="1:32" ht="14.25" customHeight="1">
      <c r="A155" s="58" t="s">
        <v>2021</v>
      </c>
      <c r="B155" s="132">
        <v>1</v>
      </c>
      <c r="C155" s="132">
        <v>41</v>
      </c>
      <c r="D155" s="132">
        <f t="shared" si="17"/>
        <v>32</v>
      </c>
      <c r="E155" s="132">
        <f t="shared" si="18"/>
        <v>9</v>
      </c>
      <c r="F155" s="226">
        <v>0</v>
      </c>
      <c r="G155" s="226">
        <v>0</v>
      </c>
      <c r="H155" s="132">
        <v>1</v>
      </c>
      <c r="I155" s="226">
        <v>0</v>
      </c>
      <c r="J155" s="132">
        <v>28</v>
      </c>
      <c r="K155" s="132">
        <v>7</v>
      </c>
      <c r="L155" s="132">
        <v>2</v>
      </c>
      <c r="M155" s="132">
        <v>2</v>
      </c>
      <c r="N155" s="132">
        <v>1</v>
      </c>
      <c r="O155" s="226">
        <v>0</v>
      </c>
      <c r="P155" s="226">
        <v>0</v>
      </c>
      <c r="Q155" s="226">
        <v>0</v>
      </c>
      <c r="R155" s="226">
        <v>0</v>
      </c>
      <c r="S155" s="226">
        <v>0</v>
      </c>
      <c r="T155" s="132" t="s">
        <v>1821</v>
      </c>
      <c r="U155" s="132" t="s">
        <v>1821</v>
      </c>
      <c r="V155" s="132" t="s">
        <v>1821</v>
      </c>
      <c r="W155" s="132" t="s">
        <v>1821</v>
      </c>
      <c r="X155" s="226">
        <v>0</v>
      </c>
      <c r="Y155" s="226">
        <v>0</v>
      </c>
      <c r="Z155" s="226">
        <v>0</v>
      </c>
      <c r="AA155" s="226">
        <v>0</v>
      </c>
      <c r="AB155" s="226">
        <f t="shared" si="16"/>
        <v>0</v>
      </c>
      <c r="AC155" s="132" t="s">
        <v>1821</v>
      </c>
      <c r="AE155" s="57"/>
      <c r="AF155" s="132"/>
    </row>
    <row r="156" spans="1:32" ht="14.25" customHeight="1">
      <c r="A156" s="58" t="s">
        <v>2808</v>
      </c>
      <c r="B156" s="132">
        <v>3</v>
      </c>
      <c r="C156" s="132">
        <v>218</v>
      </c>
      <c r="D156" s="132">
        <f t="shared" si="17"/>
        <v>178</v>
      </c>
      <c r="E156" s="132">
        <f t="shared" si="18"/>
        <v>40</v>
      </c>
      <c r="F156" s="132">
        <v>1</v>
      </c>
      <c r="G156" s="226">
        <v>0</v>
      </c>
      <c r="H156" s="132">
        <v>3</v>
      </c>
      <c r="I156" s="132">
        <v>1</v>
      </c>
      <c r="J156" s="132">
        <v>102</v>
      </c>
      <c r="K156" s="132">
        <v>9</v>
      </c>
      <c r="L156" s="132">
        <v>7</v>
      </c>
      <c r="M156" s="132">
        <v>5</v>
      </c>
      <c r="N156" s="132">
        <v>72</v>
      </c>
      <c r="O156" s="132">
        <v>26</v>
      </c>
      <c r="P156" s="132">
        <v>7</v>
      </c>
      <c r="Q156" s="132">
        <v>1</v>
      </c>
      <c r="R156" s="226">
        <v>0</v>
      </c>
      <c r="S156" s="226">
        <v>0</v>
      </c>
      <c r="T156" s="132">
        <v>105167</v>
      </c>
      <c r="U156" s="132">
        <v>553575</v>
      </c>
      <c r="V156" s="132">
        <v>802160</v>
      </c>
      <c r="W156" s="132">
        <v>800460</v>
      </c>
      <c r="X156" s="132">
        <v>1700</v>
      </c>
      <c r="Y156" s="226">
        <v>0</v>
      </c>
      <c r="Z156" s="226">
        <v>0</v>
      </c>
      <c r="AA156" s="226">
        <v>0</v>
      </c>
      <c r="AB156" s="226">
        <f t="shared" si="16"/>
        <v>0</v>
      </c>
      <c r="AC156" s="132">
        <v>220012</v>
      </c>
      <c r="AE156" s="57"/>
      <c r="AF156" s="132"/>
    </row>
    <row r="157" spans="1:32" ht="14.25" customHeight="1">
      <c r="A157" s="58" t="s">
        <v>2809</v>
      </c>
      <c r="B157" s="132">
        <v>13</v>
      </c>
      <c r="C157" s="132">
        <v>396</v>
      </c>
      <c r="D157" s="132">
        <f t="shared" si="17"/>
        <v>313</v>
      </c>
      <c r="E157" s="132">
        <f t="shared" si="18"/>
        <v>83</v>
      </c>
      <c r="F157" s="226">
        <v>0</v>
      </c>
      <c r="G157" s="226">
        <v>0</v>
      </c>
      <c r="H157" s="132">
        <v>13</v>
      </c>
      <c r="I157" s="132">
        <v>4</v>
      </c>
      <c r="J157" s="132">
        <v>246</v>
      </c>
      <c r="K157" s="132">
        <v>39</v>
      </c>
      <c r="L157" s="132">
        <v>51</v>
      </c>
      <c r="M157" s="132">
        <v>39</v>
      </c>
      <c r="N157" s="132">
        <v>3</v>
      </c>
      <c r="O157" s="132">
        <v>1</v>
      </c>
      <c r="P157" s="226">
        <v>0</v>
      </c>
      <c r="Q157" s="226">
        <v>0</v>
      </c>
      <c r="R157" s="226">
        <v>0</v>
      </c>
      <c r="S157" s="226">
        <v>0</v>
      </c>
      <c r="T157" s="132">
        <v>184079</v>
      </c>
      <c r="U157" s="132">
        <v>412782</v>
      </c>
      <c r="V157" s="132">
        <v>741408</v>
      </c>
      <c r="W157" s="132">
        <v>658731</v>
      </c>
      <c r="X157" s="132">
        <v>43993</v>
      </c>
      <c r="Y157" s="132">
        <v>38684</v>
      </c>
      <c r="Z157" s="226">
        <v>0</v>
      </c>
      <c r="AA157" s="226">
        <v>0</v>
      </c>
      <c r="AB157" s="132">
        <f t="shared" si="16"/>
        <v>38684</v>
      </c>
      <c r="AC157" s="132">
        <v>316945</v>
      </c>
      <c r="AE157" s="57"/>
      <c r="AF157" s="132"/>
    </row>
    <row r="158" spans="1:32" ht="14.25" customHeight="1">
      <c r="A158" s="58" t="s">
        <v>2810</v>
      </c>
      <c r="B158" s="132">
        <v>2</v>
      </c>
      <c r="C158" s="132">
        <v>29</v>
      </c>
      <c r="D158" s="132">
        <f t="shared" si="17"/>
        <v>25</v>
      </c>
      <c r="E158" s="132">
        <f t="shared" si="18"/>
        <v>4</v>
      </c>
      <c r="F158" s="226">
        <v>0</v>
      </c>
      <c r="G158" s="226">
        <v>0</v>
      </c>
      <c r="H158" s="132">
        <v>1</v>
      </c>
      <c r="I158" s="132">
        <v>2</v>
      </c>
      <c r="J158" s="132">
        <v>12</v>
      </c>
      <c r="K158" s="132">
        <v>2</v>
      </c>
      <c r="L158" s="132">
        <v>12</v>
      </c>
      <c r="M158" s="226">
        <v>0</v>
      </c>
      <c r="N158" s="226">
        <v>0</v>
      </c>
      <c r="O158" s="226">
        <v>0</v>
      </c>
      <c r="P158" s="226">
        <v>0</v>
      </c>
      <c r="Q158" s="226">
        <v>0</v>
      </c>
      <c r="R158" s="226">
        <v>0</v>
      </c>
      <c r="S158" s="226">
        <v>0</v>
      </c>
      <c r="T158" s="132" t="s">
        <v>1821</v>
      </c>
      <c r="U158" s="132" t="s">
        <v>1821</v>
      </c>
      <c r="V158" s="132" t="s">
        <v>1821</v>
      </c>
      <c r="W158" s="132" t="s">
        <v>1821</v>
      </c>
      <c r="X158" s="226">
        <v>0</v>
      </c>
      <c r="Y158" s="226">
        <v>0</v>
      </c>
      <c r="Z158" s="226">
        <v>0</v>
      </c>
      <c r="AA158" s="226">
        <v>0</v>
      </c>
      <c r="AB158" s="226">
        <f t="shared" si="16"/>
        <v>0</v>
      </c>
      <c r="AC158" s="132" t="s">
        <v>1821</v>
      </c>
      <c r="AE158" s="57"/>
      <c r="AF158" s="132"/>
    </row>
    <row r="159" spans="1:32" ht="14.25" customHeight="1">
      <c r="A159" s="58" t="s">
        <v>2811</v>
      </c>
      <c r="B159" s="132">
        <v>19</v>
      </c>
      <c r="C159" s="132">
        <v>2877</v>
      </c>
      <c r="D159" s="132">
        <f t="shared" si="17"/>
        <v>2354</v>
      </c>
      <c r="E159" s="132">
        <f t="shared" si="18"/>
        <v>523</v>
      </c>
      <c r="F159" s="132">
        <v>2</v>
      </c>
      <c r="G159" s="132">
        <v>2</v>
      </c>
      <c r="H159" s="132">
        <v>29</v>
      </c>
      <c r="I159" s="132">
        <v>11</v>
      </c>
      <c r="J159" s="132">
        <v>1312</v>
      </c>
      <c r="K159" s="132">
        <v>283</v>
      </c>
      <c r="L159" s="132">
        <v>105</v>
      </c>
      <c r="M159" s="132">
        <v>105</v>
      </c>
      <c r="N159" s="132">
        <v>914</v>
      </c>
      <c r="O159" s="132">
        <v>124</v>
      </c>
      <c r="P159" s="132">
        <v>8</v>
      </c>
      <c r="Q159" s="132">
        <v>2</v>
      </c>
      <c r="R159" s="226">
        <v>0</v>
      </c>
      <c r="S159" s="226">
        <v>0</v>
      </c>
      <c r="T159" s="132">
        <v>1754322</v>
      </c>
      <c r="U159" s="132">
        <v>16979938</v>
      </c>
      <c r="V159" s="132">
        <v>23028661</v>
      </c>
      <c r="W159" s="132">
        <v>21302958</v>
      </c>
      <c r="X159" s="132">
        <v>710570</v>
      </c>
      <c r="Y159" s="132">
        <v>1015133</v>
      </c>
      <c r="Z159" s="132">
        <v>2</v>
      </c>
      <c r="AA159" s="132">
        <v>36</v>
      </c>
      <c r="AB159" s="132">
        <f t="shared" si="16"/>
        <v>1015095</v>
      </c>
      <c r="AC159" s="132">
        <v>7414850</v>
      </c>
      <c r="AE159" s="57"/>
      <c r="AF159" s="132"/>
    </row>
    <row r="160" spans="1:32" ht="14.25" customHeight="1">
      <c r="A160" s="58" t="s">
        <v>2813</v>
      </c>
      <c r="B160" s="132">
        <v>7</v>
      </c>
      <c r="C160" s="132">
        <v>206</v>
      </c>
      <c r="D160" s="132">
        <f t="shared" si="17"/>
        <v>142</v>
      </c>
      <c r="E160" s="132">
        <f t="shared" si="18"/>
        <v>64</v>
      </c>
      <c r="F160" s="132">
        <v>1</v>
      </c>
      <c r="G160" s="226">
        <v>0</v>
      </c>
      <c r="H160" s="132">
        <v>11</v>
      </c>
      <c r="I160" s="132">
        <v>2</v>
      </c>
      <c r="J160" s="132">
        <v>134</v>
      </c>
      <c r="K160" s="132">
        <v>37</v>
      </c>
      <c r="L160" s="132">
        <v>2</v>
      </c>
      <c r="M160" s="132">
        <v>22</v>
      </c>
      <c r="N160" s="226">
        <v>0</v>
      </c>
      <c r="O160" s="132">
        <v>3</v>
      </c>
      <c r="P160" s="132">
        <v>6</v>
      </c>
      <c r="Q160" s="226">
        <v>0</v>
      </c>
      <c r="R160" s="226">
        <v>0</v>
      </c>
      <c r="S160" s="226">
        <v>0</v>
      </c>
      <c r="T160" s="132">
        <v>89737</v>
      </c>
      <c r="U160" s="132">
        <v>427997</v>
      </c>
      <c r="V160" s="132">
        <v>560642</v>
      </c>
      <c r="W160" s="132">
        <v>435823</v>
      </c>
      <c r="X160" s="132">
        <v>122237</v>
      </c>
      <c r="Y160" s="132">
        <v>2582</v>
      </c>
      <c r="Z160" s="226">
        <v>0</v>
      </c>
      <c r="AA160" s="226">
        <v>0</v>
      </c>
      <c r="AB160" s="132">
        <f t="shared" si="16"/>
        <v>2582</v>
      </c>
      <c r="AC160" s="132">
        <v>114165</v>
      </c>
      <c r="AE160" s="57"/>
      <c r="AF160" s="132"/>
    </row>
    <row r="161" spans="1:32" ht="14.25" customHeight="1">
      <c r="A161" s="58" t="s">
        <v>2814</v>
      </c>
      <c r="B161" s="132">
        <v>4</v>
      </c>
      <c r="C161" s="132">
        <v>184</v>
      </c>
      <c r="D161" s="132">
        <f t="shared" si="17"/>
        <v>83</v>
      </c>
      <c r="E161" s="132">
        <f t="shared" si="18"/>
        <v>101</v>
      </c>
      <c r="F161" s="226">
        <v>0</v>
      </c>
      <c r="G161" s="226">
        <v>0</v>
      </c>
      <c r="H161" s="132">
        <v>2</v>
      </c>
      <c r="I161" s="132">
        <v>2</v>
      </c>
      <c r="J161" s="132">
        <v>93</v>
      </c>
      <c r="K161" s="132">
        <v>81</v>
      </c>
      <c r="L161" s="132">
        <v>19</v>
      </c>
      <c r="M161" s="132">
        <v>34</v>
      </c>
      <c r="N161" s="132">
        <v>8</v>
      </c>
      <c r="O161" s="132">
        <v>2</v>
      </c>
      <c r="P161" s="132">
        <v>39</v>
      </c>
      <c r="Q161" s="132">
        <v>18</v>
      </c>
      <c r="R161" s="226">
        <v>0</v>
      </c>
      <c r="S161" s="132">
        <v>1</v>
      </c>
      <c r="T161" s="132">
        <v>58540</v>
      </c>
      <c r="U161" s="132">
        <v>124132</v>
      </c>
      <c r="V161" s="132">
        <v>230191</v>
      </c>
      <c r="W161" s="132">
        <v>94395</v>
      </c>
      <c r="X161" s="132">
        <v>125569</v>
      </c>
      <c r="Y161" s="132">
        <v>10227</v>
      </c>
      <c r="Z161" s="226">
        <v>0</v>
      </c>
      <c r="AA161" s="226">
        <v>0</v>
      </c>
      <c r="AB161" s="132">
        <f t="shared" si="16"/>
        <v>10227</v>
      </c>
      <c r="AC161" s="132">
        <v>97423</v>
      </c>
      <c r="AE161" s="57"/>
      <c r="AF161" s="132"/>
    </row>
    <row r="162" spans="1:32" ht="14.25" customHeight="1">
      <c r="A162" s="58" t="s">
        <v>2816</v>
      </c>
      <c r="B162" s="132">
        <v>9</v>
      </c>
      <c r="C162" s="132">
        <v>698</v>
      </c>
      <c r="D162" s="132">
        <f t="shared" si="17"/>
        <v>509</v>
      </c>
      <c r="E162" s="132">
        <f t="shared" si="18"/>
        <v>189</v>
      </c>
      <c r="F162" s="226">
        <v>0</v>
      </c>
      <c r="G162" s="226">
        <v>0</v>
      </c>
      <c r="H162" s="132">
        <v>10</v>
      </c>
      <c r="I162" s="132">
        <v>2</v>
      </c>
      <c r="J162" s="132">
        <v>455</v>
      </c>
      <c r="K162" s="132">
        <v>106</v>
      </c>
      <c r="L162" s="132">
        <v>19</v>
      </c>
      <c r="M162" s="132">
        <v>56</v>
      </c>
      <c r="N162" s="132">
        <v>58</v>
      </c>
      <c r="O162" s="132">
        <v>33</v>
      </c>
      <c r="P162" s="132">
        <v>33</v>
      </c>
      <c r="Q162" s="132">
        <v>8</v>
      </c>
      <c r="R162" s="132">
        <v>1</v>
      </c>
      <c r="S162" s="226">
        <v>0</v>
      </c>
      <c r="T162" s="132">
        <v>320689</v>
      </c>
      <c r="U162" s="132">
        <v>957592</v>
      </c>
      <c r="V162" s="132">
        <v>1435916</v>
      </c>
      <c r="W162" s="132">
        <v>1358797</v>
      </c>
      <c r="X162" s="132">
        <v>73107</v>
      </c>
      <c r="Y162" s="132">
        <v>4012</v>
      </c>
      <c r="Z162" s="226">
        <v>0</v>
      </c>
      <c r="AA162" s="226">
        <v>0</v>
      </c>
      <c r="AB162" s="132">
        <f t="shared" si="16"/>
        <v>4012</v>
      </c>
      <c r="AC162" s="132">
        <v>412720</v>
      </c>
      <c r="AE162" s="57"/>
      <c r="AF162" s="132"/>
    </row>
    <row r="163" spans="1:32" ht="14.25" customHeight="1">
      <c r="A163" s="58" t="s">
        <v>2817</v>
      </c>
      <c r="B163" s="132">
        <v>3</v>
      </c>
      <c r="C163" s="132">
        <v>31</v>
      </c>
      <c r="D163" s="132">
        <f aca="true" t="shared" si="19" ref="D163:D170">(F163+H163+J163+L163+N163)-P163</f>
        <v>11</v>
      </c>
      <c r="E163" s="132">
        <f aca="true" t="shared" si="20" ref="E163:E170">(G163+I163+K163+M163+O163)-Q163</f>
        <v>20</v>
      </c>
      <c r="F163" s="226">
        <v>0</v>
      </c>
      <c r="G163" s="226">
        <v>0</v>
      </c>
      <c r="H163" s="132">
        <v>2</v>
      </c>
      <c r="I163" s="132">
        <v>3</v>
      </c>
      <c r="J163" s="132">
        <v>6</v>
      </c>
      <c r="K163" s="132">
        <v>1</v>
      </c>
      <c r="L163" s="132">
        <v>3</v>
      </c>
      <c r="M163" s="132">
        <v>16</v>
      </c>
      <c r="N163" s="226">
        <v>0</v>
      </c>
      <c r="O163" s="226">
        <v>0</v>
      </c>
      <c r="P163" s="226">
        <v>0</v>
      </c>
      <c r="Q163" s="226">
        <v>0</v>
      </c>
      <c r="R163" s="226">
        <v>0</v>
      </c>
      <c r="S163" s="132">
        <v>2</v>
      </c>
      <c r="T163" s="132">
        <v>6438</v>
      </c>
      <c r="U163" s="132">
        <v>5309</v>
      </c>
      <c r="V163" s="132">
        <v>17264</v>
      </c>
      <c r="W163" s="132">
        <v>6680</v>
      </c>
      <c r="X163" s="132">
        <v>10584</v>
      </c>
      <c r="Y163" s="226">
        <v>0</v>
      </c>
      <c r="Z163" s="226">
        <v>0</v>
      </c>
      <c r="AA163" s="226">
        <v>0</v>
      </c>
      <c r="AB163" s="226">
        <f t="shared" si="16"/>
        <v>0</v>
      </c>
      <c r="AC163" s="132">
        <v>11070</v>
      </c>
      <c r="AE163" s="57"/>
      <c r="AF163" s="132"/>
    </row>
    <row r="164" spans="1:32" ht="14.25" customHeight="1">
      <c r="A164" s="144" t="s">
        <v>2044</v>
      </c>
      <c r="B164" s="132">
        <v>35</v>
      </c>
      <c r="C164" s="132">
        <v>212</v>
      </c>
      <c r="D164" s="132">
        <f t="shared" si="19"/>
        <v>142</v>
      </c>
      <c r="E164" s="132">
        <f t="shared" si="20"/>
        <v>70</v>
      </c>
      <c r="F164" s="132">
        <v>4</v>
      </c>
      <c r="G164" s="132">
        <v>2</v>
      </c>
      <c r="H164" s="132">
        <v>28</v>
      </c>
      <c r="I164" s="132">
        <v>13</v>
      </c>
      <c r="J164" s="132">
        <v>97</v>
      </c>
      <c r="K164" s="132">
        <v>24</v>
      </c>
      <c r="L164" s="132">
        <v>11</v>
      </c>
      <c r="M164" s="132">
        <v>30</v>
      </c>
      <c r="N164" s="132">
        <v>3</v>
      </c>
      <c r="O164" s="132">
        <v>3</v>
      </c>
      <c r="P164" s="132">
        <v>1</v>
      </c>
      <c r="Q164" s="132">
        <v>2</v>
      </c>
      <c r="R164" s="226">
        <v>0</v>
      </c>
      <c r="S164" s="132">
        <v>2</v>
      </c>
      <c r="T164" s="132">
        <v>60313</v>
      </c>
      <c r="U164" s="132">
        <v>115431</v>
      </c>
      <c r="V164" s="132">
        <v>256736</v>
      </c>
      <c r="W164" s="132">
        <v>214736</v>
      </c>
      <c r="X164" s="132">
        <v>31493</v>
      </c>
      <c r="Y164" s="132">
        <v>10507</v>
      </c>
      <c r="Z164" s="132">
        <v>2</v>
      </c>
      <c r="AA164" s="132">
        <v>36</v>
      </c>
      <c r="AB164" s="132">
        <f t="shared" si="16"/>
        <v>10469</v>
      </c>
      <c r="AC164" s="132">
        <v>129861</v>
      </c>
      <c r="AE164" s="57"/>
      <c r="AF164" s="132"/>
    </row>
    <row r="165" spans="1:32" ht="14.25" customHeight="1">
      <c r="A165" s="144" t="s">
        <v>2045</v>
      </c>
      <c r="B165" s="132">
        <v>20</v>
      </c>
      <c r="C165" s="132">
        <v>286</v>
      </c>
      <c r="D165" s="132">
        <f t="shared" si="19"/>
        <v>193</v>
      </c>
      <c r="E165" s="132">
        <f t="shared" si="20"/>
        <v>93</v>
      </c>
      <c r="F165" s="132">
        <v>2</v>
      </c>
      <c r="G165" s="132">
        <v>1</v>
      </c>
      <c r="H165" s="132">
        <v>9</v>
      </c>
      <c r="I165" s="132">
        <v>8</v>
      </c>
      <c r="J165" s="132">
        <v>149</v>
      </c>
      <c r="K165" s="132">
        <v>31</v>
      </c>
      <c r="L165" s="132">
        <v>37</v>
      </c>
      <c r="M165" s="132">
        <v>52</v>
      </c>
      <c r="N165" s="226">
        <v>0</v>
      </c>
      <c r="O165" s="132">
        <v>1</v>
      </c>
      <c r="P165" s="132">
        <v>4</v>
      </c>
      <c r="Q165" s="226">
        <v>0</v>
      </c>
      <c r="R165" s="226">
        <v>0</v>
      </c>
      <c r="S165" s="132">
        <v>2</v>
      </c>
      <c r="T165" s="132">
        <v>93922</v>
      </c>
      <c r="U165" s="132">
        <v>190719</v>
      </c>
      <c r="V165" s="132">
        <v>417241</v>
      </c>
      <c r="W165" s="132">
        <v>363934</v>
      </c>
      <c r="X165" s="132">
        <v>48820</v>
      </c>
      <c r="Y165" s="132">
        <v>4487</v>
      </c>
      <c r="Z165" s="226">
        <v>0</v>
      </c>
      <c r="AA165" s="132">
        <v>1257</v>
      </c>
      <c r="AB165" s="132">
        <f t="shared" si="16"/>
        <v>3230</v>
      </c>
      <c r="AC165" s="132">
        <v>209777</v>
      </c>
      <c r="AE165" s="57"/>
      <c r="AF165" s="132"/>
    </row>
    <row r="166" spans="1:32" ht="14.25" customHeight="1">
      <c r="A166" s="144" t="s">
        <v>2046</v>
      </c>
      <c r="B166" s="132">
        <v>14</v>
      </c>
      <c r="C166" s="132">
        <v>364</v>
      </c>
      <c r="D166" s="132">
        <f t="shared" si="19"/>
        <v>233</v>
      </c>
      <c r="E166" s="132">
        <f t="shared" si="20"/>
        <v>131</v>
      </c>
      <c r="F166" s="226">
        <v>0</v>
      </c>
      <c r="G166" s="226">
        <v>0</v>
      </c>
      <c r="H166" s="132">
        <v>8</v>
      </c>
      <c r="I166" s="132">
        <v>3</v>
      </c>
      <c r="J166" s="132">
        <v>170</v>
      </c>
      <c r="K166" s="132">
        <v>26</v>
      </c>
      <c r="L166" s="132">
        <v>27</v>
      </c>
      <c r="M166" s="132">
        <v>100</v>
      </c>
      <c r="N166" s="132">
        <v>28</v>
      </c>
      <c r="O166" s="132">
        <v>2</v>
      </c>
      <c r="P166" s="226">
        <v>0</v>
      </c>
      <c r="Q166" s="226">
        <v>0</v>
      </c>
      <c r="R166" s="132">
        <v>1</v>
      </c>
      <c r="S166" s="226">
        <v>0</v>
      </c>
      <c r="T166" s="132">
        <v>139174</v>
      </c>
      <c r="U166" s="132">
        <v>283179</v>
      </c>
      <c r="V166" s="132">
        <v>883796</v>
      </c>
      <c r="W166" s="132">
        <v>645016</v>
      </c>
      <c r="X166" s="132">
        <v>234768</v>
      </c>
      <c r="Y166" s="132">
        <v>4012</v>
      </c>
      <c r="Z166" s="226">
        <v>0</v>
      </c>
      <c r="AA166" s="226">
        <v>0</v>
      </c>
      <c r="AB166" s="132">
        <f t="shared" si="16"/>
        <v>4012</v>
      </c>
      <c r="AC166" s="132">
        <v>556126</v>
      </c>
      <c r="AE166" s="57"/>
      <c r="AF166" s="132"/>
    </row>
    <row r="167" spans="1:35" ht="14.25" customHeight="1">
      <c r="A167" s="144" t="s">
        <v>2047</v>
      </c>
      <c r="B167" s="132">
        <v>9</v>
      </c>
      <c r="C167" s="132">
        <v>338</v>
      </c>
      <c r="D167" s="132">
        <f t="shared" si="19"/>
        <v>234</v>
      </c>
      <c r="E167" s="132">
        <f t="shared" si="20"/>
        <v>104</v>
      </c>
      <c r="F167" s="226">
        <v>0</v>
      </c>
      <c r="G167" s="226">
        <v>0</v>
      </c>
      <c r="H167" s="132">
        <v>3</v>
      </c>
      <c r="I167" s="132">
        <v>1</v>
      </c>
      <c r="J167" s="132">
        <v>201</v>
      </c>
      <c r="K167" s="132">
        <v>55</v>
      </c>
      <c r="L167" s="132">
        <v>15</v>
      </c>
      <c r="M167" s="132">
        <v>47</v>
      </c>
      <c r="N167" s="132">
        <v>16</v>
      </c>
      <c r="O167" s="132">
        <v>1</v>
      </c>
      <c r="P167" s="132">
        <v>1</v>
      </c>
      <c r="Q167" s="226">
        <v>0</v>
      </c>
      <c r="R167" s="226">
        <v>0</v>
      </c>
      <c r="S167" s="226">
        <v>0</v>
      </c>
      <c r="T167" s="132">
        <v>129476</v>
      </c>
      <c r="U167" s="132">
        <v>584624</v>
      </c>
      <c r="V167" s="132">
        <v>1000287</v>
      </c>
      <c r="W167" s="132">
        <v>733311</v>
      </c>
      <c r="X167" s="132">
        <v>167656</v>
      </c>
      <c r="Y167" s="132">
        <v>99320</v>
      </c>
      <c r="Z167" s="132">
        <v>2054</v>
      </c>
      <c r="AA167" s="226">
        <v>0</v>
      </c>
      <c r="AB167" s="132">
        <f t="shared" si="16"/>
        <v>97266</v>
      </c>
      <c r="AC167" s="132">
        <v>313893</v>
      </c>
      <c r="AD167" s="57"/>
      <c r="AE167" s="57"/>
      <c r="AF167" s="57"/>
      <c r="AH167" s="57"/>
      <c r="AI167" s="132"/>
    </row>
    <row r="168" spans="1:35" ht="14.25" customHeight="1">
      <c r="A168" s="144" t="s">
        <v>2048</v>
      </c>
      <c r="B168" s="132">
        <v>10</v>
      </c>
      <c r="C168" s="132">
        <v>724</v>
      </c>
      <c r="D168" s="132">
        <f t="shared" si="19"/>
        <v>479</v>
      </c>
      <c r="E168" s="132">
        <f t="shared" si="20"/>
        <v>245</v>
      </c>
      <c r="F168" s="226">
        <v>0</v>
      </c>
      <c r="G168" s="226">
        <v>0</v>
      </c>
      <c r="H168" s="132">
        <v>18</v>
      </c>
      <c r="I168" s="132">
        <v>4</v>
      </c>
      <c r="J168" s="132">
        <v>492</v>
      </c>
      <c r="K168" s="132">
        <v>212</v>
      </c>
      <c r="L168" s="132">
        <v>30</v>
      </c>
      <c r="M168" s="132">
        <v>37</v>
      </c>
      <c r="N168" s="132">
        <v>14</v>
      </c>
      <c r="O168" s="132">
        <v>19</v>
      </c>
      <c r="P168" s="132">
        <v>75</v>
      </c>
      <c r="Q168" s="132">
        <v>27</v>
      </c>
      <c r="R168" s="226">
        <v>0</v>
      </c>
      <c r="S168" s="226">
        <v>0</v>
      </c>
      <c r="T168" s="132">
        <v>326850</v>
      </c>
      <c r="U168" s="132">
        <v>845526</v>
      </c>
      <c r="V168" s="132">
        <v>1803751</v>
      </c>
      <c r="W168" s="132">
        <v>1546247</v>
      </c>
      <c r="X168" s="132">
        <v>217874</v>
      </c>
      <c r="Y168" s="132">
        <v>39630</v>
      </c>
      <c r="Z168" s="132">
        <v>2091</v>
      </c>
      <c r="AA168" s="226">
        <v>0</v>
      </c>
      <c r="AB168" s="132">
        <f t="shared" si="16"/>
        <v>37539</v>
      </c>
      <c r="AC168" s="132">
        <v>718369</v>
      </c>
      <c r="AD168" s="57"/>
      <c r="AE168" s="57"/>
      <c r="AF168" s="57"/>
      <c r="AH168" s="57"/>
      <c r="AI168" s="132"/>
    </row>
    <row r="169" spans="1:35" ht="14.25" customHeight="1">
      <c r="A169" s="144" t="s">
        <v>2049</v>
      </c>
      <c r="B169" s="132">
        <v>13</v>
      </c>
      <c r="C169" s="132">
        <v>1809</v>
      </c>
      <c r="D169" s="132">
        <f t="shared" si="19"/>
        <v>1313</v>
      </c>
      <c r="E169" s="132">
        <f t="shared" si="20"/>
        <v>496</v>
      </c>
      <c r="F169" s="226">
        <v>0</v>
      </c>
      <c r="G169" s="226">
        <v>0</v>
      </c>
      <c r="H169" s="132">
        <v>29</v>
      </c>
      <c r="I169" s="132">
        <v>3</v>
      </c>
      <c r="J169" s="132">
        <v>978</v>
      </c>
      <c r="K169" s="132">
        <v>209</v>
      </c>
      <c r="L169" s="132">
        <v>106</v>
      </c>
      <c r="M169" s="132">
        <v>197</v>
      </c>
      <c r="N169" s="132">
        <v>220</v>
      </c>
      <c r="O169" s="132">
        <v>90</v>
      </c>
      <c r="P169" s="132">
        <v>20</v>
      </c>
      <c r="Q169" s="132">
        <v>3</v>
      </c>
      <c r="R169" s="226">
        <v>0</v>
      </c>
      <c r="S169" s="226">
        <v>0</v>
      </c>
      <c r="T169" s="132">
        <v>772449</v>
      </c>
      <c r="U169" s="132">
        <v>2483673</v>
      </c>
      <c r="V169" s="132">
        <v>4390941</v>
      </c>
      <c r="W169" s="132">
        <v>3860300</v>
      </c>
      <c r="X169" s="132">
        <v>426253</v>
      </c>
      <c r="Y169" s="132">
        <v>104388</v>
      </c>
      <c r="Z169" s="132">
        <v>2103</v>
      </c>
      <c r="AA169" s="226">
        <v>0</v>
      </c>
      <c r="AB169" s="132">
        <f>Y169-Z169-AA169</f>
        <v>102285</v>
      </c>
      <c r="AC169" s="132">
        <v>1726734</v>
      </c>
      <c r="AD169" s="57"/>
      <c r="AE169" s="57"/>
      <c r="AF169" s="57"/>
      <c r="AH169" s="57"/>
      <c r="AI169" s="132"/>
    </row>
    <row r="170" spans="1:35" ht="14.25" customHeight="1">
      <c r="A170" s="144" t="s">
        <v>2050</v>
      </c>
      <c r="B170" s="132">
        <v>2</v>
      </c>
      <c r="C170" s="132">
        <v>488</v>
      </c>
      <c r="D170" s="132">
        <f t="shared" si="19"/>
        <v>258</v>
      </c>
      <c r="E170" s="132">
        <f t="shared" si="20"/>
        <v>230</v>
      </c>
      <c r="F170" s="226">
        <v>0</v>
      </c>
      <c r="G170" s="226">
        <v>0</v>
      </c>
      <c r="H170" s="226">
        <v>0</v>
      </c>
      <c r="I170" s="226">
        <v>0</v>
      </c>
      <c r="J170" s="132">
        <v>164</v>
      </c>
      <c r="K170" s="132">
        <v>78</v>
      </c>
      <c r="L170" s="132">
        <v>30</v>
      </c>
      <c r="M170" s="132">
        <v>87</v>
      </c>
      <c r="N170" s="132">
        <v>64</v>
      </c>
      <c r="O170" s="132">
        <v>65</v>
      </c>
      <c r="P170" s="226">
        <v>0</v>
      </c>
      <c r="Q170" s="226">
        <v>0</v>
      </c>
      <c r="R170" s="226">
        <v>0</v>
      </c>
      <c r="S170" s="226">
        <v>0</v>
      </c>
      <c r="T170" s="132" t="s">
        <v>1821</v>
      </c>
      <c r="U170" s="132" t="s">
        <v>1821</v>
      </c>
      <c r="V170" s="132" t="s">
        <v>1821</v>
      </c>
      <c r="W170" s="132" t="s">
        <v>1821</v>
      </c>
      <c r="X170" s="226">
        <v>0</v>
      </c>
      <c r="Y170" s="226">
        <v>0</v>
      </c>
      <c r="Z170" s="226">
        <v>0</v>
      </c>
      <c r="AA170" s="226">
        <v>0</v>
      </c>
      <c r="AB170" s="226">
        <f t="shared" si="16"/>
        <v>0</v>
      </c>
      <c r="AC170" s="132" t="s">
        <v>1821</v>
      </c>
      <c r="AD170" s="57"/>
      <c r="AE170" s="57"/>
      <c r="AF170" s="57"/>
      <c r="AH170" s="57"/>
      <c r="AI170" s="132"/>
    </row>
    <row r="171" spans="1:32" ht="14.25" customHeight="1">
      <c r="A171" s="144" t="s">
        <v>1998</v>
      </c>
      <c r="B171" s="132">
        <v>1</v>
      </c>
      <c r="C171" s="132">
        <v>2034</v>
      </c>
      <c r="D171" s="132">
        <f t="shared" si="17"/>
        <v>1755</v>
      </c>
      <c r="E171" s="132">
        <f t="shared" si="18"/>
        <v>279</v>
      </c>
      <c r="F171" s="226">
        <v>0</v>
      </c>
      <c r="G171" s="226">
        <v>0</v>
      </c>
      <c r="H171" s="132">
        <v>1</v>
      </c>
      <c r="I171" s="226">
        <v>0</v>
      </c>
      <c r="J171" s="132">
        <v>845</v>
      </c>
      <c r="K171" s="132">
        <v>153</v>
      </c>
      <c r="L171" s="132">
        <v>40</v>
      </c>
      <c r="M171" s="132">
        <v>3</v>
      </c>
      <c r="N171" s="132">
        <v>869</v>
      </c>
      <c r="O171" s="132">
        <v>123</v>
      </c>
      <c r="P171" s="226">
        <v>0</v>
      </c>
      <c r="Q171" s="226">
        <v>0</v>
      </c>
      <c r="R171" s="226">
        <v>0</v>
      </c>
      <c r="S171" s="226">
        <v>0</v>
      </c>
      <c r="T171" s="132" t="s">
        <v>1821</v>
      </c>
      <c r="U171" s="132" t="s">
        <v>1821</v>
      </c>
      <c r="V171" s="132" t="s">
        <v>1821</v>
      </c>
      <c r="W171" s="132" t="s">
        <v>1821</v>
      </c>
      <c r="X171" s="226">
        <v>0</v>
      </c>
      <c r="Y171" s="132" t="s">
        <v>2777</v>
      </c>
      <c r="Z171" s="226">
        <v>0</v>
      </c>
      <c r="AA171" s="226">
        <v>0</v>
      </c>
      <c r="AB171" s="132" t="s">
        <v>2774</v>
      </c>
      <c r="AC171" s="132" t="s">
        <v>1821</v>
      </c>
      <c r="AE171" s="57"/>
      <c r="AF171" s="132"/>
    </row>
    <row r="172" spans="1:32" ht="14.25" customHeight="1">
      <c r="A172" s="58" t="s">
        <v>2824</v>
      </c>
      <c r="B172" s="132">
        <v>143</v>
      </c>
      <c r="C172" s="132">
        <v>8228</v>
      </c>
      <c r="D172" s="132">
        <f t="shared" si="17"/>
        <v>5750</v>
      </c>
      <c r="E172" s="132">
        <f t="shared" si="18"/>
        <v>2478</v>
      </c>
      <c r="F172" s="132">
        <v>7</v>
      </c>
      <c r="G172" s="132">
        <v>4</v>
      </c>
      <c r="H172" s="132">
        <v>168</v>
      </c>
      <c r="I172" s="132">
        <v>43</v>
      </c>
      <c r="J172" s="132">
        <v>4474</v>
      </c>
      <c r="K172" s="132">
        <v>840</v>
      </c>
      <c r="L172" s="132">
        <v>649</v>
      </c>
      <c r="M172" s="132">
        <v>1194</v>
      </c>
      <c r="N172" s="132">
        <v>702</v>
      </c>
      <c r="O172" s="132">
        <v>417</v>
      </c>
      <c r="P172" s="132">
        <v>250</v>
      </c>
      <c r="Q172" s="132">
        <v>20</v>
      </c>
      <c r="R172" s="132">
        <v>20</v>
      </c>
      <c r="S172" s="132">
        <v>32</v>
      </c>
      <c r="T172" s="132">
        <v>3753677</v>
      </c>
      <c r="U172" s="132">
        <v>15521325</v>
      </c>
      <c r="V172" s="133">
        <v>26579165</v>
      </c>
      <c r="W172" s="133">
        <v>25170782</v>
      </c>
      <c r="X172" s="133">
        <v>909044</v>
      </c>
      <c r="Y172" s="133">
        <v>499339</v>
      </c>
      <c r="Z172" s="226">
        <v>0</v>
      </c>
      <c r="AA172" s="132">
        <v>78960</v>
      </c>
      <c r="AB172" s="132">
        <f t="shared" si="16"/>
        <v>420379</v>
      </c>
      <c r="AC172" s="132">
        <v>10091917</v>
      </c>
      <c r="AE172" s="57"/>
      <c r="AF172" s="132"/>
    </row>
    <row r="173" spans="1:32" ht="14.25" customHeight="1">
      <c r="A173" s="58" t="s">
        <v>2803</v>
      </c>
      <c r="B173" s="132">
        <v>15</v>
      </c>
      <c r="C173" s="132">
        <v>1340</v>
      </c>
      <c r="D173" s="132">
        <f t="shared" si="17"/>
        <v>530</v>
      </c>
      <c r="E173" s="132">
        <f t="shared" si="18"/>
        <v>810</v>
      </c>
      <c r="F173" s="226">
        <v>0</v>
      </c>
      <c r="G173" s="226">
        <v>0</v>
      </c>
      <c r="H173" s="132">
        <v>13</v>
      </c>
      <c r="I173" s="132">
        <v>6</v>
      </c>
      <c r="J173" s="132">
        <v>252</v>
      </c>
      <c r="K173" s="132">
        <v>90</v>
      </c>
      <c r="L173" s="132">
        <v>232</v>
      </c>
      <c r="M173" s="132">
        <v>655</v>
      </c>
      <c r="N173" s="132">
        <v>33</v>
      </c>
      <c r="O173" s="132">
        <v>62</v>
      </c>
      <c r="P173" s="226">
        <v>0</v>
      </c>
      <c r="Q173" s="132">
        <v>3</v>
      </c>
      <c r="R173" s="226">
        <v>0</v>
      </c>
      <c r="S173" s="132">
        <v>3</v>
      </c>
      <c r="T173" s="132">
        <v>338996</v>
      </c>
      <c r="U173" s="132">
        <v>1320078</v>
      </c>
      <c r="V173" s="132">
        <v>2348078</v>
      </c>
      <c r="W173" s="132">
        <v>2331522</v>
      </c>
      <c r="X173" s="132">
        <v>5634</v>
      </c>
      <c r="Y173" s="132">
        <v>10922</v>
      </c>
      <c r="Z173" s="226">
        <v>0</v>
      </c>
      <c r="AA173" s="226">
        <v>0</v>
      </c>
      <c r="AB173" s="132">
        <f t="shared" si="16"/>
        <v>10922</v>
      </c>
      <c r="AC173" s="132">
        <v>932678</v>
      </c>
      <c r="AE173" s="57"/>
      <c r="AF173" s="132"/>
    </row>
    <row r="174" spans="1:32" ht="14.25" customHeight="1">
      <c r="A174" s="58" t="s">
        <v>2014</v>
      </c>
      <c r="B174" s="132">
        <v>2</v>
      </c>
      <c r="C174" s="132">
        <v>67</v>
      </c>
      <c r="D174" s="132">
        <f t="shared" si="17"/>
        <v>53</v>
      </c>
      <c r="E174" s="132">
        <f t="shared" si="18"/>
        <v>14</v>
      </c>
      <c r="F174" s="226">
        <v>0</v>
      </c>
      <c r="G174" s="226">
        <v>0</v>
      </c>
      <c r="H174" s="132">
        <v>6</v>
      </c>
      <c r="I174" s="132">
        <v>2</v>
      </c>
      <c r="J174" s="132">
        <v>39</v>
      </c>
      <c r="K174" s="132">
        <v>8</v>
      </c>
      <c r="L174" s="132">
        <v>8</v>
      </c>
      <c r="M174" s="132">
        <v>4</v>
      </c>
      <c r="N174" s="226">
        <v>0</v>
      </c>
      <c r="O174" s="226">
        <v>0</v>
      </c>
      <c r="P174" s="226">
        <v>0</v>
      </c>
      <c r="Q174" s="226">
        <v>0</v>
      </c>
      <c r="R174" s="226">
        <v>0</v>
      </c>
      <c r="S174" s="226">
        <v>0</v>
      </c>
      <c r="T174" s="132" t="s">
        <v>1821</v>
      </c>
      <c r="U174" s="132" t="s">
        <v>1821</v>
      </c>
      <c r="V174" s="132" t="s">
        <v>1821</v>
      </c>
      <c r="W174" s="132" t="s">
        <v>1821</v>
      </c>
      <c r="X174" s="227">
        <v>0</v>
      </c>
      <c r="Y174" s="227">
        <v>0</v>
      </c>
      <c r="Z174" s="226">
        <v>0</v>
      </c>
      <c r="AA174" s="226">
        <v>0</v>
      </c>
      <c r="AB174" s="226">
        <f t="shared" si="16"/>
        <v>0</v>
      </c>
      <c r="AC174" s="132" t="s">
        <v>1821</v>
      </c>
      <c r="AE174" s="57"/>
      <c r="AF174" s="132"/>
    </row>
    <row r="175" spans="1:32" ht="14.25" customHeight="1">
      <c r="A175" s="58" t="s">
        <v>2009</v>
      </c>
      <c r="B175" s="132">
        <v>8</v>
      </c>
      <c r="C175" s="132">
        <v>107</v>
      </c>
      <c r="D175" s="132">
        <f t="shared" si="17"/>
        <v>24</v>
      </c>
      <c r="E175" s="132">
        <f t="shared" si="18"/>
        <v>83</v>
      </c>
      <c r="F175" s="132">
        <v>1</v>
      </c>
      <c r="G175" s="226">
        <v>0</v>
      </c>
      <c r="H175" s="132">
        <v>9</v>
      </c>
      <c r="I175" s="132">
        <v>6</v>
      </c>
      <c r="J175" s="132">
        <v>13</v>
      </c>
      <c r="K175" s="132">
        <v>38</v>
      </c>
      <c r="L175" s="226">
        <v>0</v>
      </c>
      <c r="M175" s="132">
        <v>39</v>
      </c>
      <c r="N175" s="132">
        <v>1</v>
      </c>
      <c r="O175" s="226">
        <v>0</v>
      </c>
      <c r="P175" s="226">
        <v>0</v>
      </c>
      <c r="Q175" s="226">
        <v>0</v>
      </c>
      <c r="R175" s="132">
        <v>2</v>
      </c>
      <c r="S175" s="132">
        <v>2</v>
      </c>
      <c r="T175" s="132">
        <v>25096</v>
      </c>
      <c r="U175" s="132">
        <v>40078</v>
      </c>
      <c r="V175" s="132">
        <v>82875</v>
      </c>
      <c r="W175" s="132">
        <v>64245</v>
      </c>
      <c r="X175" s="132">
        <v>18630</v>
      </c>
      <c r="Y175" s="226">
        <v>0</v>
      </c>
      <c r="Z175" s="226">
        <v>0</v>
      </c>
      <c r="AA175" s="226">
        <v>0</v>
      </c>
      <c r="AB175" s="226">
        <f t="shared" si="16"/>
        <v>0</v>
      </c>
      <c r="AC175" s="132">
        <v>38758</v>
      </c>
      <c r="AE175" s="57"/>
      <c r="AF175" s="132"/>
    </row>
    <row r="176" spans="1:32" ht="14.25" customHeight="1">
      <c r="A176" s="58" t="s">
        <v>2015</v>
      </c>
      <c r="B176" s="132">
        <v>4</v>
      </c>
      <c r="C176" s="132">
        <v>58</v>
      </c>
      <c r="D176" s="132">
        <f t="shared" si="17"/>
        <v>41</v>
      </c>
      <c r="E176" s="132">
        <f t="shared" si="18"/>
        <v>17</v>
      </c>
      <c r="F176" s="226">
        <v>0</v>
      </c>
      <c r="G176" s="226">
        <v>0</v>
      </c>
      <c r="H176" s="132">
        <v>3</v>
      </c>
      <c r="I176" s="226">
        <v>0</v>
      </c>
      <c r="J176" s="132">
        <v>33</v>
      </c>
      <c r="K176" s="132">
        <v>12</v>
      </c>
      <c r="L176" s="132">
        <v>5</v>
      </c>
      <c r="M176" s="132">
        <v>5</v>
      </c>
      <c r="N176" s="226">
        <v>0</v>
      </c>
      <c r="O176" s="226">
        <v>0</v>
      </c>
      <c r="P176" s="226">
        <v>0</v>
      </c>
      <c r="Q176" s="226">
        <v>0</v>
      </c>
      <c r="R176" s="226">
        <v>0</v>
      </c>
      <c r="S176" s="226">
        <v>0</v>
      </c>
      <c r="T176" s="132">
        <v>15818</v>
      </c>
      <c r="U176" s="132">
        <v>53751</v>
      </c>
      <c r="V176" s="132">
        <v>103848</v>
      </c>
      <c r="W176" s="132">
        <v>103848</v>
      </c>
      <c r="X176" s="226">
        <v>0</v>
      </c>
      <c r="Y176" s="226">
        <v>0</v>
      </c>
      <c r="Z176" s="226">
        <v>0</v>
      </c>
      <c r="AA176" s="226">
        <v>0</v>
      </c>
      <c r="AB176" s="226">
        <f t="shared" si="16"/>
        <v>0</v>
      </c>
      <c r="AC176" s="132">
        <v>46387</v>
      </c>
      <c r="AE176" s="57"/>
      <c r="AF176" s="132"/>
    </row>
    <row r="177" spans="1:32" ht="14.25" customHeight="1">
      <c r="A177" s="58" t="s">
        <v>2016</v>
      </c>
      <c r="B177" s="132">
        <v>5</v>
      </c>
      <c r="C177" s="132">
        <v>253</v>
      </c>
      <c r="D177" s="132">
        <f t="shared" si="17"/>
        <v>191</v>
      </c>
      <c r="E177" s="132">
        <f t="shared" si="18"/>
        <v>62</v>
      </c>
      <c r="F177" s="226">
        <v>0</v>
      </c>
      <c r="G177" s="226">
        <v>0</v>
      </c>
      <c r="H177" s="132">
        <v>10</v>
      </c>
      <c r="I177" s="132">
        <v>3</v>
      </c>
      <c r="J177" s="132">
        <v>166</v>
      </c>
      <c r="K177" s="132">
        <v>31</v>
      </c>
      <c r="L177" s="132">
        <v>8</v>
      </c>
      <c r="M177" s="132">
        <v>25</v>
      </c>
      <c r="N177" s="132">
        <v>7</v>
      </c>
      <c r="O177" s="132">
        <v>3</v>
      </c>
      <c r="P177" s="226">
        <v>0</v>
      </c>
      <c r="Q177" s="226">
        <v>0</v>
      </c>
      <c r="R177" s="226">
        <v>0</v>
      </c>
      <c r="S177" s="226">
        <v>0</v>
      </c>
      <c r="T177" s="132">
        <v>89595</v>
      </c>
      <c r="U177" s="132">
        <v>134730</v>
      </c>
      <c r="V177" s="132">
        <v>327584</v>
      </c>
      <c r="W177" s="132">
        <v>304395</v>
      </c>
      <c r="X177" s="226">
        <v>0</v>
      </c>
      <c r="Y177" s="132">
        <v>23189</v>
      </c>
      <c r="Z177" s="226">
        <v>0</v>
      </c>
      <c r="AA177" s="132">
        <v>23189</v>
      </c>
      <c r="AB177" s="226">
        <f t="shared" si="16"/>
        <v>0</v>
      </c>
      <c r="AC177" s="132">
        <v>174925</v>
      </c>
      <c r="AE177" s="57"/>
      <c r="AF177" s="132"/>
    </row>
    <row r="178" spans="1:32" ht="14.25" customHeight="1">
      <c r="A178" s="58" t="s">
        <v>2804</v>
      </c>
      <c r="B178" s="132">
        <v>4</v>
      </c>
      <c r="C178" s="132">
        <v>62</v>
      </c>
      <c r="D178" s="132">
        <f t="shared" si="17"/>
        <v>46</v>
      </c>
      <c r="E178" s="132">
        <f t="shared" si="18"/>
        <v>16</v>
      </c>
      <c r="F178" s="226">
        <v>0</v>
      </c>
      <c r="G178" s="226">
        <v>0</v>
      </c>
      <c r="H178" s="132">
        <v>4</v>
      </c>
      <c r="I178" s="226">
        <v>0</v>
      </c>
      <c r="J178" s="132">
        <v>40</v>
      </c>
      <c r="K178" s="132">
        <v>5</v>
      </c>
      <c r="L178" s="132">
        <v>2</v>
      </c>
      <c r="M178" s="132">
        <v>10</v>
      </c>
      <c r="N178" s="226">
        <v>0</v>
      </c>
      <c r="O178" s="132">
        <v>1</v>
      </c>
      <c r="P178" s="226">
        <v>0</v>
      </c>
      <c r="Q178" s="226">
        <v>0</v>
      </c>
      <c r="R178" s="226">
        <v>0</v>
      </c>
      <c r="S178" s="226">
        <v>0</v>
      </c>
      <c r="T178" s="132">
        <v>22319</v>
      </c>
      <c r="U178" s="132">
        <v>155746</v>
      </c>
      <c r="V178" s="132">
        <v>236931</v>
      </c>
      <c r="W178" s="132">
        <v>229696</v>
      </c>
      <c r="X178" s="226">
        <v>0</v>
      </c>
      <c r="Y178" s="132">
        <v>7235</v>
      </c>
      <c r="Z178" s="226">
        <v>0</v>
      </c>
      <c r="AA178" s="226">
        <v>0</v>
      </c>
      <c r="AB178" s="132">
        <f t="shared" si="16"/>
        <v>7235</v>
      </c>
      <c r="AC178" s="132">
        <v>72786</v>
      </c>
      <c r="AE178" s="57"/>
      <c r="AF178" s="132"/>
    </row>
    <row r="179" spans="1:32" ht="14.25" customHeight="1">
      <c r="A179" s="58" t="s">
        <v>2017</v>
      </c>
      <c r="B179" s="132">
        <v>3</v>
      </c>
      <c r="C179" s="132">
        <v>15</v>
      </c>
      <c r="D179" s="132">
        <f t="shared" si="17"/>
        <v>9</v>
      </c>
      <c r="E179" s="132">
        <f t="shared" si="18"/>
        <v>6</v>
      </c>
      <c r="F179" s="226">
        <v>0</v>
      </c>
      <c r="G179" s="226">
        <v>0</v>
      </c>
      <c r="H179" s="132">
        <v>3</v>
      </c>
      <c r="I179" s="226">
        <v>0</v>
      </c>
      <c r="J179" s="132">
        <v>6</v>
      </c>
      <c r="K179" s="132">
        <v>4</v>
      </c>
      <c r="L179" s="226">
        <v>0</v>
      </c>
      <c r="M179" s="132">
        <v>2</v>
      </c>
      <c r="N179" s="226">
        <v>0</v>
      </c>
      <c r="O179" s="226">
        <v>0</v>
      </c>
      <c r="P179" s="226">
        <v>0</v>
      </c>
      <c r="Q179" s="226">
        <v>0</v>
      </c>
      <c r="R179" s="226">
        <v>0</v>
      </c>
      <c r="S179" s="226">
        <v>0</v>
      </c>
      <c r="T179" s="132">
        <v>3156</v>
      </c>
      <c r="U179" s="132">
        <v>2861</v>
      </c>
      <c r="V179" s="132">
        <v>9774</v>
      </c>
      <c r="W179" s="132">
        <v>9692</v>
      </c>
      <c r="X179" s="132">
        <v>82</v>
      </c>
      <c r="Y179" s="226">
        <v>0</v>
      </c>
      <c r="Z179" s="226">
        <v>0</v>
      </c>
      <c r="AA179" s="226">
        <v>0</v>
      </c>
      <c r="AB179" s="226">
        <f t="shared" si="16"/>
        <v>0</v>
      </c>
      <c r="AC179" s="132">
        <v>6401</v>
      </c>
      <c r="AE179" s="57"/>
      <c r="AF179" s="132"/>
    </row>
    <row r="180" spans="1:32" ht="14.25" customHeight="1">
      <c r="A180" s="58" t="s">
        <v>2018</v>
      </c>
      <c r="B180" s="132">
        <v>1</v>
      </c>
      <c r="C180" s="132">
        <v>33</v>
      </c>
      <c r="D180" s="132">
        <f t="shared" si="17"/>
        <v>15</v>
      </c>
      <c r="E180" s="132">
        <f t="shared" si="18"/>
        <v>18</v>
      </c>
      <c r="F180" s="226">
        <v>0</v>
      </c>
      <c r="G180" s="226">
        <v>0</v>
      </c>
      <c r="H180" s="132">
        <v>4</v>
      </c>
      <c r="I180" s="226">
        <v>0</v>
      </c>
      <c r="J180" s="132">
        <v>8</v>
      </c>
      <c r="K180" s="132">
        <v>2</v>
      </c>
      <c r="L180" s="132">
        <v>3</v>
      </c>
      <c r="M180" s="132">
        <v>16</v>
      </c>
      <c r="N180" s="226">
        <v>0</v>
      </c>
      <c r="O180" s="226">
        <v>0</v>
      </c>
      <c r="P180" s="226">
        <v>0</v>
      </c>
      <c r="Q180" s="226">
        <v>0</v>
      </c>
      <c r="R180" s="226">
        <v>0</v>
      </c>
      <c r="S180" s="226">
        <v>0</v>
      </c>
      <c r="T180" s="132" t="s">
        <v>1821</v>
      </c>
      <c r="U180" s="132" t="s">
        <v>1821</v>
      </c>
      <c r="V180" s="132" t="s">
        <v>1821</v>
      </c>
      <c r="W180" s="132" t="s">
        <v>1821</v>
      </c>
      <c r="X180" s="132" t="s">
        <v>1821</v>
      </c>
      <c r="Y180" s="226">
        <v>0</v>
      </c>
      <c r="Z180" s="226">
        <v>0</v>
      </c>
      <c r="AA180" s="226">
        <v>0</v>
      </c>
      <c r="AB180" s="226">
        <f t="shared" si="16"/>
        <v>0</v>
      </c>
      <c r="AC180" s="132" t="s">
        <v>1821</v>
      </c>
      <c r="AE180" s="57"/>
      <c r="AF180" s="132"/>
    </row>
    <row r="181" spans="1:32" ht="14.25" customHeight="1">
      <c r="A181" s="58" t="s">
        <v>2805</v>
      </c>
      <c r="B181" s="132">
        <v>3</v>
      </c>
      <c r="C181" s="132">
        <v>19</v>
      </c>
      <c r="D181" s="132">
        <f t="shared" si="17"/>
        <v>15</v>
      </c>
      <c r="E181" s="132">
        <f t="shared" si="18"/>
        <v>4</v>
      </c>
      <c r="F181" s="226">
        <v>0</v>
      </c>
      <c r="G181" s="226">
        <v>0</v>
      </c>
      <c r="H181" s="226">
        <v>0</v>
      </c>
      <c r="I181" s="226">
        <v>0</v>
      </c>
      <c r="J181" s="132">
        <v>14</v>
      </c>
      <c r="K181" s="132">
        <v>3</v>
      </c>
      <c r="L181" s="132">
        <v>1</v>
      </c>
      <c r="M181" s="132">
        <v>1</v>
      </c>
      <c r="N181" s="226">
        <v>0</v>
      </c>
      <c r="O181" s="226">
        <v>0</v>
      </c>
      <c r="P181" s="226">
        <v>0</v>
      </c>
      <c r="Q181" s="226">
        <v>0</v>
      </c>
      <c r="R181" s="226">
        <v>0</v>
      </c>
      <c r="S181" s="226">
        <v>0</v>
      </c>
      <c r="T181" s="132">
        <v>9238</v>
      </c>
      <c r="U181" s="132">
        <v>72569</v>
      </c>
      <c r="V181" s="132">
        <v>111745</v>
      </c>
      <c r="W181" s="132">
        <v>111745</v>
      </c>
      <c r="X181" s="226">
        <v>0</v>
      </c>
      <c r="Y181" s="226">
        <v>0</v>
      </c>
      <c r="Z181" s="226">
        <v>0</v>
      </c>
      <c r="AA181" s="226">
        <v>0</v>
      </c>
      <c r="AB181" s="226">
        <f t="shared" si="16"/>
        <v>0</v>
      </c>
      <c r="AC181" s="132">
        <v>36274</v>
      </c>
      <c r="AE181" s="57"/>
      <c r="AF181" s="132"/>
    </row>
    <row r="182" spans="1:32" ht="14.25" customHeight="1">
      <c r="A182" s="58" t="s">
        <v>2806</v>
      </c>
      <c r="B182" s="132">
        <v>11</v>
      </c>
      <c r="C182" s="132">
        <v>560</v>
      </c>
      <c r="D182" s="132">
        <f t="shared" si="17"/>
        <v>340</v>
      </c>
      <c r="E182" s="132">
        <f t="shared" si="18"/>
        <v>220</v>
      </c>
      <c r="F182" s="226">
        <v>0</v>
      </c>
      <c r="G182" s="226">
        <v>0</v>
      </c>
      <c r="H182" s="132">
        <v>7</v>
      </c>
      <c r="I182" s="132">
        <v>2</v>
      </c>
      <c r="J182" s="132">
        <v>283</v>
      </c>
      <c r="K182" s="132">
        <v>60</v>
      </c>
      <c r="L182" s="132">
        <v>22</v>
      </c>
      <c r="M182" s="132">
        <v>65</v>
      </c>
      <c r="N182" s="132">
        <v>28</v>
      </c>
      <c r="O182" s="132">
        <v>93</v>
      </c>
      <c r="P182" s="226">
        <v>0</v>
      </c>
      <c r="Q182" s="226">
        <v>0</v>
      </c>
      <c r="R182" s="132">
        <v>10</v>
      </c>
      <c r="S182" s="132">
        <v>2</v>
      </c>
      <c r="T182" s="132">
        <v>202857</v>
      </c>
      <c r="U182" s="132">
        <v>690512</v>
      </c>
      <c r="V182" s="132">
        <v>1183939</v>
      </c>
      <c r="W182" s="132">
        <v>1142664</v>
      </c>
      <c r="X182" s="132">
        <v>23462</v>
      </c>
      <c r="Y182" s="132">
        <v>17813</v>
      </c>
      <c r="Z182" s="226">
        <v>0</v>
      </c>
      <c r="AA182" s="226">
        <v>0</v>
      </c>
      <c r="AB182" s="132">
        <f t="shared" si="16"/>
        <v>17813</v>
      </c>
      <c r="AC182" s="132">
        <v>366436</v>
      </c>
      <c r="AE182" s="57"/>
      <c r="AF182" s="132"/>
    </row>
    <row r="183" spans="1:32" ht="14.25" customHeight="1">
      <c r="A183" s="58" t="s">
        <v>2807</v>
      </c>
      <c r="B183" s="132">
        <v>1</v>
      </c>
      <c r="C183" s="132">
        <v>97</v>
      </c>
      <c r="D183" s="132">
        <f t="shared" si="17"/>
        <v>87</v>
      </c>
      <c r="E183" s="132">
        <f t="shared" si="18"/>
        <v>10</v>
      </c>
      <c r="F183" s="226">
        <v>0</v>
      </c>
      <c r="G183" s="226">
        <v>0</v>
      </c>
      <c r="H183" s="226">
        <v>0</v>
      </c>
      <c r="I183" s="226">
        <v>0</v>
      </c>
      <c r="J183" s="132">
        <v>83</v>
      </c>
      <c r="K183" s="132">
        <v>8</v>
      </c>
      <c r="L183" s="132">
        <v>4</v>
      </c>
      <c r="M183" s="132">
        <v>2</v>
      </c>
      <c r="N183" s="226">
        <v>0</v>
      </c>
      <c r="O183" s="226">
        <v>0</v>
      </c>
      <c r="P183" s="226">
        <v>0</v>
      </c>
      <c r="Q183" s="226">
        <v>0</v>
      </c>
      <c r="R183" s="226">
        <v>0</v>
      </c>
      <c r="S183" s="226">
        <v>0</v>
      </c>
      <c r="T183" s="132" t="s">
        <v>1821</v>
      </c>
      <c r="U183" s="132" t="s">
        <v>1821</v>
      </c>
      <c r="V183" s="132" t="s">
        <v>1821</v>
      </c>
      <c r="W183" s="132" t="s">
        <v>1821</v>
      </c>
      <c r="X183" s="226">
        <v>0</v>
      </c>
      <c r="Y183" s="226">
        <v>0</v>
      </c>
      <c r="Z183" s="226">
        <v>0</v>
      </c>
      <c r="AA183" s="226">
        <v>0</v>
      </c>
      <c r="AB183" s="226">
        <f t="shared" si="16"/>
        <v>0</v>
      </c>
      <c r="AC183" s="132" t="s">
        <v>1821</v>
      </c>
      <c r="AE183" s="57"/>
      <c r="AF183" s="132"/>
    </row>
    <row r="184" spans="1:32" ht="14.25" customHeight="1">
      <c r="A184" s="58" t="s">
        <v>2020</v>
      </c>
      <c r="B184" s="132">
        <v>10</v>
      </c>
      <c r="C184" s="132">
        <v>227</v>
      </c>
      <c r="D184" s="132">
        <f t="shared" si="17"/>
        <v>195</v>
      </c>
      <c r="E184" s="132">
        <f t="shared" si="18"/>
        <v>32</v>
      </c>
      <c r="F184" s="226">
        <v>0</v>
      </c>
      <c r="G184" s="226">
        <v>0</v>
      </c>
      <c r="H184" s="132">
        <v>10</v>
      </c>
      <c r="I184" s="132">
        <v>4</v>
      </c>
      <c r="J184" s="132">
        <v>152</v>
      </c>
      <c r="K184" s="132">
        <v>14</v>
      </c>
      <c r="L184" s="132">
        <v>31</v>
      </c>
      <c r="M184" s="132">
        <v>14</v>
      </c>
      <c r="N184" s="132">
        <v>2</v>
      </c>
      <c r="O184" s="226">
        <v>0</v>
      </c>
      <c r="P184" s="226">
        <v>0</v>
      </c>
      <c r="Q184" s="226">
        <v>0</v>
      </c>
      <c r="R184" s="132">
        <v>1</v>
      </c>
      <c r="S184" s="226">
        <v>0</v>
      </c>
      <c r="T184" s="132">
        <v>91667</v>
      </c>
      <c r="U184" s="132">
        <v>391149</v>
      </c>
      <c r="V184" s="132">
        <v>579443</v>
      </c>
      <c r="W184" s="132">
        <v>408497</v>
      </c>
      <c r="X184" s="132">
        <v>100</v>
      </c>
      <c r="Y184" s="132">
        <v>170846</v>
      </c>
      <c r="Z184" s="226">
        <v>0</v>
      </c>
      <c r="AA184" s="132">
        <v>13500</v>
      </c>
      <c r="AB184" s="132">
        <f t="shared" si="16"/>
        <v>157346</v>
      </c>
      <c r="AC184" s="132">
        <v>161136</v>
      </c>
      <c r="AE184" s="57"/>
      <c r="AF184" s="132"/>
    </row>
    <row r="185" spans="1:32" ht="14.25" customHeight="1">
      <c r="A185" s="58" t="s">
        <v>2808</v>
      </c>
      <c r="B185" s="132">
        <v>1</v>
      </c>
      <c r="C185" s="132">
        <v>87</v>
      </c>
      <c r="D185" s="132">
        <f t="shared" si="17"/>
        <v>71</v>
      </c>
      <c r="E185" s="132">
        <f t="shared" si="18"/>
        <v>16</v>
      </c>
      <c r="F185" s="226">
        <v>0</v>
      </c>
      <c r="G185" s="226">
        <v>0</v>
      </c>
      <c r="H185" s="132">
        <v>1</v>
      </c>
      <c r="I185" s="226">
        <v>0</v>
      </c>
      <c r="J185" s="132">
        <v>66</v>
      </c>
      <c r="K185" s="132">
        <v>6</v>
      </c>
      <c r="L185" s="226">
        <v>0</v>
      </c>
      <c r="M185" s="132">
        <v>9</v>
      </c>
      <c r="N185" s="132">
        <v>4</v>
      </c>
      <c r="O185" s="132">
        <v>1</v>
      </c>
      <c r="P185" s="226">
        <v>0</v>
      </c>
      <c r="Q185" s="226">
        <v>0</v>
      </c>
      <c r="R185" s="226">
        <v>0</v>
      </c>
      <c r="S185" s="226">
        <v>0</v>
      </c>
      <c r="T185" s="132" t="s">
        <v>1821</v>
      </c>
      <c r="U185" s="132" t="s">
        <v>1821</v>
      </c>
      <c r="V185" s="132" t="s">
        <v>1821</v>
      </c>
      <c r="W185" s="132" t="s">
        <v>1821</v>
      </c>
      <c r="X185" s="226">
        <v>0</v>
      </c>
      <c r="Y185" s="226">
        <v>0</v>
      </c>
      <c r="Z185" s="226">
        <v>0</v>
      </c>
      <c r="AA185" s="226">
        <v>0</v>
      </c>
      <c r="AB185" s="226">
        <f t="shared" si="16"/>
        <v>0</v>
      </c>
      <c r="AC185" s="132" t="s">
        <v>1821</v>
      </c>
      <c r="AE185" s="57"/>
      <c r="AF185" s="132"/>
    </row>
    <row r="186" spans="1:32" ht="14.25" customHeight="1">
      <c r="A186" s="58" t="s">
        <v>2809</v>
      </c>
      <c r="B186" s="132">
        <v>21</v>
      </c>
      <c r="C186" s="132">
        <v>778</v>
      </c>
      <c r="D186" s="132">
        <f t="shared" si="17"/>
        <v>585</v>
      </c>
      <c r="E186" s="132">
        <f t="shared" si="18"/>
        <v>193</v>
      </c>
      <c r="F186" s="132">
        <v>2</v>
      </c>
      <c r="G186" s="132">
        <v>3</v>
      </c>
      <c r="H186" s="132">
        <v>25</v>
      </c>
      <c r="I186" s="132">
        <v>8</v>
      </c>
      <c r="J186" s="132">
        <v>445</v>
      </c>
      <c r="K186" s="132">
        <v>81</v>
      </c>
      <c r="L186" s="132">
        <v>37</v>
      </c>
      <c r="M186" s="132">
        <v>60</v>
      </c>
      <c r="N186" s="132">
        <v>84</v>
      </c>
      <c r="O186" s="132">
        <v>41</v>
      </c>
      <c r="P186" s="132">
        <v>8</v>
      </c>
      <c r="Q186" s="226">
        <v>0</v>
      </c>
      <c r="R186" s="226">
        <v>0</v>
      </c>
      <c r="S186" s="226">
        <v>0</v>
      </c>
      <c r="T186" s="132">
        <v>344566</v>
      </c>
      <c r="U186" s="132">
        <v>1608609</v>
      </c>
      <c r="V186" s="132">
        <v>3377981</v>
      </c>
      <c r="W186" s="132">
        <v>2912401</v>
      </c>
      <c r="X186" s="132">
        <v>335055</v>
      </c>
      <c r="Y186" s="132">
        <v>130525</v>
      </c>
      <c r="Z186" s="226">
        <v>0</v>
      </c>
      <c r="AA186" s="226">
        <v>0</v>
      </c>
      <c r="AB186" s="132">
        <f t="shared" si="16"/>
        <v>130525</v>
      </c>
      <c r="AC186" s="132">
        <v>1610649</v>
      </c>
      <c r="AE186" s="57"/>
      <c r="AF186" s="132"/>
    </row>
    <row r="187" spans="1:32" ht="14.25" customHeight="1">
      <c r="A187" s="58" t="s">
        <v>2810</v>
      </c>
      <c r="B187" s="132">
        <v>5</v>
      </c>
      <c r="C187" s="132">
        <v>529</v>
      </c>
      <c r="D187" s="132">
        <f t="shared" si="17"/>
        <v>443</v>
      </c>
      <c r="E187" s="132">
        <f t="shared" si="18"/>
        <v>86</v>
      </c>
      <c r="F187" s="226">
        <v>0</v>
      </c>
      <c r="G187" s="226">
        <v>0</v>
      </c>
      <c r="H187" s="132">
        <v>16</v>
      </c>
      <c r="I187" s="226">
        <v>0</v>
      </c>
      <c r="J187" s="132">
        <v>394</v>
      </c>
      <c r="K187" s="132">
        <v>61</v>
      </c>
      <c r="L187" s="132">
        <v>23</v>
      </c>
      <c r="M187" s="132">
        <v>21</v>
      </c>
      <c r="N187" s="132">
        <v>12</v>
      </c>
      <c r="O187" s="132">
        <v>4</v>
      </c>
      <c r="P187" s="132">
        <v>2</v>
      </c>
      <c r="Q187" s="226">
        <v>0</v>
      </c>
      <c r="R187" s="226">
        <v>0</v>
      </c>
      <c r="S187" s="226">
        <v>0</v>
      </c>
      <c r="T187" s="132">
        <v>268510</v>
      </c>
      <c r="U187" s="132">
        <v>794023</v>
      </c>
      <c r="V187" s="132">
        <v>1501357</v>
      </c>
      <c r="W187" s="132">
        <v>1464212</v>
      </c>
      <c r="X187" s="132">
        <v>1678</v>
      </c>
      <c r="Y187" s="132">
        <v>35467</v>
      </c>
      <c r="Z187" s="226">
        <v>0</v>
      </c>
      <c r="AA187" s="226">
        <v>0</v>
      </c>
      <c r="AB187" s="132">
        <f t="shared" si="16"/>
        <v>35467</v>
      </c>
      <c r="AC187" s="132">
        <v>708898</v>
      </c>
      <c r="AE187" s="57"/>
      <c r="AF187" s="132"/>
    </row>
    <row r="188" spans="1:32" ht="14.25" customHeight="1">
      <c r="A188" s="58" t="s">
        <v>2811</v>
      </c>
      <c r="B188" s="132">
        <v>16</v>
      </c>
      <c r="C188" s="132">
        <v>721</v>
      </c>
      <c r="D188" s="132">
        <f t="shared" si="17"/>
        <v>500</v>
      </c>
      <c r="E188" s="132">
        <f t="shared" si="18"/>
        <v>221</v>
      </c>
      <c r="F188" s="132">
        <v>1</v>
      </c>
      <c r="G188" s="226">
        <v>0</v>
      </c>
      <c r="H188" s="132">
        <v>22</v>
      </c>
      <c r="I188" s="132">
        <v>4</v>
      </c>
      <c r="J188" s="132">
        <v>403</v>
      </c>
      <c r="K188" s="132">
        <v>95</v>
      </c>
      <c r="L188" s="132">
        <v>32</v>
      </c>
      <c r="M188" s="132">
        <v>84</v>
      </c>
      <c r="N188" s="132">
        <v>48</v>
      </c>
      <c r="O188" s="132">
        <v>39</v>
      </c>
      <c r="P188" s="132">
        <v>6</v>
      </c>
      <c r="Q188" s="132">
        <v>1</v>
      </c>
      <c r="R188" s="132">
        <v>2</v>
      </c>
      <c r="S188" s="132">
        <v>4</v>
      </c>
      <c r="T188" s="132">
        <v>273532</v>
      </c>
      <c r="U188" s="132">
        <v>1462669</v>
      </c>
      <c r="V188" s="132">
        <v>2630536</v>
      </c>
      <c r="W188" s="132">
        <v>2589704</v>
      </c>
      <c r="X188" s="132">
        <v>40760</v>
      </c>
      <c r="Y188" s="132">
        <v>72</v>
      </c>
      <c r="Z188" s="226">
        <v>0</v>
      </c>
      <c r="AA188" s="132">
        <v>72</v>
      </c>
      <c r="AB188" s="226">
        <f t="shared" si="16"/>
        <v>0</v>
      </c>
      <c r="AC188" s="132">
        <v>1091059</v>
      </c>
      <c r="AE188" s="57"/>
      <c r="AF188" s="132"/>
    </row>
    <row r="189" spans="1:32" ht="14.25" customHeight="1">
      <c r="A189" s="58" t="s">
        <v>2812</v>
      </c>
      <c r="B189" s="132">
        <v>6</v>
      </c>
      <c r="C189" s="132">
        <v>151</v>
      </c>
      <c r="D189" s="132">
        <f t="shared" si="17"/>
        <v>77</v>
      </c>
      <c r="E189" s="132">
        <f t="shared" si="18"/>
        <v>74</v>
      </c>
      <c r="F189" s="226">
        <v>0</v>
      </c>
      <c r="G189" s="226">
        <v>0</v>
      </c>
      <c r="H189" s="132">
        <v>6</v>
      </c>
      <c r="I189" s="132">
        <v>3</v>
      </c>
      <c r="J189" s="132">
        <v>63</v>
      </c>
      <c r="K189" s="132">
        <v>20</v>
      </c>
      <c r="L189" s="132">
        <v>11</v>
      </c>
      <c r="M189" s="132">
        <v>45</v>
      </c>
      <c r="N189" s="132">
        <v>2</v>
      </c>
      <c r="O189" s="132">
        <v>6</v>
      </c>
      <c r="P189" s="132">
        <v>5</v>
      </c>
      <c r="Q189" s="226">
        <v>0</v>
      </c>
      <c r="R189" s="226">
        <v>0</v>
      </c>
      <c r="S189" s="226">
        <v>0</v>
      </c>
      <c r="T189" s="132">
        <v>52435</v>
      </c>
      <c r="U189" s="132">
        <v>154614</v>
      </c>
      <c r="V189" s="132">
        <v>262243</v>
      </c>
      <c r="W189" s="132">
        <v>194492</v>
      </c>
      <c r="X189" s="132">
        <v>67751</v>
      </c>
      <c r="Y189" s="226">
        <v>0</v>
      </c>
      <c r="Z189" s="226">
        <v>0</v>
      </c>
      <c r="AA189" s="226">
        <v>0</v>
      </c>
      <c r="AB189" s="226">
        <f t="shared" si="16"/>
        <v>0</v>
      </c>
      <c r="AC189" s="132">
        <v>101129</v>
      </c>
      <c r="AE189" s="57"/>
      <c r="AF189" s="132"/>
    </row>
    <row r="190" spans="1:32" ht="14.25" customHeight="1">
      <c r="A190" s="58" t="s">
        <v>2813</v>
      </c>
      <c r="B190" s="132">
        <v>10</v>
      </c>
      <c r="C190" s="132">
        <v>1145</v>
      </c>
      <c r="D190" s="132">
        <f t="shared" si="17"/>
        <v>899</v>
      </c>
      <c r="E190" s="132">
        <f t="shared" si="18"/>
        <v>246</v>
      </c>
      <c r="F190" s="226">
        <v>0</v>
      </c>
      <c r="G190" s="226">
        <v>0</v>
      </c>
      <c r="H190" s="132">
        <v>8</v>
      </c>
      <c r="I190" s="132">
        <v>1</v>
      </c>
      <c r="J190" s="132">
        <v>801</v>
      </c>
      <c r="K190" s="132">
        <v>136</v>
      </c>
      <c r="L190" s="132">
        <v>16</v>
      </c>
      <c r="M190" s="132">
        <v>41</v>
      </c>
      <c r="N190" s="132">
        <v>281</v>
      </c>
      <c r="O190" s="132">
        <v>84</v>
      </c>
      <c r="P190" s="132">
        <v>207</v>
      </c>
      <c r="Q190" s="132">
        <v>16</v>
      </c>
      <c r="R190" s="226">
        <v>0</v>
      </c>
      <c r="S190" s="226">
        <v>0</v>
      </c>
      <c r="T190" s="132">
        <v>660846</v>
      </c>
      <c r="U190" s="132">
        <v>842883</v>
      </c>
      <c r="V190" s="132">
        <v>2491791</v>
      </c>
      <c r="W190" s="132">
        <v>2350849</v>
      </c>
      <c r="X190" s="132">
        <v>140531</v>
      </c>
      <c r="Y190" s="132">
        <v>411</v>
      </c>
      <c r="Z190" s="226">
        <v>0</v>
      </c>
      <c r="AA190" s="226">
        <v>0</v>
      </c>
      <c r="AB190" s="132">
        <f t="shared" si="16"/>
        <v>411</v>
      </c>
      <c r="AC190" s="132">
        <v>1679319</v>
      </c>
      <c r="AE190" s="57"/>
      <c r="AF190" s="132"/>
    </row>
    <row r="191" spans="1:32" ht="14.25" customHeight="1">
      <c r="A191" s="58" t="s">
        <v>2814</v>
      </c>
      <c r="B191" s="132">
        <v>11</v>
      </c>
      <c r="C191" s="132">
        <v>346</v>
      </c>
      <c r="D191" s="132">
        <f t="shared" si="17"/>
        <v>254</v>
      </c>
      <c r="E191" s="132">
        <f t="shared" si="18"/>
        <v>92</v>
      </c>
      <c r="F191" s="132">
        <v>3</v>
      </c>
      <c r="G191" s="132">
        <v>1</v>
      </c>
      <c r="H191" s="132">
        <v>12</v>
      </c>
      <c r="I191" s="132">
        <v>3</v>
      </c>
      <c r="J191" s="132">
        <v>224</v>
      </c>
      <c r="K191" s="132">
        <v>32</v>
      </c>
      <c r="L191" s="132">
        <v>14</v>
      </c>
      <c r="M191" s="132">
        <v>56</v>
      </c>
      <c r="N191" s="132">
        <v>1</v>
      </c>
      <c r="O191" s="226">
        <v>0</v>
      </c>
      <c r="P191" s="226">
        <v>0</v>
      </c>
      <c r="Q191" s="226">
        <v>0</v>
      </c>
      <c r="R191" s="132">
        <v>5</v>
      </c>
      <c r="S191" s="132">
        <v>21</v>
      </c>
      <c r="T191" s="132">
        <v>150219</v>
      </c>
      <c r="U191" s="132">
        <v>669377</v>
      </c>
      <c r="V191" s="132">
        <v>917522</v>
      </c>
      <c r="W191" s="132">
        <v>841200</v>
      </c>
      <c r="X191" s="132">
        <v>10096</v>
      </c>
      <c r="Y191" s="132">
        <v>66226</v>
      </c>
      <c r="Z191" s="226">
        <v>0</v>
      </c>
      <c r="AA191" s="132">
        <v>5658</v>
      </c>
      <c r="AB191" s="132">
        <f t="shared" si="16"/>
        <v>60568</v>
      </c>
      <c r="AC191" s="132">
        <v>208384</v>
      </c>
      <c r="AE191" s="57"/>
      <c r="AF191" s="132"/>
    </row>
    <row r="192" spans="1:32" ht="14.25" customHeight="1">
      <c r="A192" s="58" t="s">
        <v>2815</v>
      </c>
      <c r="B192" s="132">
        <v>1</v>
      </c>
      <c r="C192" s="132">
        <v>405</v>
      </c>
      <c r="D192" s="132">
        <f t="shared" si="17"/>
        <v>275</v>
      </c>
      <c r="E192" s="132">
        <f t="shared" si="18"/>
        <v>130</v>
      </c>
      <c r="F192" s="226">
        <v>0</v>
      </c>
      <c r="G192" s="226">
        <v>0</v>
      </c>
      <c r="H192" s="132">
        <v>3</v>
      </c>
      <c r="I192" s="226">
        <v>0</v>
      </c>
      <c r="J192" s="132">
        <v>177</v>
      </c>
      <c r="K192" s="132">
        <v>85</v>
      </c>
      <c r="L192" s="132">
        <v>10</v>
      </c>
      <c r="M192" s="132">
        <v>3</v>
      </c>
      <c r="N192" s="132">
        <v>85</v>
      </c>
      <c r="O192" s="132">
        <v>42</v>
      </c>
      <c r="P192" s="226">
        <v>0</v>
      </c>
      <c r="Q192" s="226">
        <v>0</v>
      </c>
      <c r="R192" s="226">
        <v>0</v>
      </c>
      <c r="S192" s="226">
        <v>0</v>
      </c>
      <c r="T192" s="132" t="s">
        <v>1821</v>
      </c>
      <c r="U192" s="132" t="s">
        <v>1821</v>
      </c>
      <c r="V192" s="132" t="s">
        <v>1821</v>
      </c>
      <c r="W192" s="132" t="s">
        <v>1821</v>
      </c>
      <c r="X192" s="132" t="s">
        <v>1821</v>
      </c>
      <c r="Y192" s="132" t="s">
        <v>2777</v>
      </c>
      <c r="Z192" s="226">
        <v>0</v>
      </c>
      <c r="AA192" s="132" t="s">
        <v>1821</v>
      </c>
      <c r="AB192" s="132" t="s">
        <v>2774</v>
      </c>
      <c r="AC192" s="132" t="s">
        <v>1821</v>
      </c>
      <c r="AE192" s="57"/>
      <c r="AF192" s="132"/>
    </row>
    <row r="193" spans="1:32" ht="14.25" customHeight="1">
      <c r="A193" s="58" t="s">
        <v>2816</v>
      </c>
      <c r="B193" s="132">
        <v>2</v>
      </c>
      <c r="C193" s="132">
        <v>1201</v>
      </c>
      <c r="D193" s="132">
        <f aca="true" t="shared" si="21" ref="D193:D200">(F193+H193+J193+L193+N193)-P193</f>
        <v>1086</v>
      </c>
      <c r="E193" s="132">
        <f aca="true" t="shared" si="22" ref="E193:E200">(G193+I193+K193+M193+O193)-Q193</f>
        <v>115</v>
      </c>
      <c r="F193" s="226">
        <v>0</v>
      </c>
      <c r="G193" s="226">
        <v>0</v>
      </c>
      <c r="H193" s="132">
        <v>3</v>
      </c>
      <c r="I193" s="132">
        <v>1</v>
      </c>
      <c r="J193" s="132">
        <v>802</v>
      </c>
      <c r="K193" s="132">
        <v>45</v>
      </c>
      <c r="L193" s="132">
        <v>189</v>
      </c>
      <c r="M193" s="132">
        <v>28</v>
      </c>
      <c r="N193" s="132">
        <v>114</v>
      </c>
      <c r="O193" s="132">
        <v>41</v>
      </c>
      <c r="P193" s="132">
        <v>22</v>
      </c>
      <c r="Q193" s="226">
        <v>0</v>
      </c>
      <c r="R193" s="226">
        <v>0</v>
      </c>
      <c r="S193" s="226">
        <v>0</v>
      </c>
      <c r="T193" s="132" t="s">
        <v>1821</v>
      </c>
      <c r="U193" s="132" t="s">
        <v>1821</v>
      </c>
      <c r="V193" s="132" t="s">
        <v>1821</v>
      </c>
      <c r="W193" s="132" t="s">
        <v>1821</v>
      </c>
      <c r="X193" s="132" t="s">
        <v>1821</v>
      </c>
      <c r="Y193" s="132" t="s">
        <v>2777</v>
      </c>
      <c r="Z193" s="226">
        <v>0</v>
      </c>
      <c r="AA193" s="226">
        <v>0</v>
      </c>
      <c r="AB193" s="132" t="s">
        <v>2774</v>
      </c>
      <c r="AC193" s="132" t="s">
        <v>1821</v>
      </c>
      <c r="AE193" s="57"/>
      <c r="AF193" s="132"/>
    </row>
    <row r="194" spans="1:32" ht="14.25" customHeight="1">
      <c r="A194" s="58" t="s">
        <v>2817</v>
      </c>
      <c r="B194" s="132">
        <v>3</v>
      </c>
      <c r="C194" s="132">
        <v>27</v>
      </c>
      <c r="D194" s="132">
        <f t="shared" si="21"/>
        <v>14</v>
      </c>
      <c r="E194" s="132">
        <f t="shared" si="22"/>
        <v>13</v>
      </c>
      <c r="F194" s="226">
        <v>0</v>
      </c>
      <c r="G194" s="226">
        <v>0</v>
      </c>
      <c r="H194" s="132">
        <v>3</v>
      </c>
      <c r="I194" s="226">
        <v>0</v>
      </c>
      <c r="J194" s="132">
        <v>10</v>
      </c>
      <c r="K194" s="132">
        <v>4</v>
      </c>
      <c r="L194" s="132">
        <v>1</v>
      </c>
      <c r="M194" s="132">
        <v>9</v>
      </c>
      <c r="N194" s="226">
        <v>0</v>
      </c>
      <c r="O194" s="226">
        <v>0</v>
      </c>
      <c r="P194" s="226">
        <v>0</v>
      </c>
      <c r="Q194" s="226">
        <v>0</v>
      </c>
      <c r="R194" s="226">
        <v>0</v>
      </c>
      <c r="S194" s="226">
        <v>0</v>
      </c>
      <c r="T194" s="132">
        <v>10804</v>
      </c>
      <c r="U194" s="132">
        <v>14818</v>
      </c>
      <c r="V194" s="132">
        <v>30890</v>
      </c>
      <c r="W194" s="132">
        <v>27890</v>
      </c>
      <c r="X194" s="132">
        <v>3000</v>
      </c>
      <c r="Y194" s="226">
        <v>0</v>
      </c>
      <c r="Z194" s="226">
        <v>0</v>
      </c>
      <c r="AA194" s="226">
        <v>0</v>
      </c>
      <c r="AB194" s="226">
        <f t="shared" si="16"/>
        <v>0</v>
      </c>
      <c r="AC194" s="132">
        <v>14881</v>
      </c>
      <c r="AE194" s="57"/>
      <c r="AF194" s="132"/>
    </row>
    <row r="195" spans="1:32" ht="14.25" customHeight="1">
      <c r="A195" s="144" t="s">
        <v>2044</v>
      </c>
      <c r="B195" s="132">
        <v>35</v>
      </c>
      <c r="C195" s="132">
        <v>213</v>
      </c>
      <c r="D195" s="132">
        <f t="shared" si="21"/>
        <v>126</v>
      </c>
      <c r="E195" s="132">
        <f t="shared" si="22"/>
        <v>87</v>
      </c>
      <c r="F195" s="132">
        <v>5</v>
      </c>
      <c r="G195" s="132">
        <v>3</v>
      </c>
      <c r="H195" s="132">
        <v>22</v>
      </c>
      <c r="I195" s="132">
        <v>7</v>
      </c>
      <c r="J195" s="132">
        <v>84</v>
      </c>
      <c r="K195" s="132">
        <v>33</v>
      </c>
      <c r="L195" s="132">
        <v>14</v>
      </c>
      <c r="M195" s="132">
        <v>44</v>
      </c>
      <c r="N195" s="132">
        <v>1</v>
      </c>
      <c r="O195" s="226">
        <v>0</v>
      </c>
      <c r="P195" s="226">
        <v>0</v>
      </c>
      <c r="Q195" s="226">
        <v>0</v>
      </c>
      <c r="R195" s="132">
        <v>2</v>
      </c>
      <c r="S195" s="132">
        <v>2</v>
      </c>
      <c r="T195" s="132">
        <v>59270</v>
      </c>
      <c r="U195" s="132">
        <v>165914</v>
      </c>
      <c r="V195" s="132">
        <v>289836</v>
      </c>
      <c r="W195" s="132">
        <v>247019</v>
      </c>
      <c r="X195" s="132">
        <v>38282</v>
      </c>
      <c r="Y195" s="132">
        <v>4535</v>
      </c>
      <c r="Z195" s="226">
        <v>0</v>
      </c>
      <c r="AA195" s="226">
        <v>0</v>
      </c>
      <c r="AB195" s="132">
        <f t="shared" si="16"/>
        <v>4535</v>
      </c>
      <c r="AC195" s="132">
        <v>114022</v>
      </c>
      <c r="AE195" s="57"/>
      <c r="AF195" s="132"/>
    </row>
    <row r="196" spans="1:32" ht="14.25" customHeight="1">
      <c r="A196" s="144" t="s">
        <v>2045</v>
      </c>
      <c r="B196" s="132">
        <v>41</v>
      </c>
      <c r="C196" s="132">
        <v>539</v>
      </c>
      <c r="D196" s="132">
        <f t="shared" si="21"/>
        <v>282</v>
      </c>
      <c r="E196" s="132">
        <f t="shared" si="22"/>
        <v>257</v>
      </c>
      <c r="F196" s="132">
        <v>2</v>
      </c>
      <c r="G196" s="132">
        <v>1</v>
      </c>
      <c r="H196" s="132">
        <v>52</v>
      </c>
      <c r="I196" s="132">
        <v>16</v>
      </c>
      <c r="J196" s="132">
        <v>198</v>
      </c>
      <c r="K196" s="132">
        <v>84</v>
      </c>
      <c r="L196" s="132">
        <v>29</v>
      </c>
      <c r="M196" s="132">
        <v>158</v>
      </c>
      <c r="N196" s="132">
        <v>1</v>
      </c>
      <c r="O196" s="132">
        <v>1</v>
      </c>
      <c r="P196" s="226">
        <v>0</v>
      </c>
      <c r="Q196" s="132">
        <v>3</v>
      </c>
      <c r="R196" s="132">
        <v>6</v>
      </c>
      <c r="S196" s="132">
        <v>23</v>
      </c>
      <c r="T196" s="132">
        <v>163170</v>
      </c>
      <c r="U196" s="132">
        <v>493937</v>
      </c>
      <c r="V196" s="132">
        <v>794989</v>
      </c>
      <c r="W196" s="132">
        <v>599126</v>
      </c>
      <c r="X196" s="132">
        <v>118462</v>
      </c>
      <c r="Y196" s="132">
        <v>77401</v>
      </c>
      <c r="Z196" s="226">
        <v>0</v>
      </c>
      <c r="AA196" s="132">
        <v>5730</v>
      </c>
      <c r="AB196" s="132">
        <f t="shared" si="16"/>
        <v>71671</v>
      </c>
      <c r="AC196" s="132">
        <v>279226</v>
      </c>
      <c r="AE196" s="57"/>
      <c r="AF196" s="132"/>
    </row>
    <row r="197" spans="1:35" ht="14.25" customHeight="1">
      <c r="A197" s="144" t="s">
        <v>2046</v>
      </c>
      <c r="B197" s="132">
        <v>17</v>
      </c>
      <c r="C197" s="132">
        <v>436</v>
      </c>
      <c r="D197" s="132">
        <f t="shared" si="21"/>
        <v>287</v>
      </c>
      <c r="E197" s="132">
        <f t="shared" si="22"/>
        <v>149</v>
      </c>
      <c r="F197" s="226">
        <v>0</v>
      </c>
      <c r="G197" s="226">
        <v>0</v>
      </c>
      <c r="H197" s="132">
        <v>21</v>
      </c>
      <c r="I197" s="132">
        <v>10</v>
      </c>
      <c r="J197" s="132">
        <v>226</v>
      </c>
      <c r="K197" s="132">
        <v>58</v>
      </c>
      <c r="L197" s="132">
        <v>38</v>
      </c>
      <c r="M197" s="132">
        <v>75</v>
      </c>
      <c r="N197" s="132">
        <v>2</v>
      </c>
      <c r="O197" s="132">
        <v>6</v>
      </c>
      <c r="P197" s="226">
        <v>0</v>
      </c>
      <c r="Q197" s="226">
        <v>0</v>
      </c>
      <c r="R197" s="226">
        <v>0</v>
      </c>
      <c r="S197" s="132">
        <v>1</v>
      </c>
      <c r="T197" s="132">
        <v>157247</v>
      </c>
      <c r="U197" s="132">
        <v>466533</v>
      </c>
      <c r="V197" s="132">
        <v>887267</v>
      </c>
      <c r="W197" s="132">
        <v>611920</v>
      </c>
      <c r="X197" s="132">
        <v>105855</v>
      </c>
      <c r="Y197" s="132">
        <v>169492</v>
      </c>
      <c r="Z197" s="226">
        <v>0</v>
      </c>
      <c r="AA197" s="132">
        <v>13500</v>
      </c>
      <c r="AB197" s="132">
        <f t="shared" si="16"/>
        <v>155992</v>
      </c>
      <c r="AC197" s="132">
        <v>391523</v>
      </c>
      <c r="AD197" s="57"/>
      <c r="AE197" s="57"/>
      <c r="AF197" s="57"/>
      <c r="AH197" s="57"/>
      <c r="AI197" s="132"/>
    </row>
    <row r="198" spans="1:35" ht="14.25" customHeight="1">
      <c r="A198" s="144" t="s">
        <v>2047</v>
      </c>
      <c r="B198" s="132">
        <v>14</v>
      </c>
      <c r="C198" s="132">
        <v>513</v>
      </c>
      <c r="D198" s="132">
        <f t="shared" si="21"/>
        <v>334</v>
      </c>
      <c r="E198" s="132">
        <f t="shared" si="22"/>
        <v>179</v>
      </c>
      <c r="F198" s="226">
        <v>0</v>
      </c>
      <c r="G198" s="226">
        <v>0</v>
      </c>
      <c r="H198" s="132">
        <v>29</v>
      </c>
      <c r="I198" s="132">
        <v>6</v>
      </c>
      <c r="J198" s="132">
        <v>279</v>
      </c>
      <c r="K198" s="132">
        <v>60</v>
      </c>
      <c r="L198" s="132">
        <v>36</v>
      </c>
      <c r="M198" s="132">
        <v>111</v>
      </c>
      <c r="N198" s="132">
        <v>8</v>
      </c>
      <c r="O198" s="132">
        <v>3</v>
      </c>
      <c r="P198" s="132">
        <v>18</v>
      </c>
      <c r="Q198" s="132">
        <v>1</v>
      </c>
      <c r="R198" s="132">
        <v>2</v>
      </c>
      <c r="S198" s="132">
        <v>4</v>
      </c>
      <c r="T198" s="132">
        <v>176429</v>
      </c>
      <c r="U198" s="132">
        <v>465876</v>
      </c>
      <c r="V198" s="132">
        <v>877199</v>
      </c>
      <c r="W198" s="132">
        <v>861191</v>
      </c>
      <c r="X198" s="132">
        <v>15597</v>
      </c>
      <c r="Y198" s="132">
        <v>411</v>
      </c>
      <c r="Z198" s="226">
        <v>0</v>
      </c>
      <c r="AA198" s="226">
        <v>0</v>
      </c>
      <c r="AB198" s="132">
        <f t="shared" si="16"/>
        <v>411</v>
      </c>
      <c r="AC198" s="132">
        <v>384927</v>
      </c>
      <c r="AD198" s="57"/>
      <c r="AE198" s="57"/>
      <c r="AF198" s="57"/>
      <c r="AH198" s="57"/>
      <c r="AI198" s="132"/>
    </row>
    <row r="199" spans="1:35" ht="14.25" customHeight="1">
      <c r="A199" s="144" t="s">
        <v>2048</v>
      </c>
      <c r="B199" s="132">
        <v>19</v>
      </c>
      <c r="C199" s="132">
        <v>1357</v>
      </c>
      <c r="D199" s="132">
        <f t="shared" si="21"/>
        <v>1004</v>
      </c>
      <c r="E199" s="132">
        <f t="shared" si="22"/>
        <v>353</v>
      </c>
      <c r="F199" s="226">
        <v>0</v>
      </c>
      <c r="G199" s="226">
        <v>0</v>
      </c>
      <c r="H199" s="132">
        <v>28</v>
      </c>
      <c r="I199" s="132">
        <v>4</v>
      </c>
      <c r="J199" s="132">
        <v>857</v>
      </c>
      <c r="K199" s="132">
        <v>146</v>
      </c>
      <c r="L199" s="132">
        <v>63</v>
      </c>
      <c r="M199" s="132">
        <v>112</v>
      </c>
      <c r="N199" s="132">
        <v>59</v>
      </c>
      <c r="O199" s="132">
        <v>91</v>
      </c>
      <c r="P199" s="132">
        <v>3</v>
      </c>
      <c r="Q199" s="226">
        <v>0</v>
      </c>
      <c r="R199" s="226">
        <v>0</v>
      </c>
      <c r="S199" s="226">
        <v>0</v>
      </c>
      <c r="T199" s="132">
        <v>582527</v>
      </c>
      <c r="U199" s="132">
        <v>3801440</v>
      </c>
      <c r="V199" s="132">
        <v>7173820</v>
      </c>
      <c r="W199" s="132">
        <v>6958121</v>
      </c>
      <c r="X199" s="132">
        <v>42718</v>
      </c>
      <c r="Y199" s="132">
        <v>172981</v>
      </c>
      <c r="Z199" s="226">
        <v>0</v>
      </c>
      <c r="AA199" s="132">
        <v>23189</v>
      </c>
      <c r="AB199" s="132">
        <f t="shared" si="16"/>
        <v>149792</v>
      </c>
      <c r="AC199" s="132">
        <v>3014256</v>
      </c>
      <c r="AD199" s="57"/>
      <c r="AE199" s="57"/>
      <c r="AF199" s="57"/>
      <c r="AH199" s="57"/>
      <c r="AI199" s="132"/>
    </row>
    <row r="200" spans="1:35" ht="14.25" customHeight="1">
      <c r="A200" s="144" t="s">
        <v>2049</v>
      </c>
      <c r="B200" s="132">
        <v>8</v>
      </c>
      <c r="C200" s="132">
        <v>1151</v>
      </c>
      <c r="D200" s="132">
        <f t="shared" si="21"/>
        <v>834</v>
      </c>
      <c r="E200" s="132">
        <f t="shared" si="22"/>
        <v>317</v>
      </c>
      <c r="F200" s="226">
        <v>0</v>
      </c>
      <c r="G200" s="226">
        <v>0</v>
      </c>
      <c r="H200" s="132">
        <v>11</v>
      </c>
      <c r="I200" s="226">
        <v>0</v>
      </c>
      <c r="J200" s="132">
        <v>735</v>
      </c>
      <c r="K200" s="132">
        <v>115</v>
      </c>
      <c r="L200" s="132">
        <v>42</v>
      </c>
      <c r="M200" s="132">
        <v>87</v>
      </c>
      <c r="N200" s="132">
        <v>63</v>
      </c>
      <c r="O200" s="132">
        <v>115</v>
      </c>
      <c r="P200" s="132">
        <v>17</v>
      </c>
      <c r="Q200" s="226">
        <v>0</v>
      </c>
      <c r="R200" s="132">
        <v>10</v>
      </c>
      <c r="S200" s="132">
        <v>2</v>
      </c>
      <c r="T200" s="132">
        <v>530046</v>
      </c>
      <c r="U200" s="132">
        <v>2349743</v>
      </c>
      <c r="V200" s="132">
        <v>4191393</v>
      </c>
      <c r="W200" s="132">
        <v>4153415</v>
      </c>
      <c r="X200" s="226">
        <v>0</v>
      </c>
      <c r="Y200" s="132">
        <v>37978</v>
      </c>
      <c r="Z200" s="226">
        <v>0</v>
      </c>
      <c r="AA200" s="226">
        <v>0</v>
      </c>
      <c r="AB200" s="132">
        <f t="shared" si="16"/>
        <v>37978</v>
      </c>
      <c r="AC200" s="132">
        <v>1682148</v>
      </c>
      <c r="AD200" s="57"/>
      <c r="AE200" s="57"/>
      <c r="AF200" s="57"/>
      <c r="AH200" s="57"/>
      <c r="AI200" s="132"/>
    </row>
    <row r="201" spans="1:32" ht="14.25" customHeight="1">
      <c r="A201" s="144" t="s">
        <v>2050</v>
      </c>
      <c r="B201" s="132">
        <v>5</v>
      </c>
      <c r="C201" s="132">
        <v>1325</v>
      </c>
      <c r="D201" s="132">
        <f t="shared" si="17"/>
        <v>1000</v>
      </c>
      <c r="E201" s="132">
        <f t="shared" si="18"/>
        <v>325</v>
      </c>
      <c r="F201" s="226">
        <v>0</v>
      </c>
      <c r="G201" s="226">
        <v>0</v>
      </c>
      <c r="H201" s="132">
        <v>1</v>
      </c>
      <c r="I201" s="226">
        <v>0</v>
      </c>
      <c r="J201" s="132">
        <v>1008</v>
      </c>
      <c r="K201" s="132">
        <v>162</v>
      </c>
      <c r="L201" s="132">
        <v>59</v>
      </c>
      <c r="M201" s="132">
        <v>124</v>
      </c>
      <c r="N201" s="132">
        <v>119</v>
      </c>
      <c r="O201" s="132">
        <v>51</v>
      </c>
      <c r="P201" s="132">
        <v>187</v>
      </c>
      <c r="Q201" s="132">
        <v>12</v>
      </c>
      <c r="R201" s="226">
        <v>0</v>
      </c>
      <c r="S201" s="226">
        <v>0</v>
      </c>
      <c r="T201" s="132">
        <v>762936</v>
      </c>
      <c r="U201" s="132">
        <v>1658459</v>
      </c>
      <c r="V201" s="132">
        <v>3563876</v>
      </c>
      <c r="W201" s="132">
        <v>3228853</v>
      </c>
      <c r="X201" s="132">
        <v>335023</v>
      </c>
      <c r="Y201" s="226">
        <v>0</v>
      </c>
      <c r="Z201" s="226">
        <v>0</v>
      </c>
      <c r="AA201" s="226">
        <v>0</v>
      </c>
      <c r="AB201" s="226">
        <f t="shared" si="16"/>
        <v>0</v>
      </c>
      <c r="AC201" s="132">
        <v>1925433</v>
      </c>
      <c r="AE201" s="57"/>
      <c r="AF201" s="132"/>
    </row>
    <row r="202" spans="1:32" ht="14.25" customHeight="1">
      <c r="A202" s="144" t="s">
        <v>1998</v>
      </c>
      <c r="B202" s="132">
        <v>4</v>
      </c>
      <c r="C202" s="132">
        <v>2694</v>
      </c>
      <c r="D202" s="132">
        <f t="shared" si="17"/>
        <v>1883</v>
      </c>
      <c r="E202" s="132">
        <f t="shared" si="18"/>
        <v>811</v>
      </c>
      <c r="F202" s="226">
        <v>0</v>
      </c>
      <c r="G202" s="226">
        <v>0</v>
      </c>
      <c r="H202" s="132">
        <v>4</v>
      </c>
      <c r="I202" s="226">
        <v>0</v>
      </c>
      <c r="J202" s="132">
        <v>1087</v>
      </c>
      <c r="K202" s="132">
        <v>182</v>
      </c>
      <c r="L202" s="132">
        <v>368</v>
      </c>
      <c r="M202" s="132">
        <v>483</v>
      </c>
      <c r="N202" s="132">
        <v>449</v>
      </c>
      <c r="O202" s="132">
        <v>150</v>
      </c>
      <c r="P202" s="132">
        <v>25</v>
      </c>
      <c r="Q202" s="132">
        <v>4</v>
      </c>
      <c r="R202" s="226">
        <v>0</v>
      </c>
      <c r="S202" s="226">
        <v>0</v>
      </c>
      <c r="T202" s="132">
        <v>1322052</v>
      </c>
      <c r="U202" s="132">
        <v>6119423</v>
      </c>
      <c r="V202" s="132">
        <v>8800785</v>
      </c>
      <c r="W202" s="132">
        <v>8511137</v>
      </c>
      <c r="X202" s="132">
        <v>253107</v>
      </c>
      <c r="Y202" s="132">
        <v>36541</v>
      </c>
      <c r="Z202" s="226">
        <v>0</v>
      </c>
      <c r="AA202" s="132">
        <v>36541</v>
      </c>
      <c r="AB202" s="226">
        <f t="shared" si="16"/>
        <v>0</v>
      </c>
      <c r="AC202" s="132">
        <v>2300382</v>
      </c>
      <c r="AE202" s="57"/>
      <c r="AF202" s="132"/>
    </row>
    <row r="203" spans="1:32" ht="14.25" customHeight="1">
      <c r="A203" s="58" t="s">
        <v>2825</v>
      </c>
      <c r="B203" s="132">
        <v>115</v>
      </c>
      <c r="C203" s="132">
        <v>5001</v>
      </c>
      <c r="D203" s="132">
        <f t="shared" si="17"/>
        <v>3790</v>
      </c>
      <c r="E203" s="132">
        <f t="shared" si="18"/>
        <v>1211</v>
      </c>
      <c r="F203" s="132">
        <v>9</v>
      </c>
      <c r="G203" s="132">
        <v>1</v>
      </c>
      <c r="H203" s="132">
        <v>95</v>
      </c>
      <c r="I203" s="132">
        <v>35</v>
      </c>
      <c r="J203" s="132">
        <v>3006</v>
      </c>
      <c r="K203" s="132">
        <v>559</v>
      </c>
      <c r="L203" s="132">
        <v>360</v>
      </c>
      <c r="M203" s="132">
        <v>463</v>
      </c>
      <c r="N203" s="132">
        <v>329</v>
      </c>
      <c r="O203" s="132">
        <v>155</v>
      </c>
      <c r="P203" s="132">
        <v>9</v>
      </c>
      <c r="Q203" s="132">
        <v>2</v>
      </c>
      <c r="R203" s="132">
        <v>33</v>
      </c>
      <c r="S203" s="132">
        <v>5</v>
      </c>
      <c r="T203" s="132">
        <v>2436636</v>
      </c>
      <c r="U203" s="132">
        <v>13261194</v>
      </c>
      <c r="V203" s="132">
        <v>25131255</v>
      </c>
      <c r="W203" s="132">
        <v>22767099</v>
      </c>
      <c r="X203" s="132">
        <v>567784</v>
      </c>
      <c r="Y203" s="132">
        <v>1796372</v>
      </c>
      <c r="Z203" s="132">
        <v>14</v>
      </c>
      <c r="AA203" s="132">
        <v>29477</v>
      </c>
      <c r="AB203" s="132">
        <f t="shared" si="16"/>
        <v>1766881</v>
      </c>
      <c r="AC203" s="132">
        <v>10355786</v>
      </c>
      <c r="AE203" s="57"/>
      <c r="AF203" s="132"/>
    </row>
    <row r="204" spans="1:32" ht="14.25" customHeight="1">
      <c r="A204" s="58" t="s">
        <v>2803</v>
      </c>
      <c r="B204" s="132">
        <v>16</v>
      </c>
      <c r="C204" s="132">
        <v>540</v>
      </c>
      <c r="D204" s="132">
        <f t="shared" si="17"/>
        <v>371</v>
      </c>
      <c r="E204" s="132">
        <f t="shared" si="18"/>
        <v>169</v>
      </c>
      <c r="F204" s="132">
        <v>2</v>
      </c>
      <c r="G204" s="226">
        <v>0</v>
      </c>
      <c r="H204" s="132">
        <v>12</v>
      </c>
      <c r="I204" s="132">
        <v>3</v>
      </c>
      <c r="J204" s="132">
        <v>236</v>
      </c>
      <c r="K204" s="132">
        <v>62</v>
      </c>
      <c r="L204" s="132">
        <v>104</v>
      </c>
      <c r="M204" s="132">
        <v>102</v>
      </c>
      <c r="N204" s="132">
        <v>17</v>
      </c>
      <c r="O204" s="132">
        <v>2</v>
      </c>
      <c r="P204" s="226">
        <v>0</v>
      </c>
      <c r="Q204" s="226">
        <v>0</v>
      </c>
      <c r="R204" s="132">
        <v>1</v>
      </c>
      <c r="S204" s="132">
        <v>2</v>
      </c>
      <c r="T204" s="132">
        <v>202576</v>
      </c>
      <c r="U204" s="132">
        <v>1018765</v>
      </c>
      <c r="V204" s="132">
        <v>1864975</v>
      </c>
      <c r="W204" s="132">
        <v>1819259</v>
      </c>
      <c r="X204" s="132">
        <v>33422</v>
      </c>
      <c r="Y204" s="132">
        <v>12294</v>
      </c>
      <c r="Z204" s="226">
        <v>0</v>
      </c>
      <c r="AA204" s="226">
        <v>0</v>
      </c>
      <c r="AB204" s="132">
        <f t="shared" si="16"/>
        <v>12294</v>
      </c>
      <c r="AC204" s="132">
        <v>762202</v>
      </c>
      <c r="AE204" s="57"/>
      <c r="AF204" s="132"/>
    </row>
    <row r="205" spans="1:32" ht="14.25" customHeight="1">
      <c r="A205" s="58" t="s">
        <v>2014</v>
      </c>
      <c r="B205" s="132">
        <v>13</v>
      </c>
      <c r="C205" s="132">
        <v>754</v>
      </c>
      <c r="D205" s="132">
        <f t="shared" si="17"/>
        <v>661</v>
      </c>
      <c r="E205" s="132">
        <f t="shared" si="18"/>
        <v>93</v>
      </c>
      <c r="F205" s="226">
        <v>0</v>
      </c>
      <c r="G205" s="226">
        <v>0</v>
      </c>
      <c r="H205" s="132">
        <v>10</v>
      </c>
      <c r="I205" s="132">
        <v>4</v>
      </c>
      <c r="J205" s="132">
        <v>573</v>
      </c>
      <c r="K205" s="132">
        <v>55</v>
      </c>
      <c r="L205" s="132">
        <v>18</v>
      </c>
      <c r="M205" s="132">
        <v>17</v>
      </c>
      <c r="N205" s="132">
        <v>60</v>
      </c>
      <c r="O205" s="132">
        <v>17</v>
      </c>
      <c r="P205" s="226">
        <v>0</v>
      </c>
      <c r="Q205" s="226">
        <v>0</v>
      </c>
      <c r="R205" s="132">
        <v>3</v>
      </c>
      <c r="S205" s="226">
        <v>0</v>
      </c>
      <c r="T205" s="132">
        <v>491722</v>
      </c>
      <c r="U205" s="132">
        <v>5026133</v>
      </c>
      <c r="V205" s="132">
        <v>10268039</v>
      </c>
      <c r="W205" s="132">
        <v>10232331</v>
      </c>
      <c r="X205" s="132">
        <v>16303</v>
      </c>
      <c r="Y205" s="132">
        <v>19405</v>
      </c>
      <c r="Z205" s="226">
        <v>0</v>
      </c>
      <c r="AA205" s="226">
        <v>0</v>
      </c>
      <c r="AB205" s="132">
        <f t="shared" si="16"/>
        <v>19405</v>
      </c>
      <c r="AC205" s="132">
        <v>4240741</v>
      </c>
      <c r="AE205" s="57"/>
      <c r="AF205" s="132"/>
    </row>
    <row r="206" spans="1:32" ht="14.25" customHeight="1">
      <c r="A206" s="58" t="s">
        <v>2009</v>
      </c>
      <c r="B206" s="132">
        <v>2</v>
      </c>
      <c r="C206" s="132">
        <v>159</v>
      </c>
      <c r="D206" s="132">
        <f t="shared" si="17"/>
        <v>136</v>
      </c>
      <c r="E206" s="132">
        <f t="shared" si="18"/>
        <v>23</v>
      </c>
      <c r="F206" s="226">
        <v>0</v>
      </c>
      <c r="G206" s="226">
        <v>0</v>
      </c>
      <c r="H206" s="132">
        <v>1</v>
      </c>
      <c r="I206" s="226">
        <v>0</v>
      </c>
      <c r="J206" s="132">
        <v>133</v>
      </c>
      <c r="K206" s="132">
        <v>17</v>
      </c>
      <c r="L206" s="132">
        <v>2</v>
      </c>
      <c r="M206" s="132">
        <v>6</v>
      </c>
      <c r="N206" s="226">
        <v>0</v>
      </c>
      <c r="O206" s="226">
        <v>0</v>
      </c>
      <c r="P206" s="226">
        <v>0</v>
      </c>
      <c r="Q206" s="226">
        <v>0</v>
      </c>
      <c r="R206" s="226">
        <v>0</v>
      </c>
      <c r="S206" s="226">
        <v>0</v>
      </c>
      <c r="T206" s="132" t="s">
        <v>1821</v>
      </c>
      <c r="U206" s="132" t="s">
        <v>1821</v>
      </c>
      <c r="V206" s="132" t="s">
        <v>1821</v>
      </c>
      <c r="W206" s="132" t="s">
        <v>1821</v>
      </c>
      <c r="X206" s="132" t="s">
        <v>1821</v>
      </c>
      <c r="Y206" s="226">
        <v>0</v>
      </c>
      <c r="Z206" s="227">
        <v>0</v>
      </c>
      <c r="AA206" s="227">
        <v>0</v>
      </c>
      <c r="AB206" s="226">
        <f t="shared" si="16"/>
        <v>0</v>
      </c>
      <c r="AC206" s="132" t="s">
        <v>1821</v>
      </c>
      <c r="AE206" s="57"/>
      <c r="AF206" s="132"/>
    </row>
    <row r="207" spans="1:32" ht="14.25" customHeight="1">
      <c r="A207" s="58" t="s">
        <v>2015</v>
      </c>
      <c r="B207" s="132">
        <v>3</v>
      </c>
      <c r="C207" s="132">
        <v>112</v>
      </c>
      <c r="D207" s="132">
        <f t="shared" si="17"/>
        <v>97</v>
      </c>
      <c r="E207" s="132">
        <f t="shared" si="18"/>
        <v>15</v>
      </c>
      <c r="F207" s="226">
        <v>0</v>
      </c>
      <c r="G207" s="226">
        <v>0</v>
      </c>
      <c r="H207" s="132">
        <v>4</v>
      </c>
      <c r="I207" s="132">
        <v>2</v>
      </c>
      <c r="J207" s="132">
        <v>79</v>
      </c>
      <c r="K207" s="132">
        <v>11</v>
      </c>
      <c r="L207" s="132">
        <v>13</v>
      </c>
      <c r="M207" s="132">
        <v>2</v>
      </c>
      <c r="N207" s="132">
        <v>1</v>
      </c>
      <c r="O207" s="226">
        <v>0</v>
      </c>
      <c r="P207" s="226">
        <v>0</v>
      </c>
      <c r="Q207" s="226">
        <v>0</v>
      </c>
      <c r="R207" s="226">
        <v>0</v>
      </c>
      <c r="S207" s="226">
        <v>0</v>
      </c>
      <c r="T207" s="132">
        <v>46526</v>
      </c>
      <c r="U207" s="132">
        <v>180505</v>
      </c>
      <c r="V207" s="132">
        <v>273538</v>
      </c>
      <c r="W207" s="132">
        <v>192334</v>
      </c>
      <c r="X207" s="132">
        <v>19450</v>
      </c>
      <c r="Y207" s="132">
        <v>61754</v>
      </c>
      <c r="Z207" s="226">
        <v>0</v>
      </c>
      <c r="AA207" s="226">
        <v>0</v>
      </c>
      <c r="AB207" s="132">
        <f t="shared" si="16"/>
        <v>61754</v>
      </c>
      <c r="AC207" s="132">
        <v>82501</v>
      </c>
      <c r="AE207" s="57"/>
      <c r="AF207" s="132"/>
    </row>
    <row r="208" spans="1:32" ht="14.25" customHeight="1">
      <c r="A208" s="58" t="s">
        <v>2016</v>
      </c>
      <c r="B208" s="132">
        <v>1</v>
      </c>
      <c r="C208" s="132">
        <v>4</v>
      </c>
      <c r="D208" s="132">
        <f t="shared" si="17"/>
        <v>2</v>
      </c>
      <c r="E208" s="132">
        <f t="shared" si="18"/>
        <v>2</v>
      </c>
      <c r="F208" s="132">
        <v>1</v>
      </c>
      <c r="G208" s="226">
        <v>0</v>
      </c>
      <c r="H208" s="226">
        <v>0</v>
      </c>
      <c r="I208" s="226">
        <v>0</v>
      </c>
      <c r="J208" s="226">
        <v>0</v>
      </c>
      <c r="K208" s="132">
        <v>2</v>
      </c>
      <c r="L208" s="132">
        <v>1</v>
      </c>
      <c r="M208" s="226">
        <v>0</v>
      </c>
      <c r="N208" s="226">
        <v>0</v>
      </c>
      <c r="O208" s="226">
        <v>0</v>
      </c>
      <c r="P208" s="226">
        <v>0</v>
      </c>
      <c r="Q208" s="226">
        <v>0</v>
      </c>
      <c r="R208" s="226">
        <v>0</v>
      </c>
      <c r="S208" s="226">
        <v>0</v>
      </c>
      <c r="T208" s="132" t="s">
        <v>1821</v>
      </c>
      <c r="U208" s="132" t="s">
        <v>1821</v>
      </c>
      <c r="V208" s="132" t="s">
        <v>1821</v>
      </c>
      <c r="W208" s="226">
        <v>0</v>
      </c>
      <c r="X208" s="132" t="s">
        <v>1821</v>
      </c>
      <c r="Y208" s="226">
        <v>0</v>
      </c>
      <c r="Z208" s="226">
        <v>0</v>
      </c>
      <c r="AA208" s="226">
        <v>0</v>
      </c>
      <c r="AB208" s="226">
        <f t="shared" si="16"/>
        <v>0</v>
      </c>
      <c r="AC208" s="132" t="s">
        <v>1821</v>
      </c>
      <c r="AE208" s="57"/>
      <c r="AF208" s="132"/>
    </row>
    <row r="209" spans="1:32" ht="14.25" customHeight="1">
      <c r="A209" s="58" t="s">
        <v>2804</v>
      </c>
      <c r="B209" s="132">
        <v>1</v>
      </c>
      <c r="C209" s="132">
        <v>7</v>
      </c>
      <c r="D209" s="132">
        <f t="shared" si="17"/>
        <v>4</v>
      </c>
      <c r="E209" s="132">
        <f t="shared" si="18"/>
        <v>3</v>
      </c>
      <c r="F209" s="226">
        <v>0</v>
      </c>
      <c r="G209" s="226">
        <v>0</v>
      </c>
      <c r="H209" s="226">
        <v>0</v>
      </c>
      <c r="I209" s="226">
        <v>0</v>
      </c>
      <c r="J209" s="226">
        <v>0</v>
      </c>
      <c r="K209" s="226">
        <v>0</v>
      </c>
      <c r="L209" s="132">
        <v>4</v>
      </c>
      <c r="M209" s="132">
        <v>3</v>
      </c>
      <c r="N209" s="226">
        <v>0</v>
      </c>
      <c r="O209" s="226">
        <v>0</v>
      </c>
      <c r="P209" s="226">
        <v>0</v>
      </c>
      <c r="Q209" s="226">
        <v>0</v>
      </c>
      <c r="R209" s="226">
        <v>0</v>
      </c>
      <c r="S209" s="226">
        <v>0</v>
      </c>
      <c r="T209" s="132" t="s">
        <v>1821</v>
      </c>
      <c r="U209" s="132" t="s">
        <v>1821</v>
      </c>
      <c r="V209" s="132" t="s">
        <v>1821</v>
      </c>
      <c r="W209" s="132" t="s">
        <v>1821</v>
      </c>
      <c r="X209" s="226">
        <v>0</v>
      </c>
      <c r="Y209" s="226">
        <v>0</v>
      </c>
      <c r="Z209" s="226">
        <v>0</v>
      </c>
      <c r="AA209" s="226">
        <v>0</v>
      </c>
      <c r="AB209" s="226">
        <f t="shared" si="16"/>
        <v>0</v>
      </c>
      <c r="AC209" s="132" t="s">
        <v>1821</v>
      </c>
      <c r="AE209" s="57"/>
      <c r="AF209" s="132"/>
    </row>
    <row r="210" spans="1:32" ht="14.25" customHeight="1">
      <c r="A210" s="58" t="s">
        <v>2017</v>
      </c>
      <c r="B210" s="132">
        <v>4</v>
      </c>
      <c r="C210" s="132">
        <v>40</v>
      </c>
      <c r="D210" s="132">
        <f t="shared" si="17"/>
        <v>25</v>
      </c>
      <c r="E210" s="132">
        <f t="shared" si="18"/>
        <v>15</v>
      </c>
      <c r="F210" s="226">
        <v>0</v>
      </c>
      <c r="G210" s="226">
        <v>0</v>
      </c>
      <c r="H210" s="132">
        <v>5</v>
      </c>
      <c r="I210" s="132">
        <v>4</v>
      </c>
      <c r="J210" s="132">
        <v>20</v>
      </c>
      <c r="K210" s="132">
        <v>4</v>
      </c>
      <c r="L210" s="226">
        <v>0</v>
      </c>
      <c r="M210" s="132">
        <v>7</v>
      </c>
      <c r="N210" s="226">
        <v>0</v>
      </c>
      <c r="O210" s="226">
        <v>0</v>
      </c>
      <c r="P210" s="226">
        <v>0</v>
      </c>
      <c r="Q210" s="226">
        <v>0</v>
      </c>
      <c r="R210" s="226">
        <v>0</v>
      </c>
      <c r="S210" s="226">
        <v>0</v>
      </c>
      <c r="T210" s="132">
        <v>17755</v>
      </c>
      <c r="U210" s="132">
        <v>26252</v>
      </c>
      <c r="V210" s="132">
        <v>50412</v>
      </c>
      <c r="W210" s="132">
        <v>48707</v>
      </c>
      <c r="X210" s="132">
        <v>1705</v>
      </c>
      <c r="Y210" s="226">
        <v>0</v>
      </c>
      <c r="Z210" s="226">
        <v>0</v>
      </c>
      <c r="AA210" s="226">
        <v>0</v>
      </c>
      <c r="AB210" s="226">
        <f t="shared" si="16"/>
        <v>0</v>
      </c>
      <c r="AC210" s="132">
        <v>22370</v>
      </c>
      <c r="AE210" s="57"/>
      <c r="AF210" s="132"/>
    </row>
    <row r="211" spans="1:32" ht="14.25" customHeight="1">
      <c r="A211" s="58" t="s">
        <v>2018</v>
      </c>
      <c r="B211" s="132">
        <v>3</v>
      </c>
      <c r="C211" s="132">
        <v>70</v>
      </c>
      <c r="D211" s="132">
        <f t="shared" si="17"/>
        <v>51</v>
      </c>
      <c r="E211" s="132">
        <f t="shared" si="18"/>
        <v>19</v>
      </c>
      <c r="F211" s="226">
        <v>0</v>
      </c>
      <c r="G211" s="226">
        <v>0</v>
      </c>
      <c r="H211" s="226">
        <v>0</v>
      </c>
      <c r="I211" s="226">
        <v>0</v>
      </c>
      <c r="J211" s="132">
        <v>48</v>
      </c>
      <c r="K211" s="132">
        <v>10</v>
      </c>
      <c r="L211" s="132">
        <v>3</v>
      </c>
      <c r="M211" s="132">
        <v>9</v>
      </c>
      <c r="N211" s="226">
        <v>0</v>
      </c>
      <c r="O211" s="226">
        <v>0</v>
      </c>
      <c r="P211" s="226">
        <v>0</v>
      </c>
      <c r="Q211" s="226">
        <v>0</v>
      </c>
      <c r="R211" s="226">
        <v>0</v>
      </c>
      <c r="S211" s="226">
        <v>0</v>
      </c>
      <c r="T211" s="132">
        <v>38269</v>
      </c>
      <c r="U211" s="132">
        <v>144369</v>
      </c>
      <c r="V211" s="132">
        <v>279151</v>
      </c>
      <c r="W211" s="132">
        <v>279151</v>
      </c>
      <c r="X211" s="226">
        <v>0</v>
      </c>
      <c r="Y211" s="226">
        <v>0</v>
      </c>
      <c r="Z211" s="226">
        <v>0</v>
      </c>
      <c r="AA211" s="226">
        <v>0</v>
      </c>
      <c r="AB211" s="226">
        <f t="shared" si="16"/>
        <v>0</v>
      </c>
      <c r="AC211" s="132">
        <v>123709</v>
      </c>
      <c r="AE211" s="57"/>
      <c r="AF211" s="132"/>
    </row>
    <row r="212" spans="1:32" ht="14.25" customHeight="1">
      <c r="A212" s="58" t="s">
        <v>2806</v>
      </c>
      <c r="B212" s="132">
        <v>8</v>
      </c>
      <c r="C212" s="132">
        <v>248</v>
      </c>
      <c r="D212" s="132">
        <f t="shared" si="17"/>
        <v>170</v>
      </c>
      <c r="E212" s="132">
        <f t="shared" si="18"/>
        <v>78</v>
      </c>
      <c r="F212" s="132">
        <v>2</v>
      </c>
      <c r="G212" s="226">
        <v>0</v>
      </c>
      <c r="H212" s="132">
        <v>3</v>
      </c>
      <c r="I212" s="132">
        <v>2</v>
      </c>
      <c r="J212" s="132">
        <v>137</v>
      </c>
      <c r="K212" s="132">
        <v>30</v>
      </c>
      <c r="L212" s="132">
        <v>12</v>
      </c>
      <c r="M212" s="132">
        <v>30</v>
      </c>
      <c r="N212" s="132">
        <v>16</v>
      </c>
      <c r="O212" s="132">
        <v>16</v>
      </c>
      <c r="P212" s="226">
        <v>0</v>
      </c>
      <c r="Q212" s="226">
        <v>0</v>
      </c>
      <c r="R212" s="226">
        <v>0</v>
      </c>
      <c r="S212" s="226">
        <v>0</v>
      </c>
      <c r="T212" s="132">
        <v>87443</v>
      </c>
      <c r="U212" s="132">
        <v>107837</v>
      </c>
      <c r="V212" s="132">
        <v>324468</v>
      </c>
      <c r="W212" s="132">
        <v>317228</v>
      </c>
      <c r="X212" s="132">
        <v>5833</v>
      </c>
      <c r="Y212" s="132">
        <v>1407</v>
      </c>
      <c r="Z212" s="132">
        <v>14</v>
      </c>
      <c r="AA212" s="226">
        <v>0</v>
      </c>
      <c r="AB212" s="132">
        <f t="shared" si="16"/>
        <v>1393</v>
      </c>
      <c r="AC212" s="132">
        <v>182641</v>
      </c>
      <c r="AE212" s="57"/>
      <c r="AF212" s="132"/>
    </row>
    <row r="213" spans="1:32" ht="14.25" customHeight="1">
      <c r="A213" s="58" t="s">
        <v>2807</v>
      </c>
      <c r="B213" s="132">
        <v>1</v>
      </c>
      <c r="C213" s="132">
        <v>16</v>
      </c>
      <c r="D213" s="132">
        <f t="shared" si="17"/>
        <v>13</v>
      </c>
      <c r="E213" s="132">
        <f t="shared" si="18"/>
        <v>3</v>
      </c>
      <c r="F213" s="226">
        <v>0</v>
      </c>
      <c r="G213" s="226">
        <v>0</v>
      </c>
      <c r="H213" s="226">
        <v>0</v>
      </c>
      <c r="I213" s="226">
        <v>0</v>
      </c>
      <c r="J213" s="132">
        <v>13</v>
      </c>
      <c r="K213" s="132">
        <v>3</v>
      </c>
      <c r="L213" s="226">
        <v>0</v>
      </c>
      <c r="M213" s="226">
        <v>0</v>
      </c>
      <c r="N213" s="226">
        <v>0</v>
      </c>
      <c r="O213" s="226">
        <v>0</v>
      </c>
      <c r="P213" s="226">
        <v>0</v>
      </c>
      <c r="Q213" s="226">
        <v>0</v>
      </c>
      <c r="R213" s="226">
        <v>0</v>
      </c>
      <c r="S213" s="226">
        <v>0</v>
      </c>
      <c r="T213" s="132" t="s">
        <v>1821</v>
      </c>
      <c r="U213" s="132" t="s">
        <v>1821</v>
      </c>
      <c r="V213" s="132" t="s">
        <v>1821</v>
      </c>
      <c r="W213" s="132" t="s">
        <v>1821</v>
      </c>
      <c r="X213" s="226">
        <v>0</v>
      </c>
      <c r="Y213" s="226">
        <v>0</v>
      </c>
      <c r="Z213" s="226">
        <v>0</v>
      </c>
      <c r="AA213" s="226">
        <v>0</v>
      </c>
      <c r="AB213" s="226">
        <f t="shared" si="16"/>
        <v>0</v>
      </c>
      <c r="AC213" s="132" t="s">
        <v>1821</v>
      </c>
      <c r="AE213" s="57"/>
      <c r="AF213" s="132"/>
    </row>
    <row r="214" spans="1:32" ht="14.25" customHeight="1">
      <c r="A214" s="58" t="s">
        <v>2020</v>
      </c>
      <c r="B214" s="132">
        <v>9</v>
      </c>
      <c r="C214" s="132">
        <v>479</v>
      </c>
      <c r="D214" s="132">
        <f t="shared" si="17"/>
        <v>411</v>
      </c>
      <c r="E214" s="132">
        <f t="shared" si="18"/>
        <v>68</v>
      </c>
      <c r="F214" s="132">
        <v>2</v>
      </c>
      <c r="G214" s="226">
        <v>0</v>
      </c>
      <c r="H214" s="226">
        <v>0</v>
      </c>
      <c r="I214" s="226">
        <v>0</v>
      </c>
      <c r="J214" s="132">
        <v>319</v>
      </c>
      <c r="K214" s="132">
        <v>36</v>
      </c>
      <c r="L214" s="132">
        <v>56</v>
      </c>
      <c r="M214" s="132">
        <v>22</v>
      </c>
      <c r="N214" s="132">
        <v>34</v>
      </c>
      <c r="O214" s="132">
        <v>10</v>
      </c>
      <c r="P214" s="226">
        <v>0</v>
      </c>
      <c r="Q214" s="226">
        <v>0</v>
      </c>
      <c r="R214" s="226">
        <v>0</v>
      </c>
      <c r="S214" s="226">
        <v>0</v>
      </c>
      <c r="T214" s="132">
        <v>242782</v>
      </c>
      <c r="U214" s="132">
        <v>1292689</v>
      </c>
      <c r="V214" s="132">
        <v>3190054</v>
      </c>
      <c r="W214" s="132">
        <v>3063380</v>
      </c>
      <c r="X214" s="132">
        <v>82851</v>
      </c>
      <c r="Y214" s="132">
        <v>43823</v>
      </c>
      <c r="Z214" s="226">
        <v>0</v>
      </c>
      <c r="AA214" s="226">
        <v>0</v>
      </c>
      <c r="AB214" s="132">
        <f t="shared" si="16"/>
        <v>43823</v>
      </c>
      <c r="AC214" s="132">
        <v>1809731</v>
      </c>
      <c r="AE214" s="57"/>
      <c r="AF214" s="132"/>
    </row>
    <row r="215" spans="1:32" ht="14.25" customHeight="1">
      <c r="A215" s="58" t="s">
        <v>2021</v>
      </c>
      <c r="B215" s="132">
        <v>1</v>
      </c>
      <c r="C215" s="132">
        <v>18</v>
      </c>
      <c r="D215" s="132">
        <f t="shared" si="17"/>
        <v>12</v>
      </c>
      <c r="E215" s="132">
        <f t="shared" si="18"/>
        <v>6</v>
      </c>
      <c r="F215" s="226">
        <v>0</v>
      </c>
      <c r="G215" s="226">
        <v>0</v>
      </c>
      <c r="H215" s="132">
        <v>2</v>
      </c>
      <c r="I215" s="132">
        <v>1</v>
      </c>
      <c r="J215" s="132">
        <v>10</v>
      </c>
      <c r="K215" s="132">
        <v>1</v>
      </c>
      <c r="L215" s="226">
        <v>0</v>
      </c>
      <c r="M215" s="132">
        <v>4</v>
      </c>
      <c r="N215" s="226">
        <v>0</v>
      </c>
      <c r="O215" s="226">
        <v>0</v>
      </c>
      <c r="P215" s="226">
        <v>0</v>
      </c>
      <c r="Q215" s="226">
        <v>0</v>
      </c>
      <c r="R215" s="226">
        <v>0</v>
      </c>
      <c r="S215" s="226">
        <v>0</v>
      </c>
      <c r="T215" s="132" t="s">
        <v>1821</v>
      </c>
      <c r="U215" s="132" t="s">
        <v>1821</v>
      </c>
      <c r="V215" s="132" t="s">
        <v>1821</v>
      </c>
      <c r="W215" s="132" t="s">
        <v>1821</v>
      </c>
      <c r="X215" s="226">
        <v>0</v>
      </c>
      <c r="Y215" s="226">
        <v>0</v>
      </c>
      <c r="Z215" s="226">
        <v>0</v>
      </c>
      <c r="AA215" s="226">
        <v>0</v>
      </c>
      <c r="AB215" s="226">
        <f t="shared" si="16"/>
        <v>0</v>
      </c>
      <c r="AC215" s="132" t="s">
        <v>1821</v>
      </c>
      <c r="AE215" s="57"/>
      <c r="AF215" s="132"/>
    </row>
    <row r="216" spans="1:32" ht="14.25" customHeight="1">
      <c r="A216" s="58" t="s">
        <v>2808</v>
      </c>
      <c r="B216" s="132">
        <v>1</v>
      </c>
      <c r="C216" s="132">
        <v>68</v>
      </c>
      <c r="D216" s="132">
        <f t="shared" si="17"/>
        <v>63</v>
      </c>
      <c r="E216" s="132">
        <f t="shared" si="18"/>
        <v>5</v>
      </c>
      <c r="F216" s="226">
        <v>0</v>
      </c>
      <c r="G216" s="226">
        <v>0</v>
      </c>
      <c r="H216" s="132">
        <v>2</v>
      </c>
      <c r="I216" s="132">
        <v>2</v>
      </c>
      <c r="J216" s="132">
        <v>61</v>
      </c>
      <c r="K216" s="132">
        <v>2</v>
      </c>
      <c r="L216" s="226">
        <v>0</v>
      </c>
      <c r="M216" s="132">
        <v>1</v>
      </c>
      <c r="N216" s="226">
        <v>0</v>
      </c>
      <c r="O216" s="226">
        <v>0</v>
      </c>
      <c r="P216" s="226">
        <v>0</v>
      </c>
      <c r="Q216" s="226">
        <v>0</v>
      </c>
      <c r="R216" s="226">
        <v>0</v>
      </c>
      <c r="S216" s="226">
        <v>0</v>
      </c>
      <c r="T216" s="132" t="s">
        <v>1821</v>
      </c>
      <c r="U216" s="132" t="s">
        <v>1821</v>
      </c>
      <c r="V216" s="132" t="s">
        <v>1821</v>
      </c>
      <c r="W216" s="132" t="s">
        <v>1821</v>
      </c>
      <c r="X216" s="226">
        <v>0</v>
      </c>
      <c r="Y216" s="132" t="s">
        <v>2777</v>
      </c>
      <c r="Z216" s="226">
        <v>0</v>
      </c>
      <c r="AA216" s="226">
        <v>0</v>
      </c>
      <c r="AB216" s="132" t="s">
        <v>2774</v>
      </c>
      <c r="AC216" s="132" t="s">
        <v>1821</v>
      </c>
      <c r="AE216" s="57"/>
      <c r="AF216" s="132"/>
    </row>
    <row r="217" spans="1:32" ht="14.25" customHeight="1">
      <c r="A217" s="58" t="s">
        <v>2809</v>
      </c>
      <c r="B217" s="132">
        <v>8</v>
      </c>
      <c r="C217" s="132">
        <v>321</v>
      </c>
      <c r="D217" s="132">
        <f t="shared" si="17"/>
        <v>238</v>
      </c>
      <c r="E217" s="132">
        <f t="shared" si="18"/>
        <v>83</v>
      </c>
      <c r="F217" s="226">
        <v>0</v>
      </c>
      <c r="G217" s="226">
        <v>0</v>
      </c>
      <c r="H217" s="132">
        <v>3</v>
      </c>
      <c r="I217" s="226">
        <v>0</v>
      </c>
      <c r="J217" s="132">
        <v>186</v>
      </c>
      <c r="K217" s="132">
        <v>45</v>
      </c>
      <c r="L217" s="132">
        <v>44</v>
      </c>
      <c r="M217" s="132">
        <v>32</v>
      </c>
      <c r="N217" s="132">
        <v>5</v>
      </c>
      <c r="O217" s="132">
        <v>6</v>
      </c>
      <c r="P217" s="226">
        <v>0</v>
      </c>
      <c r="Q217" s="226">
        <v>0</v>
      </c>
      <c r="R217" s="226">
        <v>0</v>
      </c>
      <c r="S217" s="132">
        <v>1</v>
      </c>
      <c r="T217" s="132">
        <v>141973</v>
      </c>
      <c r="U217" s="132">
        <v>677928</v>
      </c>
      <c r="V217" s="132">
        <v>1089390</v>
      </c>
      <c r="W217" s="132">
        <v>1026280</v>
      </c>
      <c r="X217" s="132">
        <v>22171</v>
      </c>
      <c r="Y217" s="132">
        <v>40939</v>
      </c>
      <c r="Z217" s="226">
        <v>0</v>
      </c>
      <c r="AA217" s="226">
        <v>0</v>
      </c>
      <c r="AB217" s="132">
        <f t="shared" si="16"/>
        <v>40939</v>
      </c>
      <c r="AC217" s="132">
        <v>355795</v>
      </c>
      <c r="AE217" s="57"/>
      <c r="AF217" s="132"/>
    </row>
    <row r="218" spans="1:32" ht="14.25" customHeight="1">
      <c r="A218" s="58" t="s">
        <v>2810</v>
      </c>
      <c r="B218" s="132">
        <v>5</v>
      </c>
      <c r="C218" s="132">
        <v>487</v>
      </c>
      <c r="D218" s="132">
        <f t="shared" si="17"/>
        <v>384</v>
      </c>
      <c r="E218" s="132">
        <f t="shared" si="18"/>
        <v>103</v>
      </c>
      <c r="F218" s="226">
        <v>0</v>
      </c>
      <c r="G218" s="226">
        <v>0</v>
      </c>
      <c r="H218" s="132">
        <v>7</v>
      </c>
      <c r="I218" s="132">
        <v>2</v>
      </c>
      <c r="J218" s="132">
        <v>323</v>
      </c>
      <c r="K218" s="132">
        <v>70</v>
      </c>
      <c r="L218" s="132">
        <v>31</v>
      </c>
      <c r="M218" s="132">
        <v>15</v>
      </c>
      <c r="N218" s="132">
        <v>26</v>
      </c>
      <c r="O218" s="132">
        <v>18</v>
      </c>
      <c r="P218" s="132">
        <v>3</v>
      </c>
      <c r="Q218" s="132">
        <v>2</v>
      </c>
      <c r="R218" s="132">
        <v>26</v>
      </c>
      <c r="S218" s="132">
        <v>2</v>
      </c>
      <c r="T218" s="132">
        <v>309592</v>
      </c>
      <c r="U218" s="132">
        <v>1287350</v>
      </c>
      <c r="V218" s="132">
        <v>2823229</v>
      </c>
      <c r="W218" s="132">
        <v>1224101</v>
      </c>
      <c r="X218" s="132">
        <v>30296</v>
      </c>
      <c r="Y218" s="132">
        <v>1568832</v>
      </c>
      <c r="Z218" s="226">
        <v>0</v>
      </c>
      <c r="AA218" s="226">
        <v>0</v>
      </c>
      <c r="AB218" s="132">
        <f t="shared" si="16"/>
        <v>1568832</v>
      </c>
      <c r="AC218" s="132">
        <v>1396258</v>
      </c>
      <c r="AE218" s="57"/>
      <c r="AF218" s="132"/>
    </row>
    <row r="219" spans="1:32" ht="14.25" customHeight="1">
      <c r="A219" s="58" t="s">
        <v>2811</v>
      </c>
      <c r="B219" s="132">
        <v>13</v>
      </c>
      <c r="C219" s="132">
        <v>878</v>
      </c>
      <c r="D219" s="132">
        <f t="shared" si="17"/>
        <v>640</v>
      </c>
      <c r="E219" s="132">
        <f t="shared" si="18"/>
        <v>238</v>
      </c>
      <c r="F219" s="226">
        <v>0</v>
      </c>
      <c r="G219" s="226">
        <v>0</v>
      </c>
      <c r="H219" s="132">
        <v>29</v>
      </c>
      <c r="I219" s="132">
        <v>3</v>
      </c>
      <c r="J219" s="132">
        <v>478</v>
      </c>
      <c r="K219" s="132">
        <v>130</v>
      </c>
      <c r="L219" s="132">
        <v>26</v>
      </c>
      <c r="M219" s="132">
        <v>60</v>
      </c>
      <c r="N219" s="132">
        <v>108</v>
      </c>
      <c r="O219" s="132">
        <v>45</v>
      </c>
      <c r="P219" s="132">
        <v>1</v>
      </c>
      <c r="Q219" s="226">
        <v>0</v>
      </c>
      <c r="R219" s="132">
        <v>1</v>
      </c>
      <c r="S219" s="226">
        <v>0</v>
      </c>
      <c r="T219" s="132">
        <v>387023</v>
      </c>
      <c r="U219" s="132">
        <v>802531</v>
      </c>
      <c r="V219" s="132">
        <v>1144516</v>
      </c>
      <c r="W219" s="132">
        <v>982313</v>
      </c>
      <c r="X219" s="132">
        <v>158899</v>
      </c>
      <c r="Y219" s="132">
        <v>3304</v>
      </c>
      <c r="Z219" s="226">
        <v>0</v>
      </c>
      <c r="AA219" s="132">
        <v>3220</v>
      </c>
      <c r="AB219" s="132">
        <f t="shared" si="16"/>
        <v>84</v>
      </c>
      <c r="AC219" s="132">
        <v>340901</v>
      </c>
      <c r="AE219" s="57"/>
      <c r="AF219" s="132"/>
    </row>
    <row r="220" spans="1:32" ht="14.25" customHeight="1">
      <c r="A220" s="58" t="s">
        <v>2812</v>
      </c>
      <c r="B220" s="132">
        <v>2</v>
      </c>
      <c r="C220" s="132">
        <v>29</v>
      </c>
      <c r="D220" s="132">
        <f t="shared" si="17"/>
        <v>12</v>
      </c>
      <c r="E220" s="132">
        <f t="shared" si="18"/>
        <v>17</v>
      </c>
      <c r="F220" s="132">
        <v>1</v>
      </c>
      <c r="G220" s="226">
        <v>0</v>
      </c>
      <c r="H220" s="226">
        <v>0</v>
      </c>
      <c r="I220" s="226">
        <v>0</v>
      </c>
      <c r="J220" s="132">
        <v>10</v>
      </c>
      <c r="K220" s="132">
        <v>9</v>
      </c>
      <c r="L220" s="132">
        <v>1</v>
      </c>
      <c r="M220" s="132">
        <v>7</v>
      </c>
      <c r="N220" s="226">
        <v>0</v>
      </c>
      <c r="O220" s="132">
        <v>1</v>
      </c>
      <c r="P220" s="226">
        <v>0</v>
      </c>
      <c r="Q220" s="226">
        <v>0</v>
      </c>
      <c r="R220" s="226">
        <v>0</v>
      </c>
      <c r="S220" s="226">
        <v>0</v>
      </c>
      <c r="T220" s="132" t="s">
        <v>1821</v>
      </c>
      <c r="U220" s="132" t="s">
        <v>1821</v>
      </c>
      <c r="V220" s="132" t="s">
        <v>1821</v>
      </c>
      <c r="W220" s="132" t="s">
        <v>1821</v>
      </c>
      <c r="X220" s="132" t="s">
        <v>1821</v>
      </c>
      <c r="Y220" s="227">
        <v>0</v>
      </c>
      <c r="Z220" s="227">
        <v>0</v>
      </c>
      <c r="AA220" s="226">
        <v>0</v>
      </c>
      <c r="AB220" s="226">
        <f t="shared" si="16"/>
        <v>0</v>
      </c>
      <c r="AC220" s="132" t="s">
        <v>1821</v>
      </c>
      <c r="AE220" s="57"/>
      <c r="AF220" s="132"/>
    </row>
    <row r="221" spans="1:32" ht="14.25" customHeight="1">
      <c r="A221" s="58" t="s">
        <v>2813</v>
      </c>
      <c r="B221" s="132">
        <v>5</v>
      </c>
      <c r="C221" s="132">
        <v>100</v>
      </c>
      <c r="D221" s="132">
        <f t="shared" si="17"/>
        <v>51</v>
      </c>
      <c r="E221" s="132">
        <f t="shared" si="18"/>
        <v>49</v>
      </c>
      <c r="F221" s="226">
        <v>0</v>
      </c>
      <c r="G221" s="226">
        <v>0</v>
      </c>
      <c r="H221" s="132">
        <v>3</v>
      </c>
      <c r="I221" s="226">
        <v>0</v>
      </c>
      <c r="J221" s="132">
        <v>42</v>
      </c>
      <c r="K221" s="132">
        <v>16</v>
      </c>
      <c r="L221" s="132">
        <v>6</v>
      </c>
      <c r="M221" s="132">
        <v>33</v>
      </c>
      <c r="N221" s="226">
        <v>0</v>
      </c>
      <c r="O221" s="226">
        <v>0</v>
      </c>
      <c r="P221" s="226">
        <v>0</v>
      </c>
      <c r="Q221" s="226">
        <v>0</v>
      </c>
      <c r="R221" s="226">
        <v>0</v>
      </c>
      <c r="S221" s="226">
        <v>0</v>
      </c>
      <c r="T221" s="132">
        <v>24537</v>
      </c>
      <c r="U221" s="132">
        <v>78750</v>
      </c>
      <c r="V221" s="132">
        <v>109812</v>
      </c>
      <c r="W221" s="132">
        <v>56564</v>
      </c>
      <c r="X221" s="132">
        <v>52517</v>
      </c>
      <c r="Y221" s="132">
        <v>731</v>
      </c>
      <c r="Z221" s="226">
        <v>0</v>
      </c>
      <c r="AA221" s="226">
        <v>0</v>
      </c>
      <c r="AB221" s="132">
        <f t="shared" si="16"/>
        <v>731</v>
      </c>
      <c r="AC221" s="132">
        <v>27657</v>
      </c>
      <c r="AE221" s="57"/>
      <c r="AF221" s="132"/>
    </row>
    <row r="222" spans="1:32" ht="14.25" customHeight="1">
      <c r="A222" s="58" t="s">
        <v>2814</v>
      </c>
      <c r="B222" s="132">
        <v>10</v>
      </c>
      <c r="C222" s="132">
        <v>498</v>
      </c>
      <c r="D222" s="132">
        <f t="shared" si="17"/>
        <v>364</v>
      </c>
      <c r="E222" s="132">
        <f t="shared" si="18"/>
        <v>134</v>
      </c>
      <c r="F222" s="132">
        <v>1</v>
      </c>
      <c r="G222" s="132">
        <v>1</v>
      </c>
      <c r="H222" s="132">
        <v>4</v>
      </c>
      <c r="I222" s="132">
        <v>3</v>
      </c>
      <c r="J222" s="132">
        <v>272</v>
      </c>
      <c r="K222" s="132">
        <v>38</v>
      </c>
      <c r="L222" s="132">
        <v>30</v>
      </c>
      <c r="M222" s="132">
        <v>52</v>
      </c>
      <c r="N222" s="132">
        <v>62</v>
      </c>
      <c r="O222" s="132">
        <v>40</v>
      </c>
      <c r="P222" s="132">
        <v>5</v>
      </c>
      <c r="Q222" s="226">
        <v>0</v>
      </c>
      <c r="R222" s="132">
        <v>2</v>
      </c>
      <c r="S222" s="226">
        <v>0</v>
      </c>
      <c r="T222" s="132">
        <v>247584</v>
      </c>
      <c r="U222" s="132">
        <v>1558170</v>
      </c>
      <c r="V222" s="132">
        <v>2038487</v>
      </c>
      <c r="W222" s="132">
        <v>1920862</v>
      </c>
      <c r="X222" s="132">
        <v>91301</v>
      </c>
      <c r="Y222" s="132">
        <v>26324</v>
      </c>
      <c r="Z222" s="226">
        <v>0</v>
      </c>
      <c r="AA222" s="132">
        <v>26257</v>
      </c>
      <c r="AB222" s="132">
        <f t="shared" si="16"/>
        <v>67</v>
      </c>
      <c r="AC222" s="132">
        <v>516859</v>
      </c>
      <c r="AE222" s="57"/>
      <c r="AF222" s="132"/>
    </row>
    <row r="223" spans="1:32" ht="14.25" customHeight="1">
      <c r="A223" s="58" t="s">
        <v>2815</v>
      </c>
      <c r="B223" s="132">
        <v>1</v>
      </c>
      <c r="C223" s="132">
        <v>9</v>
      </c>
      <c r="D223" s="132">
        <f t="shared" si="17"/>
        <v>6</v>
      </c>
      <c r="E223" s="132">
        <f t="shared" si="18"/>
        <v>3</v>
      </c>
      <c r="F223" s="226">
        <v>0</v>
      </c>
      <c r="G223" s="226">
        <v>0</v>
      </c>
      <c r="H223" s="132">
        <v>2</v>
      </c>
      <c r="I223" s="226">
        <v>0</v>
      </c>
      <c r="J223" s="132">
        <v>3</v>
      </c>
      <c r="K223" s="132">
        <v>2</v>
      </c>
      <c r="L223" s="132">
        <v>1</v>
      </c>
      <c r="M223" s="132">
        <v>1</v>
      </c>
      <c r="N223" s="226">
        <v>0</v>
      </c>
      <c r="O223" s="226">
        <v>0</v>
      </c>
      <c r="P223" s="226">
        <v>0</v>
      </c>
      <c r="Q223" s="226">
        <v>0</v>
      </c>
      <c r="R223" s="226">
        <v>0</v>
      </c>
      <c r="S223" s="226">
        <v>0</v>
      </c>
      <c r="T223" s="132" t="s">
        <v>1821</v>
      </c>
      <c r="U223" s="132" t="s">
        <v>1821</v>
      </c>
      <c r="V223" s="132" t="s">
        <v>1821</v>
      </c>
      <c r="W223" s="132" t="s">
        <v>1821</v>
      </c>
      <c r="X223" s="226">
        <v>0</v>
      </c>
      <c r="Y223" s="226">
        <v>0</v>
      </c>
      <c r="Z223" s="226">
        <v>0</v>
      </c>
      <c r="AA223" s="226">
        <v>0</v>
      </c>
      <c r="AB223" s="226">
        <f t="shared" si="16"/>
        <v>0</v>
      </c>
      <c r="AC223" s="132" t="s">
        <v>1821</v>
      </c>
      <c r="AE223" s="57"/>
      <c r="AF223" s="132"/>
    </row>
    <row r="224" spans="1:32" ht="14.25" customHeight="1">
      <c r="A224" s="58" t="s">
        <v>2816</v>
      </c>
      <c r="B224" s="132">
        <v>5</v>
      </c>
      <c r="C224" s="132">
        <v>121</v>
      </c>
      <c r="D224" s="132">
        <f aca="true" t="shared" si="23" ref="D224:D231">(F224+H224+J224+L224+N224)-P224</f>
        <v>64</v>
      </c>
      <c r="E224" s="132">
        <f aca="true" t="shared" si="24" ref="E224:E231">(G224+I224+K224+M224+O224)-Q224</f>
        <v>57</v>
      </c>
      <c r="F224" s="226">
        <v>0</v>
      </c>
      <c r="G224" s="226">
        <v>0</v>
      </c>
      <c r="H224" s="132">
        <v>6</v>
      </c>
      <c r="I224" s="132">
        <v>5</v>
      </c>
      <c r="J224" s="132">
        <v>50</v>
      </c>
      <c r="K224" s="132">
        <v>10</v>
      </c>
      <c r="L224" s="132">
        <v>8</v>
      </c>
      <c r="M224" s="132">
        <v>42</v>
      </c>
      <c r="N224" s="226">
        <v>0</v>
      </c>
      <c r="O224" s="226">
        <v>0</v>
      </c>
      <c r="P224" s="226">
        <v>0</v>
      </c>
      <c r="Q224" s="226">
        <v>0</v>
      </c>
      <c r="R224" s="226">
        <v>0</v>
      </c>
      <c r="S224" s="226">
        <v>0</v>
      </c>
      <c r="T224" s="132">
        <v>44820</v>
      </c>
      <c r="U224" s="132">
        <v>351166</v>
      </c>
      <c r="V224" s="132">
        <v>412259</v>
      </c>
      <c r="W224" s="132">
        <v>388173</v>
      </c>
      <c r="X224" s="132">
        <v>24086</v>
      </c>
      <c r="Y224" s="226">
        <v>0</v>
      </c>
      <c r="Z224" s="226">
        <v>0</v>
      </c>
      <c r="AA224" s="226">
        <v>0</v>
      </c>
      <c r="AB224" s="226">
        <f t="shared" si="16"/>
        <v>0</v>
      </c>
      <c r="AC224" s="132">
        <v>-7272</v>
      </c>
      <c r="AE224" s="57"/>
      <c r="AF224" s="132"/>
    </row>
    <row r="225" spans="1:32" ht="14.25" customHeight="1">
      <c r="A225" s="58" t="s">
        <v>2817</v>
      </c>
      <c r="B225" s="132">
        <v>3</v>
      </c>
      <c r="C225" s="132">
        <v>43</v>
      </c>
      <c r="D225" s="132">
        <f t="shared" si="23"/>
        <v>15</v>
      </c>
      <c r="E225" s="132">
        <f t="shared" si="24"/>
        <v>28</v>
      </c>
      <c r="F225" s="226">
        <v>0</v>
      </c>
      <c r="G225" s="226">
        <v>0</v>
      </c>
      <c r="H225" s="132">
        <v>2</v>
      </c>
      <c r="I225" s="132">
        <v>4</v>
      </c>
      <c r="J225" s="132">
        <v>13</v>
      </c>
      <c r="K225" s="132">
        <v>6</v>
      </c>
      <c r="L225" s="226">
        <v>0</v>
      </c>
      <c r="M225" s="132">
        <v>18</v>
      </c>
      <c r="N225" s="226">
        <v>0</v>
      </c>
      <c r="O225" s="226">
        <v>0</v>
      </c>
      <c r="P225" s="226">
        <v>0</v>
      </c>
      <c r="Q225" s="226">
        <v>0</v>
      </c>
      <c r="R225" s="226">
        <v>0</v>
      </c>
      <c r="S225" s="226">
        <v>0</v>
      </c>
      <c r="T225" s="132">
        <v>10037</v>
      </c>
      <c r="U225" s="132">
        <v>19984</v>
      </c>
      <c r="V225" s="132">
        <v>40919</v>
      </c>
      <c r="W225" s="132">
        <v>16435</v>
      </c>
      <c r="X225" s="132">
        <v>13641</v>
      </c>
      <c r="Y225" s="132">
        <v>10843</v>
      </c>
      <c r="Z225" s="226">
        <v>0</v>
      </c>
      <c r="AA225" s="226">
        <v>0</v>
      </c>
      <c r="AB225" s="132">
        <f t="shared" si="16"/>
        <v>10843</v>
      </c>
      <c r="AC225" s="132">
        <v>19384</v>
      </c>
      <c r="AE225" s="57"/>
      <c r="AF225" s="132"/>
    </row>
    <row r="226" spans="1:32" ht="14.25" customHeight="1">
      <c r="A226" s="144" t="s">
        <v>2044</v>
      </c>
      <c r="B226" s="132">
        <v>35</v>
      </c>
      <c r="C226" s="132">
        <v>225</v>
      </c>
      <c r="D226" s="132">
        <f t="shared" si="23"/>
        <v>140</v>
      </c>
      <c r="E226" s="132">
        <f t="shared" si="24"/>
        <v>85</v>
      </c>
      <c r="F226" s="132">
        <v>7</v>
      </c>
      <c r="G226" s="226">
        <v>0</v>
      </c>
      <c r="H226" s="132">
        <v>27</v>
      </c>
      <c r="I226" s="132">
        <v>11</v>
      </c>
      <c r="J226" s="132">
        <v>86</v>
      </c>
      <c r="K226" s="132">
        <v>27</v>
      </c>
      <c r="L226" s="132">
        <v>20</v>
      </c>
      <c r="M226" s="132">
        <v>47</v>
      </c>
      <c r="N226" s="226">
        <v>0</v>
      </c>
      <c r="O226" s="226">
        <v>0</v>
      </c>
      <c r="P226" s="226">
        <v>0</v>
      </c>
      <c r="Q226" s="226">
        <v>0</v>
      </c>
      <c r="R226" s="132">
        <v>1</v>
      </c>
      <c r="S226" s="132">
        <v>1</v>
      </c>
      <c r="T226" s="132">
        <v>63718</v>
      </c>
      <c r="U226" s="132">
        <v>117641</v>
      </c>
      <c r="V226" s="132">
        <v>256365</v>
      </c>
      <c r="W226" s="132">
        <v>180542</v>
      </c>
      <c r="X226" s="132">
        <v>38044</v>
      </c>
      <c r="Y226" s="132">
        <v>37779</v>
      </c>
      <c r="Z226" s="132">
        <v>14</v>
      </c>
      <c r="AA226" s="132">
        <v>3220</v>
      </c>
      <c r="AB226" s="132">
        <f t="shared" si="16"/>
        <v>34545</v>
      </c>
      <c r="AC226" s="132">
        <v>127572</v>
      </c>
      <c r="AE226" s="57"/>
      <c r="AF226" s="132"/>
    </row>
    <row r="227" spans="1:32" ht="14.25" customHeight="1">
      <c r="A227" s="144" t="s">
        <v>2045</v>
      </c>
      <c r="B227" s="132">
        <v>33</v>
      </c>
      <c r="C227" s="132">
        <v>454</v>
      </c>
      <c r="D227" s="132">
        <f t="shared" si="23"/>
        <v>267</v>
      </c>
      <c r="E227" s="132">
        <f t="shared" si="24"/>
        <v>187</v>
      </c>
      <c r="F227" s="132">
        <v>1</v>
      </c>
      <c r="G227" s="226">
        <v>0</v>
      </c>
      <c r="H227" s="132">
        <v>27</v>
      </c>
      <c r="I227" s="132">
        <v>11</v>
      </c>
      <c r="J227" s="132">
        <v>199</v>
      </c>
      <c r="K227" s="132">
        <v>73</v>
      </c>
      <c r="L227" s="132">
        <v>36</v>
      </c>
      <c r="M227" s="132">
        <v>102</v>
      </c>
      <c r="N227" s="132">
        <v>4</v>
      </c>
      <c r="O227" s="132">
        <v>1</v>
      </c>
      <c r="P227" s="226">
        <v>0</v>
      </c>
      <c r="Q227" s="226">
        <v>0</v>
      </c>
      <c r="R227" s="132">
        <v>1</v>
      </c>
      <c r="S227" s="132">
        <v>2</v>
      </c>
      <c r="T227" s="132">
        <v>137024</v>
      </c>
      <c r="U227" s="132">
        <v>378553</v>
      </c>
      <c r="V227" s="132">
        <v>954707</v>
      </c>
      <c r="W227" s="132">
        <v>845027</v>
      </c>
      <c r="X227" s="132">
        <v>66836</v>
      </c>
      <c r="Y227" s="132">
        <v>42844</v>
      </c>
      <c r="Z227" s="226">
        <v>0</v>
      </c>
      <c r="AA227" s="132">
        <v>26257</v>
      </c>
      <c r="AB227" s="132">
        <f t="shared" si="16"/>
        <v>16587</v>
      </c>
      <c r="AC227" s="132">
        <v>533892</v>
      </c>
      <c r="AE227" s="57"/>
      <c r="AF227" s="132"/>
    </row>
    <row r="228" spans="1:35" ht="14.25" customHeight="1">
      <c r="A228" s="144" t="s">
        <v>2046</v>
      </c>
      <c r="B228" s="132">
        <v>12</v>
      </c>
      <c r="C228" s="132">
        <v>295</v>
      </c>
      <c r="D228" s="132">
        <f t="shared" si="23"/>
        <v>189</v>
      </c>
      <c r="E228" s="132">
        <f t="shared" si="24"/>
        <v>106</v>
      </c>
      <c r="F228" s="132">
        <v>1</v>
      </c>
      <c r="G228" s="132">
        <v>1</v>
      </c>
      <c r="H228" s="132">
        <v>8</v>
      </c>
      <c r="I228" s="132">
        <v>6</v>
      </c>
      <c r="J228" s="132">
        <v>141</v>
      </c>
      <c r="K228" s="132">
        <v>41</v>
      </c>
      <c r="L228" s="132">
        <v>31</v>
      </c>
      <c r="M228" s="132">
        <v>56</v>
      </c>
      <c r="N228" s="132">
        <v>9</v>
      </c>
      <c r="O228" s="132">
        <v>2</v>
      </c>
      <c r="P228" s="132">
        <v>1</v>
      </c>
      <c r="Q228" s="226">
        <v>0</v>
      </c>
      <c r="R228" s="132">
        <v>3</v>
      </c>
      <c r="S228" s="226">
        <v>0</v>
      </c>
      <c r="T228" s="132">
        <v>100269</v>
      </c>
      <c r="U228" s="132">
        <v>242436</v>
      </c>
      <c r="V228" s="132">
        <v>505208</v>
      </c>
      <c r="W228" s="132">
        <v>396418</v>
      </c>
      <c r="X228" s="132">
        <v>90147</v>
      </c>
      <c r="Y228" s="132">
        <v>18643</v>
      </c>
      <c r="Z228" s="226">
        <v>0</v>
      </c>
      <c r="AA228" s="226">
        <v>0</v>
      </c>
      <c r="AB228" s="132">
        <f t="shared" si="16"/>
        <v>18643</v>
      </c>
      <c r="AC228" s="132">
        <v>247679</v>
      </c>
      <c r="AD228" s="57"/>
      <c r="AE228" s="57"/>
      <c r="AF228" s="57"/>
      <c r="AH228" s="57"/>
      <c r="AI228" s="132"/>
    </row>
    <row r="229" spans="1:35" ht="14.25" customHeight="1">
      <c r="A229" s="144" t="s">
        <v>2047</v>
      </c>
      <c r="B229" s="132">
        <v>11</v>
      </c>
      <c r="C229" s="132">
        <v>416</v>
      </c>
      <c r="D229" s="132">
        <f t="shared" si="23"/>
        <v>275</v>
      </c>
      <c r="E229" s="132">
        <f t="shared" si="24"/>
        <v>141</v>
      </c>
      <c r="F229" s="226">
        <v>0</v>
      </c>
      <c r="G229" s="226">
        <v>0</v>
      </c>
      <c r="H229" s="132">
        <v>10</v>
      </c>
      <c r="I229" s="132">
        <v>2</v>
      </c>
      <c r="J229" s="132">
        <v>240</v>
      </c>
      <c r="K229" s="132">
        <v>70</v>
      </c>
      <c r="L229" s="132">
        <v>23</v>
      </c>
      <c r="M229" s="132">
        <v>63</v>
      </c>
      <c r="N229" s="132">
        <v>5</v>
      </c>
      <c r="O229" s="132">
        <v>8</v>
      </c>
      <c r="P229" s="132">
        <v>3</v>
      </c>
      <c r="Q229" s="132">
        <v>2</v>
      </c>
      <c r="R229" s="132">
        <v>1</v>
      </c>
      <c r="S229" s="226">
        <v>0</v>
      </c>
      <c r="T229" s="132">
        <v>191827</v>
      </c>
      <c r="U229" s="132">
        <v>871407</v>
      </c>
      <c r="V229" s="132">
        <v>2020161</v>
      </c>
      <c r="W229" s="132">
        <v>1844717</v>
      </c>
      <c r="X229" s="132">
        <v>172256</v>
      </c>
      <c r="Y229" s="132">
        <v>3188</v>
      </c>
      <c r="Z229" s="226">
        <v>0</v>
      </c>
      <c r="AA229" s="226">
        <v>0</v>
      </c>
      <c r="AB229" s="132">
        <f>Y229-Z229-AA229</f>
        <v>3188</v>
      </c>
      <c r="AC229" s="132">
        <v>780988</v>
      </c>
      <c r="AD229" s="57"/>
      <c r="AE229" s="57"/>
      <c r="AF229" s="57"/>
      <c r="AH229" s="57"/>
      <c r="AI229" s="132"/>
    </row>
    <row r="230" spans="1:35" ht="14.25" customHeight="1">
      <c r="A230" s="144" t="s">
        <v>2048</v>
      </c>
      <c r="B230" s="132">
        <v>10</v>
      </c>
      <c r="C230" s="132">
        <v>752</v>
      </c>
      <c r="D230" s="132">
        <f t="shared" si="23"/>
        <v>523</v>
      </c>
      <c r="E230" s="132">
        <f t="shared" si="24"/>
        <v>229</v>
      </c>
      <c r="F230" s="226">
        <v>0</v>
      </c>
      <c r="G230" s="226">
        <v>0</v>
      </c>
      <c r="H230" s="132">
        <v>14</v>
      </c>
      <c r="I230" s="132">
        <v>5</v>
      </c>
      <c r="J230" s="132">
        <v>446</v>
      </c>
      <c r="K230" s="132">
        <v>97</v>
      </c>
      <c r="L230" s="132">
        <v>28</v>
      </c>
      <c r="M230" s="132">
        <v>100</v>
      </c>
      <c r="N230" s="132">
        <v>38</v>
      </c>
      <c r="O230" s="132">
        <v>27</v>
      </c>
      <c r="P230" s="132">
        <v>3</v>
      </c>
      <c r="Q230" s="226">
        <v>0</v>
      </c>
      <c r="R230" s="132">
        <v>2</v>
      </c>
      <c r="S230" s="226">
        <v>0</v>
      </c>
      <c r="T230" s="132">
        <v>324531</v>
      </c>
      <c r="U230" s="132">
        <v>1333008</v>
      </c>
      <c r="V230" s="132">
        <v>2217179</v>
      </c>
      <c r="W230" s="132">
        <v>2053242</v>
      </c>
      <c r="X230" s="132">
        <v>72870</v>
      </c>
      <c r="Y230" s="132">
        <v>91067</v>
      </c>
      <c r="Z230" s="226">
        <v>0</v>
      </c>
      <c r="AA230" s="226">
        <v>0</v>
      </c>
      <c r="AB230" s="132">
        <f>Y230-Z230-AA230</f>
        <v>91067</v>
      </c>
      <c r="AC230" s="132">
        <v>734789</v>
      </c>
      <c r="AD230" s="57"/>
      <c r="AE230" s="57"/>
      <c r="AF230" s="57"/>
      <c r="AH230" s="57"/>
      <c r="AI230" s="132"/>
    </row>
    <row r="231" spans="1:35" ht="14.25" customHeight="1">
      <c r="A231" s="144" t="s">
        <v>2049</v>
      </c>
      <c r="B231" s="132">
        <v>9</v>
      </c>
      <c r="C231" s="132">
        <v>1248</v>
      </c>
      <c r="D231" s="132">
        <f t="shared" si="23"/>
        <v>1004</v>
      </c>
      <c r="E231" s="132">
        <f t="shared" si="24"/>
        <v>244</v>
      </c>
      <c r="F231" s="226">
        <v>0</v>
      </c>
      <c r="G231" s="226">
        <v>0</v>
      </c>
      <c r="H231" s="132">
        <v>4</v>
      </c>
      <c r="I231" s="226">
        <v>0</v>
      </c>
      <c r="J231" s="132">
        <v>778</v>
      </c>
      <c r="K231" s="132">
        <v>100</v>
      </c>
      <c r="L231" s="132">
        <v>66</v>
      </c>
      <c r="M231" s="132">
        <v>63</v>
      </c>
      <c r="N231" s="132">
        <v>158</v>
      </c>
      <c r="O231" s="132">
        <v>81</v>
      </c>
      <c r="P231" s="132">
        <v>2</v>
      </c>
      <c r="Q231" s="226">
        <v>0</v>
      </c>
      <c r="R231" s="226">
        <v>0</v>
      </c>
      <c r="S231" s="226">
        <v>0</v>
      </c>
      <c r="T231" s="132">
        <v>617230</v>
      </c>
      <c r="U231" s="132">
        <v>4743790</v>
      </c>
      <c r="V231" s="132">
        <v>9113995</v>
      </c>
      <c r="W231" s="132">
        <v>8945526</v>
      </c>
      <c r="X231" s="132">
        <v>127631</v>
      </c>
      <c r="Y231" s="132">
        <v>40838</v>
      </c>
      <c r="Z231" s="226">
        <v>0</v>
      </c>
      <c r="AA231" s="226">
        <v>0</v>
      </c>
      <c r="AB231" s="132">
        <f>Y231-Z231-AA231</f>
        <v>40838</v>
      </c>
      <c r="AC231" s="132">
        <v>3784156</v>
      </c>
      <c r="AD231" s="57"/>
      <c r="AE231" s="57"/>
      <c r="AF231" s="57"/>
      <c r="AH231" s="57"/>
      <c r="AI231" s="132"/>
    </row>
    <row r="232" spans="1:32" ht="14.25" customHeight="1">
      <c r="A232" s="144" t="s">
        <v>2050</v>
      </c>
      <c r="B232" s="132">
        <v>3</v>
      </c>
      <c r="C232" s="132">
        <v>770</v>
      </c>
      <c r="D232" s="132">
        <f aca="true" t="shared" si="25" ref="D232:D300">(F232+H232+J232+L232+N232)-P232</f>
        <v>716</v>
      </c>
      <c r="E232" s="132">
        <f aca="true" t="shared" si="26" ref="E232:E300">(G232+I232+K232+M232+O232)-Q232</f>
        <v>54</v>
      </c>
      <c r="F232" s="226">
        <v>0</v>
      </c>
      <c r="G232" s="226">
        <v>0</v>
      </c>
      <c r="H232" s="226">
        <v>0</v>
      </c>
      <c r="I232" s="226">
        <v>0</v>
      </c>
      <c r="J232" s="132">
        <v>570</v>
      </c>
      <c r="K232" s="132">
        <v>35</v>
      </c>
      <c r="L232" s="132">
        <v>119</v>
      </c>
      <c r="M232" s="132">
        <v>12</v>
      </c>
      <c r="N232" s="132">
        <v>27</v>
      </c>
      <c r="O232" s="132">
        <v>7</v>
      </c>
      <c r="P232" s="226">
        <v>0</v>
      </c>
      <c r="Q232" s="226">
        <v>0</v>
      </c>
      <c r="R232" s="226">
        <v>0</v>
      </c>
      <c r="S232" s="226">
        <v>0</v>
      </c>
      <c r="T232" s="132" t="s">
        <v>1821</v>
      </c>
      <c r="U232" s="132" t="s">
        <v>1821</v>
      </c>
      <c r="V232" s="132" t="s">
        <v>1821</v>
      </c>
      <c r="W232" s="132" t="s">
        <v>1821</v>
      </c>
      <c r="X232" s="226">
        <v>0</v>
      </c>
      <c r="Y232" s="226">
        <v>0</v>
      </c>
      <c r="Z232" s="226">
        <v>0</v>
      </c>
      <c r="AA232" s="226">
        <v>0</v>
      </c>
      <c r="AB232" s="226">
        <f aca="true" t="shared" si="27" ref="AB232:AB299">Y232-Z232-AA232</f>
        <v>0</v>
      </c>
      <c r="AC232" s="132" t="s">
        <v>1821</v>
      </c>
      <c r="AE232" s="57"/>
      <c r="AF232" s="132"/>
    </row>
    <row r="233" spans="1:32" ht="14.25" customHeight="1">
      <c r="A233" s="144" t="s">
        <v>1998</v>
      </c>
      <c r="B233" s="132">
        <v>2</v>
      </c>
      <c r="C233" s="132">
        <v>841</v>
      </c>
      <c r="D233" s="132">
        <f t="shared" si="25"/>
        <v>676</v>
      </c>
      <c r="E233" s="132">
        <f t="shared" si="26"/>
        <v>165</v>
      </c>
      <c r="F233" s="226">
        <v>0</v>
      </c>
      <c r="G233" s="226">
        <v>0</v>
      </c>
      <c r="H233" s="132">
        <v>5</v>
      </c>
      <c r="I233" s="226">
        <v>0</v>
      </c>
      <c r="J233" s="132">
        <v>546</v>
      </c>
      <c r="K233" s="132">
        <v>116</v>
      </c>
      <c r="L233" s="132">
        <v>37</v>
      </c>
      <c r="M233" s="132">
        <v>20</v>
      </c>
      <c r="N233" s="132">
        <v>88</v>
      </c>
      <c r="O233" s="132">
        <v>29</v>
      </c>
      <c r="P233" s="226">
        <v>0</v>
      </c>
      <c r="Q233" s="226">
        <v>0</v>
      </c>
      <c r="R233" s="132">
        <v>25</v>
      </c>
      <c r="S233" s="132">
        <v>2</v>
      </c>
      <c r="T233" s="132" t="s">
        <v>1821</v>
      </c>
      <c r="U233" s="132" t="s">
        <v>1821</v>
      </c>
      <c r="V233" s="132" t="s">
        <v>1821</v>
      </c>
      <c r="W233" s="132" t="s">
        <v>1821</v>
      </c>
      <c r="X233" s="226">
        <v>0</v>
      </c>
      <c r="Y233" s="132" t="s">
        <v>2777</v>
      </c>
      <c r="Z233" s="226">
        <v>0</v>
      </c>
      <c r="AA233" s="226">
        <v>0</v>
      </c>
      <c r="AB233" s="132" t="s">
        <v>2774</v>
      </c>
      <c r="AC233" s="132" t="s">
        <v>1821</v>
      </c>
      <c r="AE233" s="57"/>
      <c r="AF233" s="132"/>
    </row>
    <row r="234" spans="1:32" ht="14.25" customHeight="1">
      <c r="A234" s="58" t="s">
        <v>2826</v>
      </c>
      <c r="B234" s="132">
        <v>77</v>
      </c>
      <c r="C234" s="132">
        <v>2136</v>
      </c>
      <c r="D234" s="132">
        <f t="shared" si="25"/>
        <v>1295</v>
      </c>
      <c r="E234" s="132">
        <f t="shared" si="26"/>
        <v>841</v>
      </c>
      <c r="F234" s="132">
        <v>8</v>
      </c>
      <c r="G234" s="132">
        <v>3</v>
      </c>
      <c r="H234" s="132">
        <v>98</v>
      </c>
      <c r="I234" s="132">
        <v>34</v>
      </c>
      <c r="J234" s="132">
        <v>1009</v>
      </c>
      <c r="K234" s="132">
        <v>363</v>
      </c>
      <c r="L234" s="132">
        <v>165</v>
      </c>
      <c r="M234" s="132">
        <v>384</v>
      </c>
      <c r="N234" s="132">
        <v>19</v>
      </c>
      <c r="O234" s="132">
        <v>57</v>
      </c>
      <c r="P234" s="132">
        <v>4</v>
      </c>
      <c r="Q234" s="226">
        <v>0</v>
      </c>
      <c r="R234" s="132">
        <v>6</v>
      </c>
      <c r="S234" s="132">
        <v>6</v>
      </c>
      <c r="T234" s="132">
        <v>817929</v>
      </c>
      <c r="U234" s="132">
        <v>2104001</v>
      </c>
      <c r="V234" s="132">
        <v>4190661</v>
      </c>
      <c r="W234" s="132">
        <v>3823477</v>
      </c>
      <c r="X234" s="132">
        <v>308378</v>
      </c>
      <c r="Y234" s="132">
        <v>58806</v>
      </c>
      <c r="Z234" s="132">
        <v>1981</v>
      </c>
      <c r="AA234" s="132">
        <v>121</v>
      </c>
      <c r="AB234" s="132">
        <f t="shared" si="27"/>
        <v>56704</v>
      </c>
      <c r="AC234" s="132">
        <v>1832945</v>
      </c>
      <c r="AE234" s="57"/>
      <c r="AF234" s="132"/>
    </row>
    <row r="235" spans="1:32" ht="14.25" customHeight="1">
      <c r="A235" s="58" t="s">
        <v>2803</v>
      </c>
      <c r="B235" s="132">
        <v>5</v>
      </c>
      <c r="C235" s="132">
        <v>134</v>
      </c>
      <c r="D235" s="132">
        <f t="shared" si="25"/>
        <v>43</v>
      </c>
      <c r="E235" s="132">
        <f t="shared" si="26"/>
        <v>91</v>
      </c>
      <c r="F235" s="132">
        <v>1</v>
      </c>
      <c r="G235" s="226">
        <v>0</v>
      </c>
      <c r="H235" s="132">
        <v>1</v>
      </c>
      <c r="I235" s="132">
        <v>1</v>
      </c>
      <c r="J235" s="132">
        <v>26</v>
      </c>
      <c r="K235" s="132">
        <v>30</v>
      </c>
      <c r="L235" s="132">
        <v>9</v>
      </c>
      <c r="M235" s="132">
        <v>50</v>
      </c>
      <c r="N235" s="132">
        <v>6</v>
      </c>
      <c r="O235" s="132">
        <v>10</v>
      </c>
      <c r="P235" s="226">
        <v>0</v>
      </c>
      <c r="Q235" s="226">
        <v>0</v>
      </c>
      <c r="R235" s="226">
        <v>0</v>
      </c>
      <c r="S235" s="226">
        <v>0</v>
      </c>
      <c r="T235" s="132">
        <v>39356</v>
      </c>
      <c r="U235" s="132">
        <v>101289</v>
      </c>
      <c r="V235" s="132">
        <v>238942</v>
      </c>
      <c r="W235" s="132">
        <v>238942</v>
      </c>
      <c r="X235" s="226">
        <v>0</v>
      </c>
      <c r="Y235" s="226">
        <v>0</v>
      </c>
      <c r="Z235" s="226">
        <v>0</v>
      </c>
      <c r="AA235" s="226">
        <v>0</v>
      </c>
      <c r="AB235" s="226">
        <f t="shared" si="27"/>
        <v>0</v>
      </c>
      <c r="AC235" s="132">
        <v>122948</v>
      </c>
      <c r="AE235" s="57"/>
      <c r="AF235" s="132"/>
    </row>
    <row r="236" spans="1:32" ht="14.25" customHeight="1">
      <c r="A236" s="58" t="s">
        <v>2014</v>
      </c>
      <c r="B236" s="132">
        <v>3</v>
      </c>
      <c r="C236" s="132">
        <v>62</v>
      </c>
      <c r="D236" s="132">
        <f t="shared" si="25"/>
        <v>35</v>
      </c>
      <c r="E236" s="132">
        <f t="shared" si="26"/>
        <v>27</v>
      </c>
      <c r="F236" s="226">
        <v>0</v>
      </c>
      <c r="G236" s="226">
        <v>0</v>
      </c>
      <c r="H236" s="226">
        <v>0</v>
      </c>
      <c r="I236" s="226">
        <v>0</v>
      </c>
      <c r="J236" s="132">
        <v>20</v>
      </c>
      <c r="K236" s="132">
        <v>3</v>
      </c>
      <c r="L236" s="132">
        <v>13</v>
      </c>
      <c r="M236" s="132">
        <v>24</v>
      </c>
      <c r="N236" s="132">
        <v>2</v>
      </c>
      <c r="O236" s="226">
        <v>0</v>
      </c>
      <c r="P236" s="226">
        <v>0</v>
      </c>
      <c r="Q236" s="226">
        <v>0</v>
      </c>
      <c r="R236" s="226">
        <v>0</v>
      </c>
      <c r="S236" s="132">
        <v>1</v>
      </c>
      <c r="T236" s="132">
        <v>18310</v>
      </c>
      <c r="U236" s="132">
        <v>45602</v>
      </c>
      <c r="V236" s="132">
        <v>97045</v>
      </c>
      <c r="W236" s="132">
        <v>91808</v>
      </c>
      <c r="X236" s="132">
        <v>65</v>
      </c>
      <c r="Y236" s="132">
        <v>5172</v>
      </c>
      <c r="Z236" s="226">
        <v>0</v>
      </c>
      <c r="AA236" s="226">
        <v>0</v>
      </c>
      <c r="AB236" s="132">
        <f t="shared" si="27"/>
        <v>5172</v>
      </c>
      <c r="AC236" s="132">
        <v>38477</v>
      </c>
      <c r="AE236" s="57"/>
      <c r="AF236" s="132"/>
    </row>
    <row r="237" spans="1:32" ht="14.25" customHeight="1">
      <c r="A237" s="58" t="s">
        <v>2009</v>
      </c>
      <c r="B237" s="132">
        <v>1</v>
      </c>
      <c r="C237" s="132">
        <v>29</v>
      </c>
      <c r="D237" s="132">
        <f t="shared" si="25"/>
        <v>28</v>
      </c>
      <c r="E237" s="132">
        <f t="shared" si="26"/>
        <v>1</v>
      </c>
      <c r="F237" s="226">
        <v>0</v>
      </c>
      <c r="G237" s="226">
        <v>0</v>
      </c>
      <c r="H237" s="132">
        <v>1</v>
      </c>
      <c r="I237" s="226">
        <v>0</v>
      </c>
      <c r="J237" s="132">
        <v>1</v>
      </c>
      <c r="K237" s="132">
        <v>1</v>
      </c>
      <c r="L237" s="132">
        <v>26</v>
      </c>
      <c r="M237" s="226">
        <v>0</v>
      </c>
      <c r="N237" s="226">
        <v>0</v>
      </c>
      <c r="O237" s="226">
        <v>0</v>
      </c>
      <c r="P237" s="226">
        <v>0</v>
      </c>
      <c r="Q237" s="226">
        <v>0</v>
      </c>
      <c r="R237" s="226">
        <v>0</v>
      </c>
      <c r="S237" s="226">
        <v>0</v>
      </c>
      <c r="T237" s="132" t="s">
        <v>1821</v>
      </c>
      <c r="U237" s="132" t="s">
        <v>1821</v>
      </c>
      <c r="V237" s="132" t="s">
        <v>1821</v>
      </c>
      <c r="W237" s="132" t="s">
        <v>1821</v>
      </c>
      <c r="X237" s="132" t="s">
        <v>1821</v>
      </c>
      <c r="Y237" s="132" t="s">
        <v>2777</v>
      </c>
      <c r="Z237" s="226">
        <v>0</v>
      </c>
      <c r="AA237" s="226">
        <v>0</v>
      </c>
      <c r="AB237" s="132" t="s">
        <v>2774</v>
      </c>
      <c r="AC237" s="132" t="s">
        <v>1821</v>
      </c>
      <c r="AE237" s="57"/>
      <c r="AF237" s="132"/>
    </row>
    <row r="238" spans="1:32" ht="14.25" customHeight="1">
      <c r="A238" s="58" t="s">
        <v>2016</v>
      </c>
      <c r="B238" s="132">
        <v>2</v>
      </c>
      <c r="C238" s="132">
        <v>12</v>
      </c>
      <c r="D238" s="132">
        <f t="shared" si="25"/>
        <v>9</v>
      </c>
      <c r="E238" s="132">
        <f t="shared" si="26"/>
        <v>3</v>
      </c>
      <c r="F238" s="226">
        <v>0</v>
      </c>
      <c r="G238" s="226">
        <v>0</v>
      </c>
      <c r="H238" s="132">
        <v>3</v>
      </c>
      <c r="I238" s="132">
        <v>1</v>
      </c>
      <c r="J238" s="132">
        <v>4</v>
      </c>
      <c r="K238" s="132">
        <v>2</v>
      </c>
      <c r="L238" s="132">
        <v>2</v>
      </c>
      <c r="M238" s="226">
        <v>0</v>
      </c>
      <c r="N238" s="226">
        <v>0</v>
      </c>
      <c r="O238" s="226">
        <v>0</v>
      </c>
      <c r="P238" s="226">
        <v>0</v>
      </c>
      <c r="Q238" s="226">
        <v>0</v>
      </c>
      <c r="R238" s="226">
        <v>0</v>
      </c>
      <c r="S238" s="226">
        <v>0</v>
      </c>
      <c r="T238" s="132" t="s">
        <v>1821</v>
      </c>
      <c r="U238" s="132" t="s">
        <v>1821</v>
      </c>
      <c r="V238" s="132" t="s">
        <v>1821</v>
      </c>
      <c r="W238" s="132" t="s">
        <v>1821</v>
      </c>
      <c r="X238" s="132" t="s">
        <v>1821</v>
      </c>
      <c r="Y238" s="226">
        <v>0</v>
      </c>
      <c r="Z238" s="226">
        <v>0</v>
      </c>
      <c r="AA238" s="226">
        <v>0</v>
      </c>
      <c r="AB238" s="226">
        <f t="shared" si="27"/>
        <v>0</v>
      </c>
      <c r="AC238" s="132" t="s">
        <v>1821</v>
      </c>
      <c r="AE238" s="57"/>
      <c r="AF238" s="132"/>
    </row>
    <row r="239" spans="1:32" ht="14.25" customHeight="1">
      <c r="A239" s="58" t="s">
        <v>2017</v>
      </c>
      <c r="B239" s="132">
        <v>4</v>
      </c>
      <c r="C239" s="132">
        <v>33</v>
      </c>
      <c r="D239" s="132">
        <f t="shared" si="25"/>
        <v>20</v>
      </c>
      <c r="E239" s="132">
        <f t="shared" si="26"/>
        <v>13</v>
      </c>
      <c r="F239" s="132">
        <v>2</v>
      </c>
      <c r="G239" s="132">
        <v>1</v>
      </c>
      <c r="H239" s="132">
        <v>2</v>
      </c>
      <c r="I239" s="226">
        <v>0</v>
      </c>
      <c r="J239" s="132">
        <v>14</v>
      </c>
      <c r="K239" s="132">
        <v>7</v>
      </c>
      <c r="L239" s="132">
        <v>2</v>
      </c>
      <c r="M239" s="132">
        <v>5</v>
      </c>
      <c r="N239" s="226">
        <v>0</v>
      </c>
      <c r="O239" s="226">
        <v>0</v>
      </c>
      <c r="P239" s="226">
        <v>0</v>
      </c>
      <c r="Q239" s="226">
        <v>0</v>
      </c>
      <c r="R239" s="226">
        <v>0</v>
      </c>
      <c r="S239" s="226">
        <v>0</v>
      </c>
      <c r="T239" s="132">
        <v>11195</v>
      </c>
      <c r="U239" s="132">
        <v>40249</v>
      </c>
      <c r="V239" s="132">
        <v>66041</v>
      </c>
      <c r="W239" s="132">
        <v>52214</v>
      </c>
      <c r="X239" s="132">
        <v>13827</v>
      </c>
      <c r="Y239" s="226">
        <v>0</v>
      </c>
      <c r="Z239" s="226">
        <v>0</v>
      </c>
      <c r="AA239" s="226">
        <v>0</v>
      </c>
      <c r="AB239" s="226">
        <f t="shared" si="27"/>
        <v>0</v>
      </c>
      <c r="AC239" s="132">
        <v>23882</v>
      </c>
      <c r="AE239" s="57"/>
      <c r="AF239" s="132"/>
    </row>
    <row r="240" spans="1:32" ht="14.25" customHeight="1">
      <c r="A240" s="58" t="s">
        <v>2805</v>
      </c>
      <c r="B240" s="132">
        <v>1</v>
      </c>
      <c r="C240" s="132">
        <v>5</v>
      </c>
      <c r="D240" s="132">
        <f t="shared" si="25"/>
        <v>4</v>
      </c>
      <c r="E240" s="132">
        <f t="shared" si="26"/>
        <v>1</v>
      </c>
      <c r="F240" s="226">
        <v>0</v>
      </c>
      <c r="G240" s="226">
        <v>0</v>
      </c>
      <c r="H240" s="226">
        <v>0</v>
      </c>
      <c r="I240" s="226">
        <v>0</v>
      </c>
      <c r="J240" s="132">
        <v>4</v>
      </c>
      <c r="K240" s="132">
        <v>1</v>
      </c>
      <c r="L240" s="226">
        <v>0</v>
      </c>
      <c r="M240" s="226">
        <v>0</v>
      </c>
      <c r="N240" s="226">
        <v>0</v>
      </c>
      <c r="O240" s="226">
        <v>0</v>
      </c>
      <c r="P240" s="226">
        <v>0</v>
      </c>
      <c r="Q240" s="226">
        <v>0</v>
      </c>
      <c r="R240" s="226">
        <v>0</v>
      </c>
      <c r="S240" s="226">
        <v>0</v>
      </c>
      <c r="T240" s="132" t="s">
        <v>1821</v>
      </c>
      <c r="U240" s="132" t="s">
        <v>1821</v>
      </c>
      <c r="V240" s="132" t="s">
        <v>1821</v>
      </c>
      <c r="W240" s="132" t="s">
        <v>1821</v>
      </c>
      <c r="X240" s="226">
        <v>0</v>
      </c>
      <c r="Y240" s="226">
        <v>0</v>
      </c>
      <c r="Z240" s="226">
        <v>0</v>
      </c>
      <c r="AA240" s="226">
        <v>0</v>
      </c>
      <c r="AB240" s="226">
        <f t="shared" si="27"/>
        <v>0</v>
      </c>
      <c r="AC240" s="132" t="s">
        <v>1821</v>
      </c>
      <c r="AE240" s="57"/>
      <c r="AF240" s="132"/>
    </row>
    <row r="241" spans="1:32" ht="14.25" customHeight="1">
      <c r="A241" s="58" t="s">
        <v>2806</v>
      </c>
      <c r="B241" s="132">
        <v>4</v>
      </c>
      <c r="C241" s="132">
        <v>91</v>
      </c>
      <c r="D241" s="132">
        <f t="shared" si="25"/>
        <v>49</v>
      </c>
      <c r="E241" s="132">
        <f t="shared" si="26"/>
        <v>42</v>
      </c>
      <c r="F241" s="132">
        <v>1</v>
      </c>
      <c r="G241" s="226">
        <v>0</v>
      </c>
      <c r="H241" s="132">
        <v>3</v>
      </c>
      <c r="I241" s="226">
        <v>0</v>
      </c>
      <c r="J241" s="132">
        <v>45</v>
      </c>
      <c r="K241" s="132">
        <v>8</v>
      </c>
      <c r="L241" s="226">
        <v>0</v>
      </c>
      <c r="M241" s="132">
        <v>34</v>
      </c>
      <c r="N241" s="226">
        <v>0</v>
      </c>
      <c r="O241" s="226">
        <v>0</v>
      </c>
      <c r="P241" s="226">
        <v>0</v>
      </c>
      <c r="Q241" s="226">
        <v>0</v>
      </c>
      <c r="R241" s="132">
        <v>1</v>
      </c>
      <c r="S241" s="132">
        <v>1</v>
      </c>
      <c r="T241" s="132">
        <v>38555</v>
      </c>
      <c r="U241" s="132">
        <v>82032</v>
      </c>
      <c r="V241" s="132">
        <v>176115</v>
      </c>
      <c r="W241" s="132">
        <v>169472</v>
      </c>
      <c r="X241" s="132">
        <v>3326</v>
      </c>
      <c r="Y241" s="132">
        <v>3317</v>
      </c>
      <c r="Z241" s="226">
        <v>0</v>
      </c>
      <c r="AA241" s="226">
        <v>0</v>
      </c>
      <c r="AB241" s="132">
        <f t="shared" si="27"/>
        <v>3317</v>
      </c>
      <c r="AC241" s="132">
        <v>80206</v>
      </c>
      <c r="AE241" s="57"/>
      <c r="AF241" s="132"/>
    </row>
    <row r="242" spans="1:32" ht="14.25" customHeight="1">
      <c r="A242" s="58" t="s">
        <v>2020</v>
      </c>
      <c r="B242" s="132">
        <v>3</v>
      </c>
      <c r="C242" s="132">
        <v>41</v>
      </c>
      <c r="D242" s="132">
        <f t="shared" si="25"/>
        <v>36</v>
      </c>
      <c r="E242" s="132">
        <f t="shared" si="26"/>
        <v>5</v>
      </c>
      <c r="F242" s="226">
        <v>0</v>
      </c>
      <c r="G242" s="226">
        <v>0</v>
      </c>
      <c r="H242" s="132">
        <v>4</v>
      </c>
      <c r="I242" s="226">
        <v>0</v>
      </c>
      <c r="J242" s="132">
        <v>24</v>
      </c>
      <c r="K242" s="132">
        <v>3</v>
      </c>
      <c r="L242" s="132">
        <v>8</v>
      </c>
      <c r="M242" s="132">
        <v>2</v>
      </c>
      <c r="N242" s="226">
        <v>0</v>
      </c>
      <c r="O242" s="226">
        <v>0</v>
      </c>
      <c r="P242" s="226">
        <v>0</v>
      </c>
      <c r="Q242" s="226">
        <v>0</v>
      </c>
      <c r="R242" s="132">
        <v>5</v>
      </c>
      <c r="S242" s="226">
        <v>0</v>
      </c>
      <c r="T242" s="132">
        <v>16941</v>
      </c>
      <c r="U242" s="132">
        <v>34787</v>
      </c>
      <c r="V242" s="132">
        <v>74397</v>
      </c>
      <c r="W242" s="132">
        <v>73542</v>
      </c>
      <c r="X242" s="226">
        <v>0</v>
      </c>
      <c r="Y242" s="132">
        <v>855</v>
      </c>
      <c r="Z242" s="226">
        <v>0</v>
      </c>
      <c r="AA242" s="226">
        <v>0</v>
      </c>
      <c r="AB242" s="132">
        <f t="shared" si="27"/>
        <v>855</v>
      </c>
      <c r="AC242" s="132">
        <v>36676</v>
      </c>
      <c r="AE242" s="57"/>
      <c r="AF242" s="132"/>
    </row>
    <row r="243" spans="1:32" ht="14.25" customHeight="1">
      <c r="A243" s="58" t="s">
        <v>2808</v>
      </c>
      <c r="B243" s="132">
        <v>3</v>
      </c>
      <c r="C243" s="132">
        <v>25</v>
      </c>
      <c r="D243" s="132">
        <f t="shared" si="25"/>
        <v>13</v>
      </c>
      <c r="E243" s="132">
        <f t="shared" si="26"/>
        <v>12</v>
      </c>
      <c r="F243" s="226">
        <v>0</v>
      </c>
      <c r="G243" s="226">
        <v>0</v>
      </c>
      <c r="H243" s="132">
        <v>4</v>
      </c>
      <c r="I243" s="226">
        <v>0</v>
      </c>
      <c r="J243" s="132">
        <v>7</v>
      </c>
      <c r="K243" s="132">
        <v>3</v>
      </c>
      <c r="L243" s="132">
        <v>3</v>
      </c>
      <c r="M243" s="132">
        <v>9</v>
      </c>
      <c r="N243" s="226">
        <v>0</v>
      </c>
      <c r="O243" s="226">
        <v>0</v>
      </c>
      <c r="P243" s="132">
        <v>1</v>
      </c>
      <c r="Q243" s="226">
        <v>0</v>
      </c>
      <c r="R243" s="226">
        <v>0</v>
      </c>
      <c r="S243" s="226">
        <v>0</v>
      </c>
      <c r="T243" s="132">
        <v>5619</v>
      </c>
      <c r="U243" s="132">
        <v>6175</v>
      </c>
      <c r="V243" s="132">
        <v>15986</v>
      </c>
      <c r="W243" s="132">
        <v>5281</v>
      </c>
      <c r="X243" s="132">
        <v>10705</v>
      </c>
      <c r="Y243" s="226">
        <v>0</v>
      </c>
      <c r="Z243" s="226">
        <v>0</v>
      </c>
      <c r="AA243" s="226">
        <v>0</v>
      </c>
      <c r="AB243" s="226">
        <f t="shared" si="27"/>
        <v>0</v>
      </c>
      <c r="AC243" s="132">
        <v>9084</v>
      </c>
      <c r="AE243" s="57"/>
      <c r="AF243" s="132"/>
    </row>
    <row r="244" spans="1:32" ht="14.25" customHeight="1">
      <c r="A244" s="58" t="s">
        <v>2809</v>
      </c>
      <c r="B244" s="132">
        <v>15</v>
      </c>
      <c r="C244" s="132">
        <v>276</v>
      </c>
      <c r="D244" s="132">
        <f t="shared" si="25"/>
        <v>163</v>
      </c>
      <c r="E244" s="132">
        <f t="shared" si="26"/>
        <v>113</v>
      </c>
      <c r="F244" s="132">
        <v>1</v>
      </c>
      <c r="G244" s="226">
        <v>0</v>
      </c>
      <c r="H244" s="132">
        <v>24</v>
      </c>
      <c r="I244" s="132">
        <v>11</v>
      </c>
      <c r="J244" s="132">
        <v>116</v>
      </c>
      <c r="K244" s="132">
        <v>64</v>
      </c>
      <c r="L244" s="132">
        <v>19</v>
      </c>
      <c r="M244" s="132">
        <v>37</v>
      </c>
      <c r="N244" s="132">
        <v>3</v>
      </c>
      <c r="O244" s="132">
        <v>1</v>
      </c>
      <c r="P244" s="226">
        <v>0</v>
      </c>
      <c r="Q244" s="226">
        <v>0</v>
      </c>
      <c r="R244" s="226">
        <v>0</v>
      </c>
      <c r="S244" s="132">
        <v>1</v>
      </c>
      <c r="T244" s="132">
        <v>108764</v>
      </c>
      <c r="U244" s="132">
        <v>261161</v>
      </c>
      <c r="V244" s="132">
        <v>576828</v>
      </c>
      <c r="W244" s="132">
        <v>435208</v>
      </c>
      <c r="X244" s="132">
        <v>141620</v>
      </c>
      <c r="Y244" s="226">
        <v>0</v>
      </c>
      <c r="Z244" s="226">
        <v>0</v>
      </c>
      <c r="AA244" s="226">
        <v>0</v>
      </c>
      <c r="AB244" s="226">
        <f t="shared" si="27"/>
        <v>0</v>
      </c>
      <c r="AC244" s="132">
        <v>287576</v>
      </c>
      <c r="AE244" s="57"/>
      <c r="AF244" s="132"/>
    </row>
    <row r="245" spans="1:32" ht="14.25" customHeight="1">
      <c r="A245" s="58" t="s">
        <v>2810</v>
      </c>
      <c r="B245" s="132">
        <v>1</v>
      </c>
      <c r="C245" s="132">
        <v>103</v>
      </c>
      <c r="D245" s="132">
        <f t="shared" si="25"/>
        <v>62</v>
      </c>
      <c r="E245" s="132">
        <f t="shared" si="26"/>
        <v>41</v>
      </c>
      <c r="F245" s="226">
        <v>0</v>
      </c>
      <c r="G245" s="226">
        <v>0</v>
      </c>
      <c r="H245" s="132">
        <v>1</v>
      </c>
      <c r="I245" s="226">
        <v>0</v>
      </c>
      <c r="J245" s="132">
        <v>61</v>
      </c>
      <c r="K245" s="132">
        <v>25</v>
      </c>
      <c r="L245" s="226">
        <v>0</v>
      </c>
      <c r="M245" s="132">
        <v>8</v>
      </c>
      <c r="N245" s="226">
        <v>0</v>
      </c>
      <c r="O245" s="132">
        <v>8</v>
      </c>
      <c r="P245" s="226">
        <v>0</v>
      </c>
      <c r="Q245" s="226">
        <v>0</v>
      </c>
      <c r="R245" s="226">
        <v>0</v>
      </c>
      <c r="S245" s="226">
        <v>0</v>
      </c>
      <c r="T245" s="132" t="s">
        <v>1821</v>
      </c>
      <c r="U245" s="132" t="s">
        <v>1821</v>
      </c>
      <c r="V245" s="132" t="s">
        <v>1821</v>
      </c>
      <c r="W245" s="132" t="s">
        <v>1821</v>
      </c>
      <c r="X245" s="226">
        <v>0</v>
      </c>
      <c r="Y245" s="132" t="s">
        <v>2777</v>
      </c>
      <c r="Z245" s="226">
        <v>0</v>
      </c>
      <c r="AA245" s="226">
        <v>0</v>
      </c>
      <c r="AB245" s="132" t="s">
        <v>2774</v>
      </c>
      <c r="AC245" s="132" t="s">
        <v>1821</v>
      </c>
      <c r="AE245" s="57"/>
      <c r="AF245" s="132"/>
    </row>
    <row r="246" spans="1:32" ht="14.25" customHeight="1">
      <c r="A246" s="58" t="s">
        <v>2811</v>
      </c>
      <c r="B246" s="132">
        <v>10</v>
      </c>
      <c r="C246" s="132">
        <v>442</v>
      </c>
      <c r="D246" s="132">
        <f t="shared" si="25"/>
        <v>357</v>
      </c>
      <c r="E246" s="132">
        <f t="shared" si="26"/>
        <v>85</v>
      </c>
      <c r="F246" s="226">
        <v>0</v>
      </c>
      <c r="G246" s="226">
        <v>0</v>
      </c>
      <c r="H246" s="132">
        <v>22</v>
      </c>
      <c r="I246" s="132">
        <v>8</v>
      </c>
      <c r="J246" s="132">
        <v>318</v>
      </c>
      <c r="K246" s="132">
        <v>65</v>
      </c>
      <c r="L246" s="132">
        <v>16</v>
      </c>
      <c r="M246" s="132">
        <v>12</v>
      </c>
      <c r="N246" s="132">
        <v>1</v>
      </c>
      <c r="O246" s="226">
        <v>0</v>
      </c>
      <c r="P246" s="226">
        <v>0</v>
      </c>
      <c r="Q246" s="226">
        <v>0</v>
      </c>
      <c r="R246" s="226">
        <v>0</v>
      </c>
      <c r="S246" s="226">
        <v>0</v>
      </c>
      <c r="T246" s="132">
        <v>214454</v>
      </c>
      <c r="U246" s="132">
        <v>409803</v>
      </c>
      <c r="V246" s="132">
        <v>976654</v>
      </c>
      <c r="W246" s="132">
        <v>902673</v>
      </c>
      <c r="X246" s="132">
        <v>57929</v>
      </c>
      <c r="Y246" s="132">
        <v>16052</v>
      </c>
      <c r="Z246" s="132">
        <v>1981</v>
      </c>
      <c r="AA246" s="132">
        <v>121</v>
      </c>
      <c r="AB246" s="132">
        <f t="shared" si="27"/>
        <v>13950</v>
      </c>
      <c r="AC246" s="132">
        <v>511286</v>
      </c>
      <c r="AE246" s="57"/>
      <c r="AF246" s="132"/>
    </row>
    <row r="247" spans="1:32" ht="14.25" customHeight="1">
      <c r="A247" s="58" t="s">
        <v>2813</v>
      </c>
      <c r="B247" s="132">
        <v>2</v>
      </c>
      <c r="C247" s="132">
        <v>112</v>
      </c>
      <c r="D247" s="132">
        <f t="shared" si="25"/>
        <v>64</v>
      </c>
      <c r="E247" s="132">
        <f t="shared" si="26"/>
        <v>48</v>
      </c>
      <c r="F247" s="226">
        <v>0</v>
      </c>
      <c r="G247" s="226">
        <v>0</v>
      </c>
      <c r="H247" s="226">
        <v>0</v>
      </c>
      <c r="I247" s="226">
        <v>0</v>
      </c>
      <c r="J247" s="132">
        <v>64</v>
      </c>
      <c r="K247" s="132">
        <v>46</v>
      </c>
      <c r="L247" s="226">
        <v>0</v>
      </c>
      <c r="M247" s="226">
        <v>0</v>
      </c>
      <c r="N247" s="226">
        <v>0</v>
      </c>
      <c r="O247" s="132">
        <v>2</v>
      </c>
      <c r="P247" s="226">
        <v>0</v>
      </c>
      <c r="Q247" s="226">
        <v>0</v>
      </c>
      <c r="R247" s="226">
        <v>0</v>
      </c>
      <c r="S247" s="226">
        <v>0</v>
      </c>
      <c r="T247" s="132" t="s">
        <v>1821</v>
      </c>
      <c r="U247" s="132" t="s">
        <v>1821</v>
      </c>
      <c r="V247" s="132" t="s">
        <v>1821</v>
      </c>
      <c r="W247" s="132" t="s">
        <v>1821</v>
      </c>
      <c r="X247" s="132" t="s">
        <v>1821</v>
      </c>
      <c r="Y247" s="226">
        <v>0</v>
      </c>
      <c r="Z247" s="226">
        <v>0</v>
      </c>
      <c r="AA247" s="226">
        <v>0</v>
      </c>
      <c r="AB247" s="226">
        <f t="shared" si="27"/>
        <v>0</v>
      </c>
      <c r="AC247" s="132" t="s">
        <v>1821</v>
      </c>
      <c r="AE247" s="57"/>
      <c r="AF247" s="132"/>
    </row>
    <row r="248" spans="1:32" ht="14.25" customHeight="1">
      <c r="A248" s="58" t="s">
        <v>2814</v>
      </c>
      <c r="B248" s="132">
        <v>4</v>
      </c>
      <c r="C248" s="132">
        <v>168</v>
      </c>
      <c r="D248" s="132">
        <f t="shared" si="25"/>
        <v>94</v>
      </c>
      <c r="E248" s="132">
        <f t="shared" si="26"/>
        <v>74</v>
      </c>
      <c r="F248" s="226">
        <v>0</v>
      </c>
      <c r="G248" s="226">
        <v>0</v>
      </c>
      <c r="H248" s="132">
        <v>5</v>
      </c>
      <c r="I248" s="132">
        <v>1</v>
      </c>
      <c r="J248" s="132">
        <v>80</v>
      </c>
      <c r="K248" s="132">
        <v>21</v>
      </c>
      <c r="L248" s="132">
        <v>5</v>
      </c>
      <c r="M248" s="132">
        <v>40</v>
      </c>
      <c r="N248" s="132">
        <v>4</v>
      </c>
      <c r="O248" s="132">
        <v>12</v>
      </c>
      <c r="P248" s="226">
        <v>0</v>
      </c>
      <c r="Q248" s="226">
        <v>0</v>
      </c>
      <c r="R248" s="226">
        <v>0</v>
      </c>
      <c r="S248" s="226">
        <v>0</v>
      </c>
      <c r="T248" s="132">
        <v>46895</v>
      </c>
      <c r="U248" s="132">
        <v>108824</v>
      </c>
      <c r="V248" s="132">
        <v>174647</v>
      </c>
      <c r="W248" s="132">
        <v>123497</v>
      </c>
      <c r="X248" s="132">
        <v>50858</v>
      </c>
      <c r="Y248" s="132">
        <v>292</v>
      </c>
      <c r="Z248" s="226">
        <v>0</v>
      </c>
      <c r="AA248" s="226">
        <v>0</v>
      </c>
      <c r="AB248" s="132">
        <f t="shared" si="27"/>
        <v>292</v>
      </c>
      <c r="AC248" s="132">
        <v>63167</v>
      </c>
      <c r="AE248" s="57"/>
      <c r="AF248" s="132"/>
    </row>
    <row r="249" spans="1:32" ht="14.25" customHeight="1">
      <c r="A249" s="58" t="s">
        <v>2816</v>
      </c>
      <c r="B249" s="132">
        <v>4</v>
      </c>
      <c r="C249" s="132">
        <v>233</v>
      </c>
      <c r="D249" s="132">
        <f aca="true" t="shared" si="28" ref="D249:D254">(F249+H249+J249+L249+N249)-P249</f>
        <v>125</v>
      </c>
      <c r="E249" s="132">
        <f aca="true" t="shared" si="29" ref="E249:E254">(G249+I249+K249+M249+O249)-Q249</f>
        <v>108</v>
      </c>
      <c r="F249" s="132">
        <v>1</v>
      </c>
      <c r="G249" s="132">
        <v>1</v>
      </c>
      <c r="H249" s="132">
        <v>7</v>
      </c>
      <c r="I249" s="132">
        <v>1</v>
      </c>
      <c r="J249" s="132">
        <v>73</v>
      </c>
      <c r="K249" s="132">
        <v>6</v>
      </c>
      <c r="L249" s="132">
        <v>41</v>
      </c>
      <c r="M249" s="132">
        <v>76</v>
      </c>
      <c r="N249" s="132">
        <v>3</v>
      </c>
      <c r="O249" s="132">
        <v>24</v>
      </c>
      <c r="P249" s="226">
        <v>0</v>
      </c>
      <c r="Q249" s="226">
        <v>0</v>
      </c>
      <c r="R249" s="226">
        <v>0</v>
      </c>
      <c r="S249" s="226">
        <v>0</v>
      </c>
      <c r="T249" s="132">
        <v>81290</v>
      </c>
      <c r="U249" s="132">
        <v>204978</v>
      </c>
      <c r="V249" s="132">
        <v>375848</v>
      </c>
      <c r="W249" s="132">
        <v>364961</v>
      </c>
      <c r="X249" s="132">
        <v>10789</v>
      </c>
      <c r="Y249" s="132">
        <v>98</v>
      </c>
      <c r="Z249" s="226">
        <v>0</v>
      </c>
      <c r="AA249" s="226">
        <v>0</v>
      </c>
      <c r="AB249" s="132">
        <f t="shared" si="27"/>
        <v>98</v>
      </c>
      <c r="AC249" s="132">
        <v>136967</v>
      </c>
      <c r="AE249" s="57"/>
      <c r="AF249" s="132"/>
    </row>
    <row r="250" spans="1:32" ht="14.25" customHeight="1">
      <c r="A250" s="58" t="s">
        <v>2817</v>
      </c>
      <c r="B250" s="132">
        <v>15</v>
      </c>
      <c r="C250" s="132">
        <v>370</v>
      </c>
      <c r="D250" s="132">
        <f t="shared" si="28"/>
        <v>193</v>
      </c>
      <c r="E250" s="132">
        <f t="shared" si="29"/>
        <v>177</v>
      </c>
      <c r="F250" s="132">
        <v>2</v>
      </c>
      <c r="G250" s="132">
        <v>1</v>
      </c>
      <c r="H250" s="132">
        <v>21</v>
      </c>
      <c r="I250" s="132">
        <v>11</v>
      </c>
      <c r="J250" s="132">
        <v>152</v>
      </c>
      <c r="K250" s="132">
        <v>78</v>
      </c>
      <c r="L250" s="132">
        <v>21</v>
      </c>
      <c r="M250" s="132">
        <v>87</v>
      </c>
      <c r="N250" s="226">
        <v>0</v>
      </c>
      <c r="O250" s="226">
        <v>0</v>
      </c>
      <c r="P250" s="132">
        <v>3</v>
      </c>
      <c r="Q250" s="226">
        <v>0</v>
      </c>
      <c r="R250" s="226">
        <v>0</v>
      </c>
      <c r="S250" s="132">
        <v>3</v>
      </c>
      <c r="T250" s="132">
        <v>132728</v>
      </c>
      <c r="U250" s="132">
        <v>575204</v>
      </c>
      <c r="V250" s="132">
        <v>817529</v>
      </c>
      <c r="W250" s="132">
        <v>782918</v>
      </c>
      <c r="X250" s="132">
        <v>8694</v>
      </c>
      <c r="Y250" s="132">
        <v>25917</v>
      </c>
      <c r="Z250" s="226">
        <v>0</v>
      </c>
      <c r="AA250" s="226">
        <v>0</v>
      </c>
      <c r="AB250" s="132">
        <f t="shared" si="27"/>
        <v>25917</v>
      </c>
      <c r="AC250" s="132">
        <v>186756</v>
      </c>
      <c r="AE250" s="57"/>
      <c r="AF250" s="132"/>
    </row>
    <row r="251" spans="1:32" ht="14.25" customHeight="1">
      <c r="A251" s="144" t="s">
        <v>2044</v>
      </c>
      <c r="B251" s="132">
        <v>30</v>
      </c>
      <c r="C251" s="132">
        <v>191</v>
      </c>
      <c r="D251" s="132">
        <f t="shared" si="28"/>
        <v>104</v>
      </c>
      <c r="E251" s="132">
        <f t="shared" si="29"/>
        <v>87</v>
      </c>
      <c r="F251" s="132">
        <v>7</v>
      </c>
      <c r="G251" s="132">
        <v>3</v>
      </c>
      <c r="H251" s="132">
        <v>23</v>
      </c>
      <c r="I251" s="132">
        <v>6</v>
      </c>
      <c r="J251" s="132">
        <v>65</v>
      </c>
      <c r="K251" s="132">
        <v>30</v>
      </c>
      <c r="L251" s="132">
        <v>10</v>
      </c>
      <c r="M251" s="132">
        <v>48</v>
      </c>
      <c r="N251" s="226">
        <v>0</v>
      </c>
      <c r="O251" s="226">
        <v>0</v>
      </c>
      <c r="P251" s="132">
        <v>1</v>
      </c>
      <c r="Q251" s="226">
        <v>0</v>
      </c>
      <c r="R251" s="132">
        <v>1</v>
      </c>
      <c r="S251" s="132">
        <v>6</v>
      </c>
      <c r="T251" s="132">
        <v>49015</v>
      </c>
      <c r="U251" s="132">
        <v>120931</v>
      </c>
      <c r="V251" s="132">
        <v>238271</v>
      </c>
      <c r="W251" s="132">
        <v>195276</v>
      </c>
      <c r="X251" s="132">
        <v>39439</v>
      </c>
      <c r="Y251" s="132">
        <v>3556</v>
      </c>
      <c r="Z251" s="226">
        <v>0</v>
      </c>
      <c r="AA251" s="132">
        <v>81</v>
      </c>
      <c r="AB251" s="132">
        <f t="shared" si="27"/>
        <v>3475</v>
      </c>
      <c r="AC251" s="132">
        <v>110025</v>
      </c>
      <c r="AE251" s="57"/>
      <c r="AF251" s="132"/>
    </row>
    <row r="252" spans="1:35" ht="14.25" customHeight="1">
      <c r="A252" s="144" t="s">
        <v>2045</v>
      </c>
      <c r="B252" s="132">
        <v>17</v>
      </c>
      <c r="C252" s="132">
        <v>202</v>
      </c>
      <c r="D252" s="132">
        <f t="shared" si="28"/>
        <v>139</v>
      </c>
      <c r="E252" s="132">
        <f t="shared" si="29"/>
        <v>63</v>
      </c>
      <c r="F252" s="226">
        <v>0</v>
      </c>
      <c r="G252" s="226">
        <v>0</v>
      </c>
      <c r="H252" s="132">
        <v>22</v>
      </c>
      <c r="I252" s="132">
        <v>7</v>
      </c>
      <c r="J252" s="132">
        <v>93</v>
      </c>
      <c r="K252" s="132">
        <v>20</v>
      </c>
      <c r="L252" s="132">
        <v>23</v>
      </c>
      <c r="M252" s="132">
        <v>36</v>
      </c>
      <c r="N252" s="132">
        <v>1</v>
      </c>
      <c r="O252" s="226">
        <v>0</v>
      </c>
      <c r="P252" s="226">
        <v>0</v>
      </c>
      <c r="Q252" s="226">
        <v>0</v>
      </c>
      <c r="R252" s="132">
        <v>5</v>
      </c>
      <c r="S252" s="226">
        <v>0</v>
      </c>
      <c r="T252" s="132">
        <v>67203</v>
      </c>
      <c r="U252" s="132">
        <v>203219</v>
      </c>
      <c r="V252" s="132">
        <v>437866</v>
      </c>
      <c r="W252" s="132">
        <v>388558</v>
      </c>
      <c r="X252" s="132">
        <v>46671</v>
      </c>
      <c r="Y252" s="132">
        <v>2637</v>
      </c>
      <c r="Z252" s="226">
        <v>0</v>
      </c>
      <c r="AA252" s="132">
        <v>40</v>
      </c>
      <c r="AB252" s="132">
        <f t="shared" si="27"/>
        <v>2597</v>
      </c>
      <c r="AC252" s="132">
        <v>213351</v>
      </c>
      <c r="AD252" s="57"/>
      <c r="AE252" s="57"/>
      <c r="AF252" s="57"/>
      <c r="AH252" s="57"/>
      <c r="AI252" s="132"/>
    </row>
    <row r="253" spans="1:35" ht="14.25" customHeight="1">
      <c r="A253" s="144" t="s">
        <v>2046</v>
      </c>
      <c r="B253" s="132">
        <v>12</v>
      </c>
      <c r="C253" s="132">
        <v>291</v>
      </c>
      <c r="D253" s="132">
        <f t="shared" si="28"/>
        <v>155</v>
      </c>
      <c r="E253" s="132">
        <f t="shared" si="29"/>
        <v>136</v>
      </c>
      <c r="F253" s="132">
        <v>1</v>
      </c>
      <c r="G253" s="226">
        <v>0</v>
      </c>
      <c r="H253" s="132">
        <v>17</v>
      </c>
      <c r="I253" s="132">
        <v>9</v>
      </c>
      <c r="J253" s="132">
        <v>94</v>
      </c>
      <c r="K253" s="132">
        <v>39</v>
      </c>
      <c r="L253" s="132">
        <v>42</v>
      </c>
      <c r="M253" s="132">
        <v>80</v>
      </c>
      <c r="N253" s="132">
        <v>1</v>
      </c>
      <c r="O253" s="132">
        <v>8</v>
      </c>
      <c r="P253" s="226">
        <v>0</v>
      </c>
      <c r="Q253" s="226">
        <v>0</v>
      </c>
      <c r="R253" s="226">
        <v>0</v>
      </c>
      <c r="S253" s="226">
        <v>0</v>
      </c>
      <c r="T253" s="132">
        <v>78606</v>
      </c>
      <c r="U253" s="132">
        <v>303608</v>
      </c>
      <c r="V253" s="132">
        <v>509383</v>
      </c>
      <c r="W253" s="132">
        <v>425731</v>
      </c>
      <c r="X253" s="132">
        <v>83499</v>
      </c>
      <c r="Y253" s="132">
        <v>153</v>
      </c>
      <c r="Z253" s="226">
        <v>0</v>
      </c>
      <c r="AA253" s="226">
        <v>0</v>
      </c>
      <c r="AB253" s="132">
        <f t="shared" si="27"/>
        <v>153</v>
      </c>
      <c r="AC253" s="132">
        <v>191008</v>
      </c>
      <c r="AD253" s="57"/>
      <c r="AE253" s="57"/>
      <c r="AF253" s="57"/>
      <c r="AH253" s="57"/>
      <c r="AI253" s="132"/>
    </row>
    <row r="254" spans="1:35" ht="14.25" customHeight="1">
      <c r="A254" s="144" t="s">
        <v>2047</v>
      </c>
      <c r="B254" s="132">
        <v>6</v>
      </c>
      <c r="C254" s="132">
        <v>239</v>
      </c>
      <c r="D254" s="132">
        <f t="shared" si="28"/>
        <v>105</v>
      </c>
      <c r="E254" s="132">
        <f t="shared" si="29"/>
        <v>134</v>
      </c>
      <c r="F254" s="226">
        <v>0</v>
      </c>
      <c r="G254" s="226">
        <v>0</v>
      </c>
      <c r="H254" s="132">
        <v>7</v>
      </c>
      <c r="I254" s="132">
        <v>4</v>
      </c>
      <c r="J254" s="132">
        <v>85</v>
      </c>
      <c r="K254" s="132">
        <v>58</v>
      </c>
      <c r="L254" s="132">
        <v>9</v>
      </c>
      <c r="M254" s="132">
        <v>69</v>
      </c>
      <c r="N254" s="132">
        <v>4</v>
      </c>
      <c r="O254" s="132">
        <v>3</v>
      </c>
      <c r="P254" s="226">
        <v>0</v>
      </c>
      <c r="Q254" s="226">
        <v>0</v>
      </c>
      <c r="R254" s="226">
        <v>0</v>
      </c>
      <c r="S254" s="226">
        <v>0</v>
      </c>
      <c r="T254" s="132">
        <v>85270</v>
      </c>
      <c r="U254" s="132">
        <v>200330</v>
      </c>
      <c r="V254" s="132">
        <v>343318</v>
      </c>
      <c r="W254" s="132">
        <v>264723</v>
      </c>
      <c r="X254" s="132">
        <v>73489</v>
      </c>
      <c r="Y254" s="132">
        <v>5106</v>
      </c>
      <c r="Z254" s="226">
        <v>0</v>
      </c>
      <c r="AA254" s="226">
        <v>0</v>
      </c>
      <c r="AB254" s="132">
        <f t="shared" si="27"/>
        <v>5106</v>
      </c>
      <c r="AC254" s="132">
        <v>122873</v>
      </c>
      <c r="AD254" s="57"/>
      <c r="AE254" s="57"/>
      <c r="AF254" s="57"/>
      <c r="AH254" s="57"/>
      <c r="AI254" s="132"/>
    </row>
    <row r="255" spans="1:32" ht="14.25" customHeight="1">
      <c r="A255" s="144" t="s">
        <v>2048</v>
      </c>
      <c r="B255" s="132">
        <v>7</v>
      </c>
      <c r="C255" s="132">
        <v>526</v>
      </c>
      <c r="D255" s="132">
        <f t="shared" si="25"/>
        <v>304</v>
      </c>
      <c r="E255" s="132">
        <f t="shared" si="26"/>
        <v>222</v>
      </c>
      <c r="F255" s="226">
        <v>0</v>
      </c>
      <c r="G255" s="226">
        <v>0</v>
      </c>
      <c r="H255" s="132">
        <v>10</v>
      </c>
      <c r="I255" s="132">
        <v>6</v>
      </c>
      <c r="J255" s="132">
        <v>268</v>
      </c>
      <c r="K255" s="132">
        <v>133</v>
      </c>
      <c r="L255" s="132">
        <v>19</v>
      </c>
      <c r="M255" s="132">
        <v>68</v>
      </c>
      <c r="N255" s="132">
        <v>10</v>
      </c>
      <c r="O255" s="132">
        <v>15</v>
      </c>
      <c r="P255" s="132">
        <v>3</v>
      </c>
      <c r="Q255" s="226">
        <v>0</v>
      </c>
      <c r="R255" s="226">
        <v>0</v>
      </c>
      <c r="S255" s="226">
        <v>0</v>
      </c>
      <c r="T255" s="132">
        <v>211768</v>
      </c>
      <c r="U255" s="132">
        <v>473519</v>
      </c>
      <c r="V255" s="132">
        <v>953322</v>
      </c>
      <c r="W255" s="132">
        <v>866172</v>
      </c>
      <c r="X255" s="132">
        <v>65280</v>
      </c>
      <c r="Y255" s="132">
        <v>21870</v>
      </c>
      <c r="Z255" s="226">
        <v>0</v>
      </c>
      <c r="AA255" s="226">
        <v>0</v>
      </c>
      <c r="AB255" s="132">
        <f t="shared" si="27"/>
        <v>21870</v>
      </c>
      <c r="AC255" s="132">
        <v>402755</v>
      </c>
      <c r="AE255" s="57"/>
      <c r="AF255" s="132"/>
    </row>
    <row r="256" spans="1:32" ht="14.25" customHeight="1">
      <c r="A256" s="144" t="s">
        <v>2049</v>
      </c>
      <c r="B256" s="132">
        <v>5</v>
      </c>
      <c r="C256" s="132">
        <v>687</v>
      </c>
      <c r="D256" s="132">
        <f t="shared" si="25"/>
        <v>488</v>
      </c>
      <c r="E256" s="132">
        <f t="shared" si="26"/>
        <v>199</v>
      </c>
      <c r="F256" s="226">
        <v>0</v>
      </c>
      <c r="G256" s="226">
        <v>0</v>
      </c>
      <c r="H256" s="132">
        <v>19</v>
      </c>
      <c r="I256" s="132">
        <v>2</v>
      </c>
      <c r="J256" s="132">
        <v>404</v>
      </c>
      <c r="K256" s="132">
        <v>83</v>
      </c>
      <c r="L256" s="132">
        <v>62</v>
      </c>
      <c r="M256" s="132">
        <v>83</v>
      </c>
      <c r="N256" s="132">
        <v>3</v>
      </c>
      <c r="O256" s="132">
        <v>31</v>
      </c>
      <c r="P256" s="226">
        <v>0</v>
      </c>
      <c r="Q256" s="226">
        <v>0</v>
      </c>
      <c r="R256" s="226">
        <v>0</v>
      </c>
      <c r="S256" s="226">
        <v>0</v>
      </c>
      <c r="T256" s="132">
        <v>326067</v>
      </c>
      <c r="U256" s="132">
        <v>802394</v>
      </c>
      <c r="V256" s="132">
        <v>1708501</v>
      </c>
      <c r="W256" s="132">
        <v>1683017</v>
      </c>
      <c r="X256" s="226">
        <v>0</v>
      </c>
      <c r="Y256" s="132">
        <v>25484</v>
      </c>
      <c r="Z256" s="132">
        <v>1981</v>
      </c>
      <c r="AA256" s="226">
        <v>0</v>
      </c>
      <c r="AB256" s="132">
        <f t="shared" si="27"/>
        <v>23503</v>
      </c>
      <c r="AC256" s="132">
        <v>792933</v>
      </c>
      <c r="AE256" s="57"/>
      <c r="AF256" s="132"/>
    </row>
    <row r="257" spans="1:32" ht="14.25" customHeight="1">
      <c r="A257" s="58" t="s">
        <v>2827</v>
      </c>
      <c r="B257" s="132">
        <v>101</v>
      </c>
      <c r="C257" s="132">
        <v>4095</v>
      </c>
      <c r="D257" s="132">
        <f t="shared" si="25"/>
        <v>2410</v>
      </c>
      <c r="E257" s="132">
        <f t="shared" si="26"/>
        <v>1685</v>
      </c>
      <c r="F257" s="132">
        <v>10</v>
      </c>
      <c r="G257" s="132">
        <v>1</v>
      </c>
      <c r="H257" s="132">
        <v>109</v>
      </c>
      <c r="I257" s="132">
        <v>35</v>
      </c>
      <c r="J257" s="132">
        <v>1650</v>
      </c>
      <c r="K257" s="132">
        <v>455</v>
      </c>
      <c r="L257" s="132">
        <v>546</v>
      </c>
      <c r="M257" s="132">
        <v>1038</v>
      </c>
      <c r="N257" s="132">
        <v>139</v>
      </c>
      <c r="O257" s="132">
        <v>173</v>
      </c>
      <c r="P257" s="132">
        <v>44</v>
      </c>
      <c r="Q257" s="132">
        <v>17</v>
      </c>
      <c r="R257" s="132">
        <v>8</v>
      </c>
      <c r="S257" s="132">
        <v>1</v>
      </c>
      <c r="T257" s="132">
        <v>1512942</v>
      </c>
      <c r="U257" s="132">
        <v>5941690</v>
      </c>
      <c r="V257" s="132">
        <v>10927861</v>
      </c>
      <c r="W257" s="132">
        <v>10066236</v>
      </c>
      <c r="X257" s="132">
        <v>236320</v>
      </c>
      <c r="Y257" s="132">
        <v>625305</v>
      </c>
      <c r="Z257" s="132">
        <v>165</v>
      </c>
      <c r="AA257" s="132">
        <v>22374</v>
      </c>
      <c r="AB257" s="132">
        <f t="shared" si="27"/>
        <v>602766</v>
      </c>
      <c r="AC257" s="132">
        <v>4422111</v>
      </c>
      <c r="AE257" s="57"/>
      <c r="AF257" s="132"/>
    </row>
    <row r="258" spans="1:32" ht="14.25" customHeight="1">
      <c r="A258" s="58" t="s">
        <v>2803</v>
      </c>
      <c r="B258" s="132">
        <v>16</v>
      </c>
      <c r="C258" s="132">
        <v>1437</v>
      </c>
      <c r="D258" s="132">
        <f t="shared" si="25"/>
        <v>588</v>
      </c>
      <c r="E258" s="132">
        <f t="shared" si="26"/>
        <v>849</v>
      </c>
      <c r="F258" s="132">
        <v>4</v>
      </c>
      <c r="G258" s="132">
        <v>1</v>
      </c>
      <c r="H258" s="132">
        <v>16</v>
      </c>
      <c r="I258" s="132">
        <v>3</v>
      </c>
      <c r="J258" s="132">
        <v>247</v>
      </c>
      <c r="K258" s="132">
        <v>125</v>
      </c>
      <c r="L258" s="132">
        <v>277</v>
      </c>
      <c r="M258" s="132">
        <v>616</v>
      </c>
      <c r="N258" s="132">
        <v>78</v>
      </c>
      <c r="O258" s="132">
        <v>120</v>
      </c>
      <c r="P258" s="132">
        <v>34</v>
      </c>
      <c r="Q258" s="132">
        <v>16</v>
      </c>
      <c r="R258" s="226">
        <v>0</v>
      </c>
      <c r="S258" s="132">
        <v>1</v>
      </c>
      <c r="T258" s="132">
        <v>370215</v>
      </c>
      <c r="U258" s="132">
        <v>1480944</v>
      </c>
      <c r="V258" s="132">
        <v>2747381</v>
      </c>
      <c r="W258" s="132">
        <v>2355053</v>
      </c>
      <c r="X258" s="132">
        <v>3734</v>
      </c>
      <c r="Y258" s="132">
        <v>388594</v>
      </c>
      <c r="Z258" s="226">
        <v>0</v>
      </c>
      <c r="AA258" s="226">
        <v>0</v>
      </c>
      <c r="AB258" s="132">
        <f t="shared" si="27"/>
        <v>388594</v>
      </c>
      <c r="AC258" s="132">
        <v>1140350</v>
      </c>
      <c r="AE258" s="57"/>
      <c r="AF258" s="132"/>
    </row>
    <row r="259" spans="1:32" ht="14.25" customHeight="1">
      <c r="A259" s="58" t="s">
        <v>2014</v>
      </c>
      <c r="B259" s="132">
        <v>10</v>
      </c>
      <c r="C259" s="132">
        <v>322</v>
      </c>
      <c r="D259" s="132">
        <f t="shared" si="25"/>
        <v>189</v>
      </c>
      <c r="E259" s="132">
        <f t="shared" si="26"/>
        <v>133</v>
      </c>
      <c r="F259" s="226">
        <v>0</v>
      </c>
      <c r="G259" s="226">
        <v>0</v>
      </c>
      <c r="H259" s="132">
        <v>12</v>
      </c>
      <c r="I259" s="132">
        <v>2</v>
      </c>
      <c r="J259" s="132">
        <v>110</v>
      </c>
      <c r="K259" s="132">
        <v>41</v>
      </c>
      <c r="L259" s="132">
        <v>36</v>
      </c>
      <c r="M259" s="132">
        <v>75</v>
      </c>
      <c r="N259" s="132">
        <v>31</v>
      </c>
      <c r="O259" s="132">
        <v>15</v>
      </c>
      <c r="P259" s="226">
        <v>0</v>
      </c>
      <c r="Q259" s="226">
        <v>0</v>
      </c>
      <c r="R259" s="132">
        <v>4</v>
      </c>
      <c r="S259" s="226">
        <v>0</v>
      </c>
      <c r="T259" s="132">
        <v>99941</v>
      </c>
      <c r="U259" s="132">
        <v>683337</v>
      </c>
      <c r="V259" s="132">
        <v>963576</v>
      </c>
      <c r="W259" s="132">
        <v>949965</v>
      </c>
      <c r="X259" s="132">
        <v>11065</v>
      </c>
      <c r="Y259" s="132">
        <v>2546</v>
      </c>
      <c r="Z259" s="226">
        <v>0</v>
      </c>
      <c r="AA259" s="226">
        <v>0</v>
      </c>
      <c r="AB259" s="132">
        <f t="shared" si="27"/>
        <v>2546</v>
      </c>
      <c r="AC259" s="132">
        <v>187127</v>
      </c>
      <c r="AE259" s="57"/>
      <c r="AF259" s="132"/>
    </row>
    <row r="260" spans="1:32" ht="14.25" customHeight="1">
      <c r="A260" s="58" t="s">
        <v>2009</v>
      </c>
      <c r="B260" s="132">
        <v>3</v>
      </c>
      <c r="C260" s="132">
        <v>17</v>
      </c>
      <c r="D260" s="132">
        <f t="shared" si="25"/>
        <v>8</v>
      </c>
      <c r="E260" s="132">
        <f t="shared" si="26"/>
        <v>9</v>
      </c>
      <c r="F260" s="132">
        <v>1</v>
      </c>
      <c r="G260" s="226">
        <v>0</v>
      </c>
      <c r="H260" s="226">
        <v>0</v>
      </c>
      <c r="I260" s="226">
        <v>0</v>
      </c>
      <c r="J260" s="132">
        <v>4</v>
      </c>
      <c r="K260" s="132">
        <v>2</v>
      </c>
      <c r="L260" s="132">
        <v>3</v>
      </c>
      <c r="M260" s="132">
        <v>5</v>
      </c>
      <c r="N260" s="226">
        <v>0</v>
      </c>
      <c r="O260" s="132">
        <v>2</v>
      </c>
      <c r="P260" s="226">
        <v>0</v>
      </c>
      <c r="Q260" s="226">
        <v>0</v>
      </c>
      <c r="R260" s="226">
        <v>0</v>
      </c>
      <c r="S260" s="226">
        <v>0</v>
      </c>
      <c r="T260" s="132">
        <v>4308</v>
      </c>
      <c r="U260" s="132">
        <v>1442</v>
      </c>
      <c r="V260" s="132">
        <v>5840</v>
      </c>
      <c r="W260" s="132">
        <v>4699</v>
      </c>
      <c r="X260" s="132">
        <v>1141</v>
      </c>
      <c r="Y260" s="226">
        <v>0</v>
      </c>
      <c r="Z260" s="226">
        <v>0</v>
      </c>
      <c r="AA260" s="226">
        <v>0</v>
      </c>
      <c r="AB260" s="226">
        <f t="shared" si="27"/>
        <v>0</v>
      </c>
      <c r="AC260" s="132">
        <v>4072</v>
      </c>
      <c r="AE260" s="57"/>
      <c r="AF260" s="132"/>
    </row>
    <row r="261" spans="1:32" ht="14.25" customHeight="1">
      <c r="A261" s="58" t="s">
        <v>2017</v>
      </c>
      <c r="B261" s="132">
        <v>4</v>
      </c>
      <c r="C261" s="132">
        <v>58</v>
      </c>
      <c r="D261" s="132">
        <f t="shared" si="25"/>
        <v>36</v>
      </c>
      <c r="E261" s="132">
        <f t="shared" si="26"/>
        <v>22</v>
      </c>
      <c r="F261" s="226">
        <v>0</v>
      </c>
      <c r="G261" s="226">
        <v>0</v>
      </c>
      <c r="H261" s="132">
        <v>6</v>
      </c>
      <c r="I261" s="132">
        <v>2</v>
      </c>
      <c r="J261" s="132">
        <v>22</v>
      </c>
      <c r="K261" s="132">
        <v>6</v>
      </c>
      <c r="L261" s="132">
        <v>8</v>
      </c>
      <c r="M261" s="132">
        <v>14</v>
      </c>
      <c r="N261" s="226">
        <v>0</v>
      </c>
      <c r="O261" s="226">
        <v>0</v>
      </c>
      <c r="P261" s="226">
        <v>0</v>
      </c>
      <c r="Q261" s="226">
        <v>0</v>
      </c>
      <c r="R261" s="226">
        <v>0</v>
      </c>
      <c r="S261" s="226">
        <v>0</v>
      </c>
      <c r="T261" s="132">
        <v>14864</v>
      </c>
      <c r="U261" s="132">
        <v>43233</v>
      </c>
      <c r="V261" s="132">
        <v>79858</v>
      </c>
      <c r="W261" s="132">
        <v>66325</v>
      </c>
      <c r="X261" s="132">
        <v>13533</v>
      </c>
      <c r="Y261" s="226">
        <v>0</v>
      </c>
      <c r="Z261" s="226">
        <v>0</v>
      </c>
      <c r="AA261" s="226">
        <v>0</v>
      </c>
      <c r="AB261" s="226">
        <f t="shared" si="27"/>
        <v>0</v>
      </c>
      <c r="AC261" s="132">
        <v>33912</v>
      </c>
      <c r="AE261" s="57"/>
      <c r="AF261" s="132"/>
    </row>
    <row r="262" spans="1:32" ht="14.25" customHeight="1">
      <c r="A262" s="58" t="s">
        <v>2805</v>
      </c>
      <c r="B262" s="132">
        <v>1</v>
      </c>
      <c r="C262" s="132">
        <v>13</v>
      </c>
      <c r="D262" s="132">
        <f t="shared" si="25"/>
        <v>10</v>
      </c>
      <c r="E262" s="132">
        <f t="shared" si="26"/>
        <v>3</v>
      </c>
      <c r="F262" s="226">
        <v>0</v>
      </c>
      <c r="G262" s="226">
        <v>0</v>
      </c>
      <c r="H262" s="132">
        <v>1</v>
      </c>
      <c r="I262" s="226">
        <v>0</v>
      </c>
      <c r="J262" s="132">
        <v>7</v>
      </c>
      <c r="K262" s="132">
        <v>3</v>
      </c>
      <c r="L262" s="226">
        <v>0</v>
      </c>
      <c r="M262" s="226">
        <v>0</v>
      </c>
      <c r="N262" s="132">
        <v>2</v>
      </c>
      <c r="O262" s="226">
        <v>0</v>
      </c>
      <c r="P262" s="226">
        <v>0</v>
      </c>
      <c r="Q262" s="226">
        <v>0</v>
      </c>
      <c r="R262" s="226">
        <v>0</v>
      </c>
      <c r="S262" s="226">
        <v>0</v>
      </c>
      <c r="T262" s="132" t="s">
        <v>1821</v>
      </c>
      <c r="U262" s="132" t="s">
        <v>1821</v>
      </c>
      <c r="V262" s="132" t="s">
        <v>1821</v>
      </c>
      <c r="W262" s="132" t="s">
        <v>1821</v>
      </c>
      <c r="X262" s="226">
        <v>0</v>
      </c>
      <c r="Y262" s="132" t="s">
        <v>2777</v>
      </c>
      <c r="Z262" s="226">
        <v>0</v>
      </c>
      <c r="AA262" s="226">
        <v>0</v>
      </c>
      <c r="AB262" s="132" t="s">
        <v>2774</v>
      </c>
      <c r="AC262" s="132" t="s">
        <v>1821</v>
      </c>
      <c r="AE262" s="57"/>
      <c r="AF262" s="132"/>
    </row>
    <row r="263" spans="1:32" ht="14.25" customHeight="1">
      <c r="A263" s="58" t="s">
        <v>2806</v>
      </c>
      <c r="B263" s="132">
        <v>10</v>
      </c>
      <c r="C263" s="132">
        <v>239</v>
      </c>
      <c r="D263" s="132">
        <f t="shared" si="25"/>
        <v>144</v>
      </c>
      <c r="E263" s="132">
        <f t="shared" si="26"/>
        <v>95</v>
      </c>
      <c r="F263" s="226">
        <v>0</v>
      </c>
      <c r="G263" s="226">
        <v>0</v>
      </c>
      <c r="H263" s="132">
        <v>9</v>
      </c>
      <c r="I263" s="132">
        <v>3</v>
      </c>
      <c r="J263" s="132">
        <v>108</v>
      </c>
      <c r="K263" s="132">
        <v>42</v>
      </c>
      <c r="L263" s="132">
        <v>24</v>
      </c>
      <c r="M263" s="132">
        <v>50</v>
      </c>
      <c r="N263" s="132">
        <v>4</v>
      </c>
      <c r="O263" s="226">
        <v>0</v>
      </c>
      <c r="P263" s="132">
        <v>1</v>
      </c>
      <c r="Q263" s="226">
        <v>0</v>
      </c>
      <c r="R263" s="132">
        <v>2</v>
      </c>
      <c r="S263" s="226">
        <v>0</v>
      </c>
      <c r="T263" s="132">
        <v>105762</v>
      </c>
      <c r="U263" s="132">
        <v>1120913</v>
      </c>
      <c r="V263" s="132">
        <v>1556478</v>
      </c>
      <c r="W263" s="132">
        <v>1538102</v>
      </c>
      <c r="X263" s="132">
        <v>11787</v>
      </c>
      <c r="Y263" s="132">
        <v>6589</v>
      </c>
      <c r="Z263" s="226">
        <v>0</v>
      </c>
      <c r="AA263" s="226">
        <v>0</v>
      </c>
      <c r="AB263" s="132">
        <f t="shared" si="27"/>
        <v>6589</v>
      </c>
      <c r="AC263" s="132">
        <v>299428</v>
      </c>
      <c r="AE263" s="57"/>
      <c r="AF263" s="132"/>
    </row>
    <row r="264" spans="1:32" ht="14.25" customHeight="1">
      <c r="A264" s="58" t="s">
        <v>2807</v>
      </c>
      <c r="B264" s="132">
        <v>1</v>
      </c>
      <c r="C264" s="132">
        <v>9</v>
      </c>
      <c r="D264" s="132">
        <f t="shared" si="25"/>
        <v>1</v>
      </c>
      <c r="E264" s="132">
        <f t="shared" si="26"/>
        <v>8</v>
      </c>
      <c r="F264" s="226">
        <v>0</v>
      </c>
      <c r="G264" s="226">
        <v>0</v>
      </c>
      <c r="H264" s="226">
        <v>0</v>
      </c>
      <c r="I264" s="226">
        <v>0</v>
      </c>
      <c r="J264" s="132">
        <v>1</v>
      </c>
      <c r="K264" s="132">
        <v>6</v>
      </c>
      <c r="L264" s="226">
        <v>0</v>
      </c>
      <c r="M264" s="132">
        <v>2</v>
      </c>
      <c r="N264" s="226">
        <v>0</v>
      </c>
      <c r="O264" s="226">
        <v>0</v>
      </c>
      <c r="P264" s="226">
        <v>0</v>
      </c>
      <c r="Q264" s="226">
        <v>0</v>
      </c>
      <c r="R264" s="226">
        <v>0</v>
      </c>
      <c r="S264" s="226">
        <v>0</v>
      </c>
      <c r="T264" s="132" t="s">
        <v>1821</v>
      </c>
      <c r="U264" s="132" t="s">
        <v>1821</v>
      </c>
      <c r="V264" s="132" t="s">
        <v>1821</v>
      </c>
      <c r="W264" s="226">
        <v>0</v>
      </c>
      <c r="X264" s="132" t="s">
        <v>1821</v>
      </c>
      <c r="Y264" s="226">
        <v>0</v>
      </c>
      <c r="Z264" s="226">
        <v>0</v>
      </c>
      <c r="AA264" s="226">
        <v>0</v>
      </c>
      <c r="AB264" s="226">
        <f t="shared" si="27"/>
        <v>0</v>
      </c>
      <c r="AC264" s="132" t="s">
        <v>1821</v>
      </c>
      <c r="AE264" s="57"/>
      <c r="AF264" s="132"/>
    </row>
    <row r="265" spans="1:32" ht="14.25" customHeight="1">
      <c r="A265" s="58" t="s">
        <v>2020</v>
      </c>
      <c r="B265" s="132">
        <v>5</v>
      </c>
      <c r="C265" s="132">
        <v>54</v>
      </c>
      <c r="D265" s="132">
        <f t="shared" si="25"/>
        <v>48</v>
      </c>
      <c r="E265" s="132">
        <f t="shared" si="26"/>
        <v>6</v>
      </c>
      <c r="F265" s="226">
        <v>0</v>
      </c>
      <c r="G265" s="226">
        <v>0</v>
      </c>
      <c r="H265" s="132">
        <v>2</v>
      </c>
      <c r="I265" s="132">
        <v>3</v>
      </c>
      <c r="J265" s="132">
        <v>40</v>
      </c>
      <c r="K265" s="132">
        <v>4</v>
      </c>
      <c r="L265" s="132">
        <v>5</v>
      </c>
      <c r="M265" s="226">
        <v>0</v>
      </c>
      <c r="N265" s="132">
        <v>1</v>
      </c>
      <c r="O265" s="226">
        <v>0</v>
      </c>
      <c r="P265" s="226">
        <v>0</v>
      </c>
      <c r="Q265" s="132">
        <v>1</v>
      </c>
      <c r="R265" s="226">
        <v>0</v>
      </c>
      <c r="S265" s="226">
        <v>0</v>
      </c>
      <c r="T265" s="132">
        <v>15956</v>
      </c>
      <c r="U265" s="132">
        <v>59282</v>
      </c>
      <c r="V265" s="132">
        <v>169492</v>
      </c>
      <c r="W265" s="132">
        <v>168908</v>
      </c>
      <c r="X265" s="132">
        <v>100</v>
      </c>
      <c r="Y265" s="132">
        <v>484</v>
      </c>
      <c r="Z265" s="226">
        <v>0</v>
      </c>
      <c r="AA265" s="226">
        <v>0</v>
      </c>
      <c r="AB265" s="132">
        <f t="shared" si="27"/>
        <v>484</v>
      </c>
      <c r="AC265" s="132">
        <v>102046</v>
      </c>
      <c r="AE265" s="57"/>
      <c r="AF265" s="132"/>
    </row>
    <row r="266" spans="1:32" ht="14.25" customHeight="1">
      <c r="A266" s="58" t="s">
        <v>2021</v>
      </c>
      <c r="B266" s="132">
        <v>1</v>
      </c>
      <c r="C266" s="132">
        <v>13</v>
      </c>
      <c r="D266" s="132">
        <f t="shared" si="25"/>
        <v>11</v>
      </c>
      <c r="E266" s="132">
        <f t="shared" si="26"/>
        <v>2</v>
      </c>
      <c r="F266" s="226">
        <v>0</v>
      </c>
      <c r="G266" s="226">
        <v>0</v>
      </c>
      <c r="H266" s="226">
        <v>0</v>
      </c>
      <c r="I266" s="226">
        <v>0</v>
      </c>
      <c r="J266" s="132">
        <v>11</v>
      </c>
      <c r="K266" s="132">
        <v>2</v>
      </c>
      <c r="L266" s="226">
        <v>0</v>
      </c>
      <c r="M266" s="226">
        <v>0</v>
      </c>
      <c r="N266" s="226">
        <v>0</v>
      </c>
      <c r="O266" s="226">
        <v>0</v>
      </c>
      <c r="P266" s="226">
        <v>0</v>
      </c>
      <c r="Q266" s="226">
        <v>0</v>
      </c>
      <c r="R266" s="226">
        <v>0</v>
      </c>
      <c r="S266" s="226">
        <v>0</v>
      </c>
      <c r="T266" s="132" t="s">
        <v>1821</v>
      </c>
      <c r="U266" s="132" t="s">
        <v>1821</v>
      </c>
      <c r="V266" s="132" t="s">
        <v>1821</v>
      </c>
      <c r="W266" s="132" t="s">
        <v>1821</v>
      </c>
      <c r="X266" s="132" t="s">
        <v>1821</v>
      </c>
      <c r="Y266" s="226">
        <v>0</v>
      </c>
      <c r="Z266" s="226">
        <v>0</v>
      </c>
      <c r="AA266" s="226">
        <v>0</v>
      </c>
      <c r="AB266" s="226">
        <f t="shared" si="27"/>
        <v>0</v>
      </c>
      <c r="AC266" s="132" t="s">
        <v>1821</v>
      </c>
      <c r="AE266" s="57"/>
      <c r="AF266" s="132"/>
    </row>
    <row r="267" spans="1:32" ht="14.25" customHeight="1">
      <c r="A267" s="58" t="s">
        <v>2808</v>
      </c>
      <c r="B267" s="132">
        <v>2</v>
      </c>
      <c r="C267" s="132">
        <v>241</v>
      </c>
      <c r="D267" s="132">
        <f t="shared" si="25"/>
        <v>171</v>
      </c>
      <c r="E267" s="132">
        <f t="shared" si="26"/>
        <v>70</v>
      </c>
      <c r="F267" s="226">
        <v>0</v>
      </c>
      <c r="G267" s="226">
        <v>0</v>
      </c>
      <c r="H267" s="226">
        <v>0</v>
      </c>
      <c r="I267" s="226">
        <v>0</v>
      </c>
      <c r="J267" s="132">
        <v>147</v>
      </c>
      <c r="K267" s="132">
        <v>18</v>
      </c>
      <c r="L267" s="132">
        <v>24</v>
      </c>
      <c r="M267" s="132">
        <v>49</v>
      </c>
      <c r="N267" s="226">
        <v>0</v>
      </c>
      <c r="O267" s="132">
        <v>3</v>
      </c>
      <c r="P267" s="226">
        <v>0</v>
      </c>
      <c r="Q267" s="226">
        <v>0</v>
      </c>
      <c r="R267" s="226">
        <v>0</v>
      </c>
      <c r="S267" s="226">
        <v>0</v>
      </c>
      <c r="T267" s="132" t="s">
        <v>1821</v>
      </c>
      <c r="U267" s="132" t="s">
        <v>1821</v>
      </c>
      <c r="V267" s="132" t="s">
        <v>1821</v>
      </c>
      <c r="W267" s="132" t="s">
        <v>1821</v>
      </c>
      <c r="X267" s="132" t="s">
        <v>1821</v>
      </c>
      <c r="Y267" s="132" t="s">
        <v>2777</v>
      </c>
      <c r="Z267" s="226">
        <v>0</v>
      </c>
      <c r="AA267" s="226">
        <v>0</v>
      </c>
      <c r="AB267" s="132" t="s">
        <v>2774</v>
      </c>
      <c r="AC267" s="132" t="s">
        <v>1821</v>
      </c>
      <c r="AE267" s="57"/>
      <c r="AF267" s="132"/>
    </row>
    <row r="268" spans="1:32" ht="14.25" customHeight="1">
      <c r="A268" s="58" t="s">
        <v>2809</v>
      </c>
      <c r="B268" s="132">
        <v>16</v>
      </c>
      <c r="C268" s="132">
        <v>536</v>
      </c>
      <c r="D268" s="132">
        <f t="shared" si="25"/>
        <v>425</v>
      </c>
      <c r="E268" s="132">
        <f t="shared" si="26"/>
        <v>111</v>
      </c>
      <c r="F268" s="132">
        <v>2</v>
      </c>
      <c r="G268" s="226">
        <v>0</v>
      </c>
      <c r="H268" s="132">
        <v>33</v>
      </c>
      <c r="I268" s="132">
        <v>6</v>
      </c>
      <c r="J268" s="132">
        <v>363</v>
      </c>
      <c r="K268" s="132">
        <v>75</v>
      </c>
      <c r="L268" s="132">
        <v>32</v>
      </c>
      <c r="M268" s="132">
        <v>30</v>
      </c>
      <c r="N268" s="226">
        <v>0</v>
      </c>
      <c r="O268" s="226">
        <v>0</v>
      </c>
      <c r="P268" s="132">
        <v>5</v>
      </c>
      <c r="Q268" s="226">
        <v>0</v>
      </c>
      <c r="R268" s="132">
        <v>2</v>
      </c>
      <c r="S268" s="226">
        <v>0</v>
      </c>
      <c r="T268" s="132">
        <v>231587</v>
      </c>
      <c r="U268" s="132">
        <v>634389</v>
      </c>
      <c r="V268" s="132">
        <v>1728051</v>
      </c>
      <c r="W268" s="132">
        <v>1662290</v>
      </c>
      <c r="X268" s="132">
        <v>61249</v>
      </c>
      <c r="Y268" s="132">
        <v>4512</v>
      </c>
      <c r="Z268" s="132">
        <v>165</v>
      </c>
      <c r="AA268" s="226">
        <v>0</v>
      </c>
      <c r="AB268" s="132">
        <f t="shared" si="27"/>
        <v>4347</v>
      </c>
      <c r="AC268" s="132">
        <v>1013611</v>
      </c>
      <c r="AE268" s="57"/>
      <c r="AF268" s="132"/>
    </row>
    <row r="269" spans="1:32" ht="14.25" customHeight="1">
      <c r="A269" s="58" t="s">
        <v>2810</v>
      </c>
      <c r="B269" s="132">
        <v>3</v>
      </c>
      <c r="C269" s="132">
        <v>19</v>
      </c>
      <c r="D269" s="132">
        <f t="shared" si="25"/>
        <v>15</v>
      </c>
      <c r="E269" s="132">
        <f t="shared" si="26"/>
        <v>4</v>
      </c>
      <c r="F269" s="132">
        <v>1</v>
      </c>
      <c r="G269" s="226">
        <v>0</v>
      </c>
      <c r="H269" s="132">
        <v>2</v>
      </c>
      <c r="I269" s="226">
        <v>0</v>
      </c>
      <c r="J269" s="132">
        <v>12</v>
      </c>
      <c r="K269" s="132">
        <v>2</v>
      </c>
      <c r="L269" s="226">
        <v>0</v>
      </c>
      <c r="M269" s="132">
        <v>2</v>
      </c>
      <c r="N269" s="226">
        <v>0</v>
      </c>
      <c r="O269" s="226">
        <v>0</v>
      </c>
      <c r="P269" s="226">
        <v>0</v>
      </c>
      <c r="Q269" s="226">
        <v>0</v>
      </c>
      <c r="R269" s="226">
        <v>0</v>
      </c>
      <c r="S269" s="226">
        <v>0</v>
      </c>
      <c r="T269" s="132">
        <v>6040</v>
      </c>
      <c r="U269" s="132">
        <v>63062</v>
      </c>
      <c r="V269" s="132">
        <v>66345</v>
      </c>
      <c r="W269" s="132">
        <v>64023</v>
      </c>
      <c r="X269" s="132">
        <v>300</v>
      </c>
      <c r="Y269" s="132">
        <v>2022</v>
      </c>
      <c r="Z269" s="226">
        <v>0</v>
      </c>
      <c r="AA269" s="226">
        <v>0</v>
      </c>
      <c r="AB269" s="132">
        <f t="shared" si="27"/>
        <v>2022</v>
      </c>
      <c r="AC269" s="132">
        <v>3040</v>
      </c>
      <c r="AE269" s="57"/>
      <c r="AF269" s="132"/>
    </row>
    <row r="270" spans="1:32" ht="14.25" customHeight="1">
      <c r="A270" s="58" t="s">
        <v>2811</v>
      </c>
      <c r="B270" s="132">
        <v>3</v>
      </c>
      <c r="C270" s="132">
        <v>39</v>
      </c>
      <c r="D270" s="132">
        <f t="shared" si="25"/>
        <v>30</v>
      </c>
      <c r="E270" s="132">
        <f t="shared" si="26"/>
        <v>9</v>
      </c>
      <c r="F270" s="226">
        <v>0</v>
      </c>
      <c r="G270" s="226">
        <v>0</v>
      </c>
      <c r="H270" s="132">
        <v>6</v>
      </c>
      <c r="I270" s="132">
        <v>4</v>
      </c>
      <c r="J270" s="132">
        <v>23</v>
      </c>
      <c r="K270" s="132">
        <v>5</v>
      </c>
      <c r="L270" s="132">
        <v>1</v>
      </c>
      <c r="M270" s="226">
        <v>0</v>
      </c>
      <c r="N270" s="226">
        <v>0</v>
      </c>
      <c r="O270" s="226">
        <v>0</v>
      </c>
      <c r="P270" s="226">
        <v>0</v>
      </c>
      <c r="Q270" s="226">
        <v>0</v>
      </c>
      <c r="R270" s="226">
        <v>0</v>
      </c>
      <c r="S270" s="226">
        <v>0</v>
      </c>
      <c r="T270" s="132">
        <v>15394</v>
      </c>
      <c r="U270" s="132">
        <v>8354</v>
      </c>
      <c r="V270" s="132">
        <v>34969</v>
      </c>
      <c r="W270" s="132">
        <v>34669</v>
      </c>
      <c r="X270" s="132">
        <v>300</v>
      </c>
      <c r="Y270" s="226">
        <v>0</v>
      </c>
      <c r="Z270" s="226">
        <v>0</v>
      </c>
      <c r="AA270" s="226">
        <v>0</v>
      </c>
      <c r="AB270" s="226">
        <f t="shared" si="27"/>
        <v>0</v>
      </c>
      <c r="AC270" s="132">
        <v>24643</v>
      </c>
      <c r="AE270" s="57"/>
      <c r="AF270" s="132"/>
    </row>
    <row r="271" spans="1:32" ht="14.25" customHeight="1">
      <c r="A271" s="58" t="s">
        <v>2812</v>
      </c>
      <c r="B271" s="132">
        <v>3</v>
      </c>
      <c r="C271" s="132">
        <v>85</v>
      </c>
      <c r="D271" s="132">
        <f t="shared" si="25"/>
        <v>62</v>
      </c>
      <c r="E271" s="132">
        <f t="shared" si="26"/>
        <v>23</v>
      </c>
      <c r="F271" s="226">
        <v>0</v>
      </c>
      <c r="G271" s="226">
        <v>0</v>
      </c>
      <c r="H271" s="132">
        <v>5</v>
      </c>
      <c r="I271" s="132">
        <v>1</v>
      </c>
      <c r="J271" s="132">
        <v>50</v>
      </c>
      <c r="K271" s="132">
        <v>17</v>
      </c>
      <c r="L271" s="132">
        <v>6</v>
      </c>
      <c r="M271" s="132">
        <v>5</v>
      </c>
      <c r="N271" s="132">
        <v>1</v>
      </c>
      <c r="O271" s="226">
        <v>0</v>
      </c>
      <c r="P271" s="226">
        <v>0</v>
      </c>
      <c r="Q271" s="226">
        <v>0</v>
      </c>
      <c r="R271" s="226">
        <v>0</v>
      </c>
      <c r="S271" s="226">
        <v>0</v>
      </c>
      <c r="T271" s="132">
        <v>42657</v>
      </c>
      <c r="U271" s="132">
        <v>79513</v>
      </c>
      <c r="V271" s="132">
        <v>198877</v>
      </c>
      <c r="W271" s="132">
        <v>196238</v>
      </c>
      <c r="X271" s="132">
        <v>2039</v>
      </c>
      <c r="Y271" s="132">
        <v>600</v>
      </c>
      <c r="Z271" s="226">
        <v>0</v>
      </c>
      <c r="AA271" s="132">
        <v>600</v>
      </c>
      <c r="AB271" s="226">
        <f t="shared" si="27"/>
        <v>0</v>
      </c>
      <c r="AC271" s="132">
        <v>110927</v>
      </c>
      <c r="AE271" s="57"/>
      <c r="AF271" s="132"/>
    </row>
    <row r="272" spans="1:32" ht="14.25" customHeight="1">
      <c r="A272" s="58" t="s">
        <v>2813</v>
      </c>
      <c r="B272" s="132">
        <v>4</v>
      </c>
      <c r="C272" s="132">
        <v>221</v>
      </c>
      <c r="D272" s="132">
        <f t="shared" si="25"/>
        <v>183</v>
      </c>
      <c r="E272" s="132">
        <f t="shared" si="26"/>
        <v>38</v>
      </c>
      <c r="F272" s="226">
        <v>0</v>
      </c>
      <c r="G272" s="226">
        <v>0</v>
      </c>
      <c r="H272" s="132">
        <v>4</v>
      </c>
      <c r="I272" s="132">
        <v>3</v>
      </c>
      <c r="J272" s="132">
        <v>73</v>
      </c>
      <c r="K272" s="132">
        <v>9</v>
      </c>
      <c r="L272" s="132">
        <v>106</v>
      </c>
      <c r="M272" s="132">
        <v>26</v>
      </c>
      <c r="N272" s="226">
        <v>0</v>
      </c>
      <c r="O272" s="226">
        <v>0</v>
      </c>
      <c r="P272" s="226">
        <v>0</v>
      </c>
      <c r="Q272" s="226">
        <v>0</v>
      </c>
      <c r="R272" s="226">
        <v>0</v>
      </c>
      <c r="S272" s="226">
        <v>0</v>
      </c>
      <c r="T272" s="132">
        <v>41912</v>
      </c>
      <c r="U272" s="132">
        <v>48065</v>
      </c>
      <c r="V272" s="132">
        <v>141923</v>
      </c>
      <c r="W272" s="132">
        <v>47928</v>
      </c>
      <c r="X272" s="132">
        <v>93995</v>
      </c>
      <c r="Y272" s="226">
        <v>0</v>
      </c>
      <c r="Z272" s="226">
        <v>0</v>
      </c>
      <c r="AA272" s="226">
        <v>0</v>
      </c>
      <c r="AB272" s="226">
        <f t="shared" si="27"/>
        <v>0</v>
      </c>
      <c r="AC272" s="132">
        <v>60410</v>
      </c>
      <c r="AE272" s="57"/>
      <c r="AF272" s="132"/>
    </row>
    <row r="273" spans="1:32" ht="14.25" customHeight="1">
      <c r="A273" s="58" t="s">
        <v>2814</v>
      </c>
      <c r="B273" s="132">
        <v>6</v>
      </c>
      <c r="C273" s="132">
        <v>288</v>
      </c>
      <c r="D273" s="132">
        <f t="shared" si="25"/>
        <v>189</v>
      </c>
      <c r="E273" s="132">
        <f t="shared" si="26"/>
        <v>99</v>
      </c>
      <c r="F273" s="132">
        <v>2</v>
      </c>
      <c r="G273" s="226">
        <v>0</v>
      </c>
      <c r="H273" s="132">
        <v>2</v>
      </c>
      <c r="I273" s="132">
        <v>1</v>
      </c>
      <c r="J273" s="132">
        <v>176</v>
      </c>
      <c r="K273" s="132">
        <v>17</v>
      </c>
      <c r="L273" s="132">
        <v>9</v>
      </c>
      <c r="M273" s="132">
        <v>81</v>
      </c>
      <c r="N273" s="226">
        <v>0</v>
      </c>
      <c r="O273" s="226">
        <v>0</v>
      </c>
      <c r="P273" s="226">
        <v>0</v>
      </c>
      <c r="Q273" s="226">
        <v>0</v>
      </c>
      <c r="R273" s="226">
        <v>0</v>
      </c>
      <c r="S273" s="226">
        <v>0</v>
      </c>
      <c r="T273" s="132">
        <v>146815</v>
      </c>
      <c r="U273" s="132">
        <v>607651</v>
      </c>
      <c r="V273" s="132">
        <v>1144098</v>
      </c>
      <c r="W273" s="132">
        <v>991977</v>
      </c>
      <c r="X273" s="132">
        <v>19268</v>
      </c>
      <c r="Y273" s="132">
        <v>132853</v>
      </c>
      <c r="Z273" s="226">
        <v>0</v>
      </c>
      <c r="AA273" s="226">
        <v>0</v>
      </c>
      <c r="AB273" s="132">
        <f t="shared" si="27"/>
        <v>132853</v>
      </c>
      <c r="AC273" s="132">
        <v>521789</v>
      </c>
      <c r="AE273" s="57"/>
      <c r="AF273" s="132"/>
    </row>
    <row r="274" spans="1:32" ht="14.25" customHeight="1">
      <c r="A274" s="58" t="s">
        <v>2815</v>
      </c>
      <c r="B274" s="132">
        <v>3</v>
      </c>
      <c r="C274" s="132">
        <v>389</v>
      </c>
      <c r="D274" s="132">
        <f t="shared" si="25"/>
        <v>243</v>
      </c>
      <c r="E274" s="132">
        <f t="shared" si="26"/>
        <v>146</v>
      </c>
      <c r="F274" s="226">
        <v>0</v>
      </c>
      <c r="G274" s="226">
        <v>0</v>
      </c>
      <c r="H274" s="132">
        <v>3</v>
      </c>
      <c r="I274" s="226">
        <v>0</v>
      </c>
      <c r="J274" s="132">
        <v>211</v>
      </c>
      <c r="K274" s="132">
        <v>68</v>
      </c>
      <c r="L274" s="132">
        <v>10</v>
      </c>
      <c r="M274" s="132">
        <v>45</v>
      </c>
      <c r="N274" s="132">
        <v>22</v>
      </c>
      <c r="O274" s="132">
        <v>33</v>
      </c>
      <c r="P274" s="132">
        <v>3</v>
      </c>
      <c r="Q274" s="226">
        <v>0</v>
      </c>
      <c r="R274" s="226">
        <v>0</v>
      </c>
      <c r="S274" s="226">
        <v>0</v>
      </c>
      <c r="T274" s="132">
        <v>196008</v>
      </c>
      <c r="U274" s="132">
        <v>600318</v>
      </c>
      <c r="V274" s="132">
        <v>998040</v>
      </c>
      <c r="W274" s="132">
        <v>976266</v>
      </c>
      <c r="X274" s="226">
        <v>0</v>
      </c>
      <c r="Y274" s="132">
        <v>21774</v>
      </c>
      <c r="Z274" s="226">
        <v>0</v>
      </c>
      <c r="AA274" s="132">
        <v>21774</v>
      </c>
      <c r="AB274" s="226">
        <f t="shared" si="27"/>
        <v>0</v>
      </c>
      <c r="AC274" s="132">
        <v>363723</v>
      </c>
      <c r="AE274" s="57"/>
      <c r="AF274" s="132"/>
    </row>
    <row r="275" spans="1:32" ht="14.25" customHeight="1">
      <c r="A275" s="58" t="s">
        <v>2816</v>
      </c>
      <c r="B275" s="132">
        <v>1</v>
      </c>
      <c r="C275" s="132">
        <v>5</v>
      </c>
      <c r="D275" s="132">
        <f aca="true" t="shared" si="30" ref="D275:D282">(F275+H275+J275+L275+N275)-P275</f>
        <v>4</v>
      </c>
      <c r="E275" s="132">
        <f aca="true" t="shared" si="31" ref="E275:E282">(G275+I275+K275+M275+O275)-Q275</f>
        <v>1</v>
      </c>
      <c r="F275" s="226">
        <v>0</v>
      </c>
      <c r="G275" s="226">
        <v>0</v>
      </c>
      <c r="H275" s="226">
        <v>0</v>
      </c>
      <c r="I275" s="226">
        <v>0</v>
      </c>
      <c r="J275" s="132">
        <v>4</v>
      </c>
      <c r="K275" s="132">
        <v>1</v>
      </c>
      <c r="L275" s="226">
        <v>0</v>
      </c>
      <c r="M275" s="226">
        <v>0</v>
      </c>
      <c r="N275" s="226">
        <v>0</v>
      </c>
      <c r="O275" s="226">
        <v>0</v>
      </c>
      <c r="P275" s="226">
        <v>0</v>
      </c>
      <c r="Q275" s="226">
        <v>0</v>
      </c>
      <c r="R275" s="226">
        <v>0</v>
      </c>
      <c r="S275" s="226">
        <v>0</v>
      </c>
      <c r="T275" s="132" t="s">
        <v>1821</v>
      </c>
      <c r="U275" s="132" t="s">
        <v>1821</v>
      </c>
      <c r="V275" s="132" t="s">
        <v>1821</v>
      </c>
      <c r="W275" s="132" t="s">
        <v>1821</v>
      </c>
      <c r="X275" s="226">
        <v>0</v>
      </c>
      <c r="Y275" s="226">
        <v>0</v>
      </c>
      <c r="Z275" s="226">
        <v>0</v>
      </c>
      <c r="AA275" s="226">
        <v>0</v>
      </c>
      <c r="AB275" s="226">
        <f t="shared" si="27"/>
        <v>0</v>
      </c>
      <c r="AC275" s="132" t="s">
        <v>1821</v>
      </c>
      <c r="AE275" s="57"/>
      <c r="AF275" s="132"/>
    </row>
    <row r="276" spans="1:32" ht="14.25" customHeight="1">
      <c r="A276" s="58" t="s">
        <v>2817</v>
      </c>
      <c r="B276" s="132">
        <v>9</v>
      </c>
      <c r="C276" s="132">
        <v>110</v>
      </c>
      <c r="D276" s="132">
        <f t="shared" si="30"/>
        <v>53</v>
      </c>
      <c r="E276" s="132">
        <f t="shared" si="31"/>
        <v>57</v>
      </c>
      <c r="F276" s="226">
        <v>0</v>
      </c>
      <c r="G276" s="226">
        <v>0</v>
      </c>
      <c r="H276" s="132">
        <v>8</v>
      </c>
      <c r="I276" s="132">
        <v>7</v>
      </c>
      <c r="J276" s="132">
        <v>41</v>
      </c>
      <c r="K276" s="132">
        <v>12</v>
      </c>
      <c r="L276" s="132">
        <v>5</v>
      </c>
      <c r="M276" s="132">
        <v>38</v>
      </c>
      <c r="N276" s="226">
        <v>0</v>
      </c>
      <c r="O276" s="226">
        <v>0</v>
      </c>
      <c r="P276" s="132">
        <v>1</v>
      </c>
      <c r="Q276" s="226">
        <v>0</v>
      </c>
      <c r="R276" s="226">
        <v>0</v>
      </c>
      <c r="S276" s="226">
        <v>0</v>
      </c>
      <c r="T276" s="132">
        <v>38157</v>
      </c>
      <c r="U276" s="132">
        <v>193840</v>
      </c>
      <c r="V276" s="132">
        <v>295300</v>
      </c>
      <c r="W276" s="132">
        <v>284069</v>
      </c>
      <c r="X276" s="132">
        <v>11231</v>
      </c>
      <c r="Y276" s="226">
        <v>0</v>
      </c>
      <c r="Z276" s="226">
        <v>0</v>
      </c>
      <c r="AA276" s="226">
        <v>0</v>
      </c>
      <c r="AB276" s="226">
        <f t="shared" si="27"/>
        <v>0</v>
      </c>
      <c r="AC276" s="132">
        <v>93944</v>
      </c>
      <c r="AE276" s="57"/>
      <c r="AF276" s="132"/>
    </row>
    <row r="277" spans="1:32" ht="14.25" customHeight="1">
      <c r="A277" s="144" t="s">
        <v>2044</v>
      </c>
      <c r="B277" s="132">
        <v>37</v>
      </c>
      <c r="C277" s="132">
        <v>223</v>
      </c>
      <c r="D277" s="132">
        <f t="shared" si="30"/>
        <v>129</v>
      </c>
      <c r="E277" s="132">
        <f t="shared" si="31"/>
        <v>94</v>
      </c>
      <c r="F277" s="132">
        <v>8</v>
      </c>
      <c r="G277" s="132">
        <v>1</v>
      </c>
      <c r="H277" s="132">
        <v>32</v>
      </c>
      <c r="I277" s="132">
        <v>12</v>
      </c>
      <c r="J277" s="132">
        <v>68</v>
      </c>
      <c r="K277" s="132">
        <v>35</v>
      </c>
      <c r="L277" s="132">
        <v>20</v>
      </c>
      <c r="M277" s="132">
        <v>45</v>
      </c>
      <c r="N277" s="132">
        <v>1</v>
      </c>
      <c r="O277" s="132">
        <v>2</v>
      </c>
      <c r="P277" s="226">
        <v>0</v>
      </c>
      <c r="Q277" s="132">
        <v>1</v>
      </c>
      <c r="R277" s="132">
        <v>4</v>
      </c>
      <c r="S277" s="226">
        <v>0</v>
      </c>
      <c r="T277" s="132">
        <v>54730</v>
      </c>
      <c r="U277" s="132">
        <v>170885</v>
      </c>
      <c r="V277" s="132">
        <v>283676</v>
      </c>
      <c r="W277" s="132">
        <v>252916</v>
      </c>
      <c r="X277" s="132">
        <v>26147</v>
      </c>
      <c r="Y277" s="132">
        <v>4613</v>
      </c>
      <c r="Z277" s="132">
        <v>17</v>
      </c>
      <c r="AA277" s="132">
        <v>600</v>
      </c>
      <c r="AB277" s="132">
        <f t="shared" si="27"/>
        <v>3996</v>
      </c>
      <c r="AC277" s="132">
        <v>103031</v>
      </c>
      <c r="AE277" s="57"/>
      <c r="AF277" s="132"/>
    </row>
    <row r="278" spans="1:32" ht="14.25" customHeight="1">
      <c r="A278" s="144" t="s">
        <v>2045</v>
      </c>
      <c r="B278" s="132">
        <v>21</v>
      </c>
      <c r="C278" s="132">
        <v>271</v>
      </c>
      <c r="D278" s="132">
        <f t="shared" si="30"/>
        <v>169</v>
      </c>
      <c r="E278" s="132">
        <f t="shared" si="31"/>
        <v>102</v>
      </c>
      <c r="F278" s="132">
        <v>2</v>
      </c>
      <c r="G278" s="226">
        <v>0</v>
      </c>
      <c r="H278" s="132">
        <v>16</v>
      </c>
      <c r="I278" s="132">
        <v>11</v>
      </c>
      <c r="J278" s="132">
        <v>122</v>
      </c>
      <c r="K278" s="132">
        <v>31</v>
      </c>
      <c r="L278" s="132">
        <v>29</v>
      </c>
      <c r="M278" s="132">
        <v>60</v>
      </c>
      <c r="N278" s="132">
        <v>2</v>
      </c>
      <c r="O278" s="226">
        <v>0</v>
      </c>
      <c r="P278" s="132">
        <v>2</v>
      </c>
      <c r="Q278" s="226">
        <v>0</v>
      </c>
      <c r="R278" s="132">
        <v>2</v>
      </c>
      <c r="S278" s="226">
        <v>0</v>
      </c>
      <c r="T278" s="132">
        <v>90865</v>
      </c>
      <c r="U278" s="132">
        <v>388764</v>
      </c>
      <c r="V278" s="132">
        <v>595959</v>
      </c>
      <c r="W278" s="132">
        <v>550498</v>
      </c>
      <c r="X278" s="132">
        <v>43673</v>
      </c>
      <c r="Y278" s="132">
        <v>1788</v>
      </c>
      <c r="Z278" s="226">
        <v>0</v>
      </c>
      <c r="AA278" s="226">
        <v>0</v>
      </c>
      <c r="AB278" s="132">
        <f t="shared" si="27"/>
        <v>1788</v>
      </c>
      <c r="AC278" s="132">
        <v>191027</v>
      </c>
      <c r="AE278" s="57"/>
      <c r="AF278" s="132"/>
    </row>
    <row r="279" spans="1:35" ht="14.25" customHeight="1">
      <c r="A279" s="144" t="s">
        <v>2046</v>
      </c>
      <c r="B279" s="132">
        <v>14</v>
      </c>
      <c r="C279" s="132">
        <v>336</v>
      </c>
      <c r="D279" s="132">
        <f t="shared" si="30"/>
        <v>240</v>
      </c>
      <c r="E279" s="132">
        <f t="shared" si="31"/>
        <v>96</v>
      </c>
      <c r="F279" s="226">
        <v>0</v>
      </c>
      <c r="G279" s="226">
        <v>0</v>
      </c>
      <c r="H279" s="132">
        <v>19</v>
      </c>
      <c r="I279" s="132">
        <v>4</v>
      </c>
      <c r="J279" s="132">
        <v>187</v>
      </c>
      <c r="K279" s="132">
        <v>32</v>
      </c>
      <c r="L279" s="132">
        <v>36</v>
      </c>
      <c r="M279" s="132">
        <v>60</v>
      </c>
      <c r="N279" s="226">
        <v>0</v>
      </c>
      <c r="O279" s="226">
        <v>0</v>
      </c>
      <c r="P279" s="132">
        <v>2</v>
      </c>
      <c r="Q279" s="226">
        <v>0</v>
      </c>
      <c r="R279" s="132">
        <v>2</v>
      </c>
      <c r="S279" s="226">
        <v>0</v>
      </c>
      <c r="T279" s="132">
        <v>118525</v>
      </c>
      <c r="U279" s="132">
        <v>401453</v>
      </c>
      <c r="V279" s="132">
        <v>982308</v>
      </c>
      <c r="W279" s="132">
        <v>845137</v>
      </c>
      <c r="X279" s="132">
        <v>74475</v>
      </c>
      <c r="Y279" s="132">
        <v>62696</v>
      </c>
      <c r="Z279" s="132">
        <v>148</v>
      </c>
      <c r="AA279" s="226">
        <v>0</v>
      </c>
      <c r="AB279" s="132">
        <f t="shared" si="27"/>
        <v>62548</v>
      </c>
      <c r="AC279" s="132">
        <v>537825</v>
      </c>
      <c r="AD279" s="57"/>
      <c r="AE279" s="57"/>
      <c r="AF279" s="57"/>
      <c r="AH279" s="57"/>
      <c r="AI279" s="132"/>
    </row>
    <row r="280" spans="1:35" ht="14.25" customHeight="1">
      <c r="A280" s="144" t="s">
        <v>2047</v>
      </c>
      <c r="B280" s="132">
        <v>10</v>
      </c>
      <c r="C280" s="132">
        <v>371</v>
      </c>
      <c r="D280" s="132">
        <f t="shared" si="30"/>
        <v>237</v>
      </c>
      <c r="E280" s="132">
        <f t="shared" si="31"/>
        <v>134</v>
      </c>
      <c r="F280" s="226">
        <v>0</v>
      </c>
      <c r="G280" s="226">
        <v>0</v>
      </c>
      <c r="H280" s="132">
        <v>8</v>
      </c>
      <c r="I280" s="132">
        <v>2</v>
      </c>
      <c r="J280" s="132">
        <v>183</v>
      </c>
      <c r="K280" s="132">
        <v>46</v>
      </c>
      <c r="L280" s="132">
        <v>42</v>
      </c>
      <c r="M280" s="132">
        <v>86</v>
      </c>
      <c r="N280" s="132">
        <v>4</v>
      </c>
      <c r="O280" s="226">
        <v>0</v>
      </c>
      <c r="P280" s="226">
        <v>0</v>
      </c>
      <c r="Q280" s="226">
        <v>0</v>
      </c>
      <c r="R280" s="226">
        <v>0</v>
      </c>
      <c r="S280" s="226">
        <v>0</v>
      </c>
      <c r="T280" s="132">
        <v>157291</v>
      </c>
      <c r="U280" s="132">
        <v>1261036</v>
      </c>
      <c r="V280" s="132">
        <v>1871772</v>
      </c>
      <c r="W280" s="132">
        <v>1665874</v>
      </c>
      <c r="X280" s="226">
        <v>0</v>
      </c>
      <c r="Y280" s="132">
        <v>205898</v>
      </c>
      <c r="Z280" s="226">
        <v>0</v>
      </c>
      <c r="AA280" s="226">
        <v>0</v>
      </c>
      <c r="AB280" s="132">
        <f t="shared" si="27"/>
        <v>205898</v>
      </c>
      <c r="AC280" s="132">
        <v>449159</v>
      </c>
      <c r="AD280" s="57"/>
      <c r="AE280" s="57"/>
      <c r="AF280" s="57"/>
      <c r="AH280" s="57"/>
      <c r="AI280" s="132"/>
    </row>
    <row r="281" spans="1:35" ht="14.25" customHeight="1">
      <c r="A281" s="144" t="s">
        <v>2048</v>
      </c>
      <c r="B281" s="132">
        <v>9</v>
      </c>
      <c r="C281" s="132">
        <v>666</v>
      </c>
      <c r="D281" s="132">
        <f t="shared" si="30"/>
        <v>316</v>
      </c>
      <c r="E281" s="132">
        <f t="shared" si="31"/>
        <v>350</v>
      </c>
      <c r="F281" s="226">
        <v>0</v>
      </c>
      <c r="G281" s="226">
        <v>0</v>
      </c>
      <c r="H281" s="132">
        <v>22</v>
      </c>
      <c r="I281" s="132">
        <v>4</v>
      </c>
      <c r="J281" s="132">
        <v>260</v>
      </c>
      <c r="K281" s="132">
        <v>108</v>
      </c>
      <c r="L281" s="132">
        <v>25</v>
      </c>
      <c r="M281" s="132">
        <v>187</v>
      </c>
      <c r="N281" s="132">
        <v>12</v>
      </c>
      <c r="O281" s="132">
        <v>51</v>
      </c>
      <c r="P281" s="132">
        <v>3</v>
      </c>
      <c r="Q281" s="226">
        <v>0</v>
      </c>
      <c r="R281" s="226">
        <v>0</v>
      </c>
      <c r="S281" s="226">
        <v>0</v>
      </c>
      <c r="T281" s="132">
        <v>234270</v>
      </c>
      <c r="U281" s="132">
        <v>879994</v>
      </c>
      <c r="V281" s="132">
        <v>1888323</v>
      </c>
      <c r="W281" s="132">
        <v>1795241</v>
      </c>
      <c r="X281" s="132">
        <v>64574</v>
      </c>
      <c r="Y281" s="132">
        <v>28508</v>
      </c>
      <c r="Z281" s="226">
        <v>0</v>
      </c>
      <c r="AA281" s="132">
        <v>21774</v>
      </c>
      <c r="AB281" s="132">
        <f t="shared" si="27"/>
        <v>6734</v>
      </c>
      <c r="AC281" s="132">
        <v>896918</v>
      </c>
      <c r="AD281" s="57"/>
      <c r="AE281" s="57"/>
      <c r="AF281" s="57"/>
      <c r="AH281" s="57"/>
      <c r="AI281" s="132"/>
    </row>
    <row r="282" spans="1:35" ht="14.25" customHeight="1">
      <c r="A282" s="144" t="s">
        <v>2049</v>
      </c>
      <c r="B282" s="132">
        <v>6</v>
      </c>
      <c r="C282" s="132">
        <v>837</v>
      </c>
      <c r="D282" s="132">
        <f t="shared" si="30"/>
        <v>623</v>
      </c>
      <c r="E282" s="132">
        <f t="shared" si="31"/>
        <v>214</v>
      </c>
      <c r="F282" s="226">
        <v>0</v>
      </c>
      <c r="G282" s="226">
        <v>0</v>
      </c>
      <c r="H282" s="132">
        <v>11</v>
      </c>
      <c r="I282" s="132">
        <v>1</v>
      </c>
      <c r="J282" s="132">
        <v>378</v>
      </c>
      <c r="K282" s="132">
        <v>54</v>
      </c>
      <c r="L282" s="132">
        <v>199</v>
      </c>
      <c r="M282" s="132">
        <v>133</v>
      </c>
      <c r="N282" s="132">
        <v>35</v>
      </c>
      <c r="O282" s="132">
        <v>26</v>
      </c>
      <c r="P282" s="226">
        <v>0</v>
      </c>
      <c r="Q282" s="226">
        <v>0</v>
      </c>
      <c r="R282" s="226">
        <v>0</v>
      </c>
      <c r="S282" s="226">
        <v>0</v>
      </c>
      <c r="T282" s="132">
        <v>318144</v>
      </c>
      <c r="U282" s="132">
        <v>1636229</v>
      </c>
      <c r="V282" s="132">
        <v>2600954</v>
      </c>
      <c r="W282" s="132">
        <v>2452053</v>
      </c>
      <c r="X282" s="132">
        <v>27451</v>
      </c>
      <c r="Y282" s="132">
        <v>121450</v>
      </c>
      <c r="Z282" s="226">
        <v>0</v>
      </c>
      <c r="AA282" s="226">
        <v>0</v>
      </c>
      <c r="AB282" s="132">
        <f t="shared" si="27"/>
        <v>121450</v>
      </c>
      <c r="AC282" s="132">
        <v>873198</v>
      </c>
      <c r="AD282" s="57"/>
      <c r="AE282" s="57"/>
      <c r="AF282" s="57"/>
      <c r="AH282" s="57"/>
      <c r="AI282" s="132"/>
    </row>
    <row r="283" spans="1:32" ht="14.25" customHeight="1">
      <c r="A283" s="144" t="s">
        <v>2050</v>
      </c>
      <c r="B283" s="132">
        <v>3</v>
      </c>
      <c r="C283" s="132">
        <v>691</v>
      </c>
      <c r="D283" s="132">
        <f t="shared" si="25"/>
        <v>444</v>
      </c>
      <c r="E283" s="132">
        <f t="shared" si="26"/>
        <v>247</v>
      </c>
      <c r="F283" s="226">
        <v>0</v>
      </c>
      <c r="G283" s="226">
        <v>0</v>
      </c>
      <c r="H283" s="226">
        <v>0</v>
      </c>
      <c r="I283" s="226">
        <v>0</v>
      </c>
      <c r="J283" s="132">
        <v>346</v>
      </c>
      <c r="K283" s="132">
        <v>72</v>
      </c>
      <c r="L283" s="132">
        <v>75</v>
      </c>
      <c r="M283" s="132">
        <v>161</v>
      </c>
      <c r="N283" s="132">
        <v>26</v>
      </c>
      <c r="O283" s="132">
        <v>14</v>
      </c>
      <c r="P283" s="132">
        <v>3</v>
      </c>
      <c r="Q283" s="226">
        <v>0</v>
      </c>
      <c r="R283" s="226">
        <v>0</v>
      </c>
      <c r="S283" s="226">
        <v>0</v>
      </c>
      <c r="T283" s="132" t="s">
        <v>1821</v>
      </c>
      <c r="U283" s="132" t="s">
        <v>1821</v>
      </c>
      <c r="V283" s="132" t="s">
        <v>1821</v>
      </c>
      <c r="W283" s="132" t="s">
        <v>1821</v>
      </c>
      <c r="X283" s="226">
        <v>0</v>
      </c>
      <c r="Y283" s="132" t="s">
        <v>2779</v>
      </c>
      <c r="Z283" s="226">
        <v>0</v>
      </c>
      <c r="AA283" s="226">
        <v>0</v>
      </c>
      <c r="AB283" s="132" t="s">
        <v>1821</v>
      </c>
      <c r="AC283" s="132" t="s">
        <v>1821</v>
      </c>
      <c r="AE283" s="57"/>
      <c r="AF283" s="132"/>
    </row>
    <row r="284" spans="1:32" ht="14.25" customHeight="1">
      <c r="A284" s="144" t="s">
        <v>1998</v>
      </c>
      <c r="B284" s="132">
        <v>1</v>
      </c>
      <c r="C284" s="132">
        <v>700</v>
      </c>
      <c r="D284" s="132">
        <f t="shared" si="25"/>
        <v>252</v>
      </c>
      <c r="E284" s="132">
        <f t="shared" si="26"/>
        <v>448</v>
      </c>
      <c r="F284" s="226">
        <v>0</v>
      </c>
      <c r="G284" s="226">
        <v>0</v>
      </c>
      <c r="H284" s="132">
        <v>1</v>
      </c>
      <c r="I284" s="132">
        <v>1</v>
      </c>
      <c r="J284" s="132">
        <v>106</v>
      </c>
      <c r="K284" s="132">
        <v>77</v>
      </c>
      <c r="L284" s="132">
        <v>120</v>
      </c>
      <c r="M284" s="132">
        <v>306</v>
      </c>
      <c r="N284" s="132">
        <v>59</v>
      </c>
      <c r="O284" s="132">
        <v>80</v>
      </c>
      <c r="P284" s="132">
        <v>34</v>
      </c>
      <c r="Q284" s="132">
        <v>16</v>
      </c>
      <c r="R284" s="226">
        <v>0</v>
      </c>
      <c r="S284" s="132">
        <v>1</v>
      </c>
      <c r="T284" s="132" t="s">
        <v>1821</v>
      </c>
      <c r="U284" s="132" t="s">
        <v>1821</v>
      </c>
      <c r="V284" s="132" t="s">
        <v>1821</v>
      </c>
      <c r="W284" s="132" t="s">
        <v>1821</v>
      </c>
      <c r="X284" s="226">
        <v>0</v>
      </c>
      <c r="Y284" s="132" t="s">
        <v>2777</v>
      </c>
      <c r="Z284" s="226">
        <v>0</v>
      </c>
      <c r="AA284" s="226">
        <v>0</v>
      </c>
      <c r="AB284" s="132" t="s">
        <v>2774</v>
      </c>
      <c r="AC284" s="132" t="s">
        <v>1821</v>
      </c>
      <c r="AE284" s="57"/>
      <c r="AF284" s="132"/>
    </row>
    <row r="285" spans="1:32" ht="14.25" customHeight="1">
      <c r="A285" s="58" t="s">
        <v>2828</v>
      </c>
      <c r="B285" s="132">
        <v>100</v>
      </c>
      <c r="C285" s="132">
        <v>2937</v>
      </c>
      <c r="D285" s="132">
        <f t="shared" si="25"/>
        <v>1958</v>
      </c>
      <c r="E285" s="132">
        <f t="shared" si="26"/>
        <v>979</v>
      </c>
      <c r="F285" s="132">
        <v>5</v>
      </c>
      <c r="G285" s="132">
        <v>1</v>
      </c>
      <c r="H285" s="132">
        <v>141</v>
      </c>
      <c r="I285" s="132">
        <v>52</v>
      </c>
      <c r="J285" s="132">
        <v>1519</v>
      </c>
      <c r="K285" s="132">
        <v>311</v>
      </c>
      <c r="L285" s="132">
        <v>255</v>
      </c>
      <c r="M285" s="132">
        <v>593</v>
      </c>
      <c r="N285" s="132">
        <v>66</v>
      </c>
      <c r="O285" s="132">
        <v>28</v>
      </c>
      <c r="P285" s="132">
        <v>28</v>
      </c>
      <c r="Q285" s="132">
        <v>6</v>
      </c>
      <c r="R285" s="132">
        <v>4</v>
      </c>
      <c r="S285" s="132">
        <v>6</v>
      </c>
      <c r="T285" s="132">
        <v>1135424</v>
      </c>
      <c r="U285" s="132">
        <v>4308775</v>
      </c>
      <c r="V285" s="132">
        <v>7664232</v>
      </c>
      <c r="W285" s="132">
        <v>6767364</v>
      </c>
      <c r="X285" s="132">
        <v>696986</v>
      </c>
      <c r="Y285" s="132">
        <v>199882</v>
      </c>
      <c r="Z285" s="132">
        <v>2059</v>
      </c>
      <c r="AA285" s="132">
        <v>5714</v>
      </c>
      <c r="AB285" s="132">
        <f t="shared" si="27"/>
        <v>192109</v>
      </c>
      <c r="AC285" s="132">
        <v>3027169</v>
      </c>
      <c r="AE285" s="57"/>
      <c r="AF285" s="132"/>
    </row>
    <row r="286" spans="1:32" ht="14.25" customHeight="1">
      <c r="A286" s="58" t="s">
        <v>2803</v>
      </c>
      <c r="B286" s="132">
        <v>5</v>
      </c>
      <c r="C286" s="132">
        <v>354</v>
      </c>
      <c r="D286" s="132">
        <f t="shared" si="25"/>
        <v>135</v>
      </c>
      <c r="E286" s="132">
        <f t="shared" si="26"/>
        <v>219</v>
      </c>
      <c r="F286" s="226">
        <v>0</v>
      </c>
      <c r="G286" s="226">
        <v>0</v>
      </c>
      <c r="H286" s="132">
        <v>4</v>
      </c>
      <c r="I286" s="132">
        <v>3</v>
      </c>
      <c r="J286" s="132">
        <v>47</v>
      </c>
      <c r="K286" s="132">
        <v>15</v>
      </c>
      <c r="L286" s="132">
        <v>82</v>
      </c>
      <c r="M286" s="132">
        <v>200</v>
      </c>
      <c r="N286" s="132">
        <v>2</v>
      </c>
      <c r="O286" s="132">
        <v>1</v>
      </c>
      <c r="P286" s="226">
        <v>0</v>
      </c>
      <c r="Q286" s="226">
        <v>0</v>
      </c>
      <c r="R286" s="226">
        <v>0</v>
      </c>
      <c r="S286" s="132">
        <v>2</v>
      </c>
      <c r="T286" s="132">
        <v>69704</v>
      </c>
      <c r="U286" s="132">
        <v>390620</v>
      </c>
      <c r="V286" s="132">
        <v>642074</v>
      </c>
      <c r="W286" s="132">
        <v>641827</v>
      </c>
      <c r="X286" s="226">
        <v>0</v>
      </c>
      <c r="Y286" s="132">
        <v>247</v>
      </c>
      <c r="Z286" s="226">
        <v>0</v>
      </c>
      <c r="AA286" s="226">
        <v>0</v>
      </c>
      <c r="AB286" s="132">
        <f t="shared" si="27"/>
        <v>247</v>
      </c>
      <c r="AC286" s="132">
        <v>226679</v>
      </c>
      <c r="AE286" s="57"/>
      <c r="AF286" s="132"/>
    </row>
    <row r="287" spans="1:32" ht="14.25" customHeight="1">
      <c r="A287" s="58" t="s">
        <v>2009</v>
      </c>
      <c r="B287" s="132">
        <v>1</v>
      </c>
      <c r="C287" s="132">
        <v>7</v>
      </c>
      <c r="D287" s="132">
        <f t="shared" si="25"/>
        <v>3</v>
      </c>
      <c r="E287" s="132">
        <f t="shared" si="26"/>
        <v>4</v>
      </c>
      <c r="F287" s="132">
        <v>1</v>
      </c>
      <c r="G287" s="226">
        <v>0</v>
      </c>
      <c r="H287" s="226">
        <v>0</v>
      </c>
      <c r="I287" s="226">
        <v>0</v>
      </c>
      <c r="J287" s="132">
        <v>1</v>
      </c>
      <c r="K287" s="132">
        <v>1</v>
      </c>
      <c r="L287" s="132">
        <v>1</v>
      </c>
      <c r="M287" s="132">
        <v>3</v>
      </c>
      <c r="N287" s="226">
        <v>0</v>
      </c>
      <c r="O287" s="226">
        <v>0</v>
      </c>
      <c r="P287" s="226">
        <v>0</v>
      </c>
      <c r="Q287" s="226">
        <v>0</v>
      </c>
      <c r="R287" s="226">
        <v>0</v>
      </c>
      <c r="S287" s="226">
        <v>0</v>
      </c>
      <c r="T287" s="132" t="s">
        <v>1821</v>
      </c>
      <c r="U287" s="132" t="s">
        <v>1821</v>
      </c>
      <c r="V287" s="132" t="s">
        <v>1821</v>
      </c>
      <c r="W287" s="226">
        <v>0</v>
      </c>
      <c r="X287" s="132" t="s">
        <v>1821</v>
      </c>
      <c r="Y287" s="226">
        <v>0</v>
      </c>
      <c r="Z287" s="226">
        <v>0</v>
      </c>
      <c r="AA287" s="226">
        <v>0</v>
      </c>
      <c r="AB287" s="226">
        <f t="shared" si="27"/>
        <v>0</v>
      </c>
      <c r="AC287" s="132" t="s">
        <v>1821</v>
      </c>
      <c r="AE287" s="57"/>
      <c r="AF287" s="132"/>
    </row>
    <row r="288" spans="1:32" ht="14.25" customHeight="1">
      <c r="A288" s="58" t="s">
        <v>2015</v>
      </c>
      <c r="B288" s="132">
        <v>1</v>
      </c>
      <c r="C288" s="132">
        <v>5</v>
      </c>
      <c r="D288" s="132">
        <f t="shared" si="25"/>
        <v>5</v>
      </c>
      <c r="E288" s="226">
        <f t="shared" si="26"/>
        <v>0</v>
      </c>
      <c r="F288" s="226">
        <v>0</v>
      </c>
      <c r="G288" s="226">
        <v>0</v>
      </c>
      <c r="H288" s="226">
        <v>0</v>
      </c>
      <c r="I288" s="226">
        <v>0</v>
      </c>
      <c r="J288" s="132">
        <v>5</v>
      </c>
      <c r="K288" s="226">
        <v>0</v>
      </c>
      <c r="L288" s="226">
        <v>0</v>
      </c>
      <c r="M288" s="226">
        <v>0</v>
      </c>
      <c r="N288" s="226">
        <v>0</v>
      </c>
      <c r="O288" s="226">
        <v>0</v>
      </c>
      <c r="P288" s="226">
        <v>0</v>
      </c>
      <c r="Q288" s="226">
        <v>0</v>
      </c>
      <c r="R288" s="226">
        <v>0</v>
      </c>
      <c r="S288" s="226">
        <v>0</v>
      </c>
      <c r="T288" s="132" t="s">
        <v>1821</v>
      </c>
      <c r="U288" s="132" t="s">
        <v>1821</v>
      </c>
      <c r="V288" s="132" t="s">
        <v>1821</v>
      </c>
      <c r="W288" s="132" t="s">
        <v>1821</v>
      </c>
      <c r="X288" s="226">
        <v>0</v>
      </c>
      <c r="Y288" s="226">
        <v>0</v>
      </c>
      <c r="Z288" s="226">
        <v>0</v>
      </c>
      <c r="AA288" s="226">
        <v>0</v>
      </c>
      <c r="AB288" s="226">
        <f t="shared" si="27"/>
        <v>0</v>
      </c>
      <c r="AC288" s="132" t="s">
        <v>1821</v>
      </c>
      <c r="AE288" s="57"/>
      <c r="AF288" s="132"/>
    </row>
    <row r="289" spans="1:32" ht="14.25" customHeight="1">
      <c r="A289" s="58" t="s">
        <v>2804</v>
      </c>
      <c r="B289" s="132">
        <v>1</v>
      </c>
      <c r="C289" s="132">
        <v>23</v>
      </c>
      <c r="D289" s="132">
        <f t="shared" si="25"/>
        <v>15</v>
      </c>
      <c r="E289" s="132">
        <f t="shared" si="26"/>
        <v>8</v>
      </c>
      <c r="F289" s="226">
        <v>0</v>
      </c>
      <c r="G289" s="226">
        <v>0</v>
      </c>
      <c r="H289" s="132">
        <v>1</v>
      </c>
      <c r="I289" s="226">
        <v>0</v>
      </c>
      <c r="J289" s="132">
        <v>12</v>
      </c>
      <c r="K289" s="132">
        <v>6</v>
      </c>
      <c r="L289" s="132">
        <v>2</v>
      </c>
      <c r="M289" s="132">
        <v>2</v>
      </c>
      <c r="N289" s="226">
        <v>0</v>
      </c>
      <c r="O289" s="226">
        <v>0</v>
      </c>
      <c r="P289" s="226">
        <v>0</v>
      </c>
      <c r="Q289" s="226">
        <v>0</v>
      </c>
      <c r="R289" s="226">
        <v>0</v>
      </c>
      <c r="S289" s="226">
        <v>0</v>
      </c>
      <c r="T289" s="132" t="s">
        <v>1821</v>
      </c>
      <c r="U289" s="132" t="s">
        <v>1821</v>
      </c>
      <c r="V289" s="132" t="s">
        <v>1821</v>
      </c>
      <c r="W289" s="132" t="s">
        <v>1821</v>
      </c>
      <c r="X289" s="226">
        <v>0</v>
      </c>
      <c r="Y289" s="226">
        <v>0</v>
      </c>
      <c r="Z289" s="226">
        <v>0</v>
      </c>
      <c r="AA289" s="226">
        <v>0</v>
      </c>
      <c r="AB289" s="226">
        <f t="shared" si="27"/>
        <v>0</v>
      </c>
      <c r="AC289" s="132" t="s">
        <v>1821</v>
      </c>
      <c r="AE289" s="57"/>
      <c r="AF289" s="132"/>
    </row>
    <row r="290" spans="1:32" ht="14.25" customHeight="1">
      <c r="A290" s="58" t="s">
        <v>2017</v>
      </c>
      <c r="B290" s="132">
        <v>1</v>
      </c>
      <c r="C290" s="132">
        <v>29</v>
      </c>
      <c r="D290" s="132">
        <f t="shared" si="25"/>
        <v>26</v>
      </c>
      <c r="E290" s="132">
        <f t="shared" si="26"/>
        <v>3</v>
      </c>
      <c r="F290" s="226">
        <v>0</v>
      </c>
      <c r="G290" s="226">
        <v>0</v>
      </c>
      <c r="H290" s="132">
        <v>2</v>
      </c>
      <c r="I290" s="226">
        <v>0</v>
      </c>
      <c r="J290" s="132">
        <v>20</v>
      </c>
      <c r="K290" s="132">
        <v>1</v>
      </c>
      <c r="L290" s="132">
        <v>4</v>
      </c>
      <c r="M290" s="132">
        <v>2</v>
      </c>
      <c r="N290" s="226">
        <v>0</v>
      </c>
      <c r="O290" s="226">
        <v>0</v>
      </c>
      <c r="P290" s="226">
        <v>0</v>
      </c>
      <c r="Q290" s="226">
        <v>0</v>
      </c>
      <c r="R290" s="226">
        <v>0</v>
      </c>
      <c r="S290" s="226">
        <v>0</v>
      </c>
      <c r="T290" s="132" t="s">
        <v>1821</v>
      </c>
      <c r="U290" s="132" t="s">
        <v>1821</v>
      </c>
      <c r="V290" s="132" t="s">
        <v>1821</v>
      </c>
      <c r="W290" s="132" t="s">
        <v>1821</v>
      </c>
      <c r="X290" s="132" t="s">
        <v>1821</v>
      </c>
      <c r="Y290" s="226">
        <v>0</v>
      </c>
      <c r="Z290" s="226">
        <v>0</v>
      </c>
      <c r="AA290" s="226">
        <v>0</v>
      </c>
      <c r="AB290" s="226">
        <f t="shared" si="27"/>
        <v>0</v>
      </c>
      <c r="AC290" s="132" t="s">
        <v>1821</v>
      </c>
      <c r="AE290" s="57"/>
      <c r="AF290" s="132"/>
    </row>
    <row r="291" spans="1:32" ht="14.25" customHeight="1">
      <c r="A291" s="58" t="s">
        <v>2018</v>
      </c>
      <c r="B291" s="132">
        <v>3</v>
      </c>
      <c r="C291" s="132">
        <v>218</v>
      </c>
      <c r="D291" s="132">
        <f t="shared" si="25"/>
        <v>157</v>
      </c>
      <c r="E291" s="132">
        <f t="shared" si="26"/>
        <v>61</v>
      </c>
      <c r="F291" s="226">
        <v>0</v>
      </c>
      <c r="G291" s="226">
        <v>0</v>
      </c>
      <c r="H291" s="132">
        <v>11</v>
      </c>
      <c r="I291" s="226">
        <v>0</v>
      </c>
      <c r="J291" s="132">
        <v>126</v>
      </c>
      <c r="K291" s="132">
        <v>38</v>
      </c>
      <c r="L291" s="132">
        <v>7</v>
      </c>
      <c r="M291" s="132">
        <v>27</v>
      </c>
      <c r="N291" s="132">
        <v>17</v>
      </c>
      <c r="O291" s="132">
        <v>2</v>
      </c>
      <c r="P291" s="132">
        <v>4</v>
      </c>
      <c r="Q291" s="132">
        <v>6</v>
      </c>
      <c r="R291" s="226">
        <v>0</v>
      </c>
      <c r="S291" s="226">
        <v>0</v>
      </c>
      <c r="T291" s="132">
        <v>128481</v>
      </c>
      <c r="U291" s="132">
        <v>397132</v>
      </c>
      <c r="V291" s="133">
        <v>950977</v>
      </c>
      <c r="W291" s="133">
        <v>691777</v>
      </c>
      <c r="X291" s="133">
        <v>259200</v>
      </c>
      <c r="Y291" s="227">
        <v>0</v>
      </c>
      <c r="Z291" s="226">
        <v>0</v>
      </c>
      <c r="AA291" s="226">
        <v>0</v>
      </c>
      <c r="AB291" s="226">
        <f t="shared" si="27"/>
        <v>0</v>
      </c>
      <c r="AC291" s="132">
        <v>519604</v>
      </c>
      <c r="AE291" s="57"/>
      <c r="AF291" s="132"/>
    </row>
    <row r="292" spans="1:32" ht="14.25" customHeight="1">
      <c r="A292" s="58" t="s">
        <v>2806</v>
      </c>
      <c r="B292" s="132">
        <v>19</v>
      </c>
      <c r="C292" s="132">
        <v>382</v>
      </c>
      <c r="D292" s="132">
        <f t="shared" si="25"/>
        <v>231</v>
      </c>
      <c r="E292" s="132">
        <f t="shared" si="26"/>
        <v>151</v>
      </c>
      <c r="F292" s="132">
        <v>1</v>
      </c>
      <c r="G292" s="226">
        <v>0</v>
      </c>
      <c r="H292" s="132">
        <v>25</v>
      </c>
      <c r="I292" s="132">
        <v>11</v>
      </c>
      <c r="J292" s="132">
        <v>161</v>
      </c>
      <c r="K292" s="132">
        <v>55</v>
      </c>
      <c r="L292" s="132">
        <v>38</v>
      </c>
      <c r="M292" s="132">
        <v>79</v>
      </c>
      <c r="N292" s="132">
        <v>6</v>
      </c>
      <c r="O292" s="132">
        <v>6</v>
      </c>
      <c r="P292" s="226">
        <v>0</v>
      </c>
      <c r="Q292" s="226">
        <v>0</v>
      </c>
      <c r="R292" s="132">
        <v>2</v>
      </c>
      <c r="S292" s="132">
        <v>3</v>
      </c>
      <c r="T292" s="132">
        <v>126365</v>
      </c>
      <c r="U292" s="132">
        <v>441031</v>
      </c>
      <c r="V292" s="132">
        <v>726395</v>
      </c>
      <c r="W292" s="132">
        <v>631269</v>
      </c>
      <c r="X292" s="132">
        <v>36080</v>
      </c>
      <c r="Y292" s="132">
        <v>59046</v>
      </c>
      <c r="Z292" s="226">
        <v>0</v>
      </c>
      <c r="AA292" s="226">
        <v>0</v>
      </c>
      <c r="AB292" s="132">
        <f t="shared" si="27"/>
        <v>59046</v>
      </c>
      <c r="AC292" s="132">
        <v>258992</v>
      </c>
      <c r="AE292" s="57"/>
      <c r="AF292" s="132"/>
    </row>
    <row r="293" spans="1:32" ht="14.25" customHeight="1">
      <c r="A293" s="58" t="s">
        <v>2807</v>
      </c>
      <c r="B293" s="132">
        <v>2</v>
      </c>
      <c r="C293" s="132">
        <v>64</v>
      </c>
      <c r="D293" s="132">
        <f t="shared" si="25"/>
        <v>35</v>
      </c>
      <c r="E293" s="132">
        <f t="shared" si="26"/>
        <v>29</v>
      </c>
      <c r="F293" s="226">
        <v>0</v>
      </c>
      <c r="G293" s="226">
        <v>0</v>
      </c>
      <c r="H293" s="132">
        <v>4</v>
      </c>
      <c r="I293" s="132">
        <v>1</v>
      </c>
      <c r="J293" s="132">
        <v>28</v>
      </c>
      <c r="K293" s="132">
        <v>12</v>
      </c>
      <c r="L293" s="132">
        <v>3</v>
      </c>
      <c r="M293" s="132">
        <v>16</v>
      </c>
      <c r="N293" s="226">
        <v>0</v>
      </c>
      <c r="O293" s="226">
        <v>0</v>
      </c>
      <c r="P293" s="226">
        <v>0</v>
      </c>
      <c r="Q293" s="226">
        <v>0</v>
      </c>
      <c r="R293" s="226">
        <v>0</v>
      </c>
      <c r="S293" s="226">
        <v>0</v>
      </c>
      <c r="T293" s="132" t="s">
        <v>1821</v>
      </c>
      <c r="U293" s="132" t="s">
        <v>1821</v>
      </c>
      <c r="V293" s="132" t="s">
        <v>1821</v>
      </c>
      <c r="W293" s="132" t="s">
        <v>1821</v>
      </c>
      <c r="X293" s="132" t="s">
        <v>1821</v>
      </c>
      <c r="Y293" s="227">
        <v>0</v>
      </c>
      <c r="Z293" s="226">
        <v>0</v>
      </c>
      <c r="AA293" s="226">
        <v>0</v>
      </c>
      <c r="AB293" s="226">
        <f t="shared" si="27"/>
        <v>0</v>
      </c>
      <c r="AC293" s="132" t="s">
        <v>1821</v>
      </c>
      <c r="AE293" s="57"/>
      <c r="AF293" s="132"/>
    </row>
    <row r="294" spans="1:32" ht="14.25" customHeight="1">
      <c r="A294" s="58" t="s">
        <v>2020</v>
      </c>
      <c r="B294" s="132">
        <v>3</v>
      </c>
      <c r="C294" s="132">
        <v>48</v>
      </c>
      <c r="D294" s="132">
        <f t="shared" si="25"/>
        <v>42</v>
      </c>
      <c r="E294" s="132">
        <f t="shared" si="26"/>
        <v>6</v>
      </c>
      <c r="F294" s="226">
        <v>0</v>
      </c>
      <c r="G294" s="226">
        <v>0</v>
      </c>
      <c r="H294" s="132">
        <v>5</v>
      </c>
      <c r="I294" s="226">
        <v>0</v>
      </c>
      <c r="J294" s="132">
        <v>33</v>
      </c>
      <c r="K294" s="132">
        <v>3</v>
      </c>
      <c r="L294" s="132">
        <v>3</v>
      </c>
      <c r="M294" s="132">
        <v>2</v>
      </c>
      <c r="N294" s="132">
        <v>2</v>
      </c>
      <c r="O294" s="132">
        <v>1</v>
      </c>
      <c r="P294" s="132">
        <v>1</v>
      </c>
      <c r="Q294" s="226">
        <v>0</v>
      </c>
      <c r="R294" s="226">
        <v>0</v>
      </c>
      <c r="S294" s="226">
        <v>0</v>
      </c>
      <c r="T294" s="132">
        <v>20638</v>
      </c>
      <c r="U294" s="132">
        <v>35588</v>
      </c>
      <c r="V294" s="132">
        <v>114688</v>
      </c>
      <c r="W294" s="132">
        <v>55038</v>
      </c>
      <c r="X294" s="226">
        <v>0</v>
      </c>
      <c r="Y294" s="132">
        <v>59650</v>
      </c>
      <c r="Z294" s="226">
        <v>0</v>
      </c>
      <c r="AA294" s="226">
        <v>0</v>
      </c>
      <c r="AB294" s="132">
        <f t="shared" si="27"/>
        <v>59650</v>
      </c>
      <c r="AC294" s="132">
        <v>76574</v>
      </c>
      <c r="AE294" s="57"/>
      <c r="AF294" s="132"/>
    </row>
    <row r="295" spans="1:32" ht="14.25" customHeight="1">
      <c r="A295" s="58" t="s">
        <v>2021</v>
      </c>
      <c r="B295" s="132">
        <v>1</v>
      </c>
      <c r="C295" s="132">
        <v>8</v>
      </c>
      <c r="D295" s="132">
        <f t="shared" si="25"/>
        <v>6</v>
      </c>
      <c r="E295" s="132">
        <f t="shared" si="26"/>
        <v>2</v>
      </c>
      <c r="F295" s="226">
        <v>0</v>
      </c>
      <c r="G295" s="226">
        <v>0</v>
      </c>
      <c r="H295" s="226">
        <v>0</v>
      </c>
      <c r="I295" s="226">
        <v>0</v>
      </c>
      <c r="J295" s="132">
        <v>6</v>
      </c>
      <c r="K295" s="132">
        <v>2</v>
      </c>
      <c r="L295" s="226">
        <v>0</v>
      </c>
      <c r="M295" s="226">
        <v>0</v>
      </c>
      <c r="N295" s="226">
        <v>0</v>
      </c>
      <c r="O295" s="226">
        <v>0</v>
      </c>
      <c r="P295" s="226">
        <v>0</v>
      </c>
      <c r="Q295" s="226">
        <v>0</v>
      </c>
      <c r="R295" s="226">
        <v>0</v>
      </c>
      <c r="S295" s="226">
        <v>0</v>
      </c>
      <c r="T295" s="132" t="s">
        <v>1821</v>
      </c>
      <c r="U295" s="132" t="s">
        <v>1821</v>
      </c>
      <c r="V295" s="132" t="s">
        <v>1821</v>
      </c>
      <c r="W295" s="132" t="s">
        <v>1821</v>
      </c>
      <c r="X295" s="226">
        <v>0</v>
      </c>
      <c r="Y295" s="226">
        <v>0</v>
      </c>
      <c r="Z295" s="226">
        <v>0</v>
      </c>
      <c r="AA295" s="226">
        <v>0</v>
      </c>
      <c r="AB295" s="226">
        <f t="shared" si="27"/>
        <v>0</v>
      </c>
      <c r="AC295" s="132" t="s">
        <v>1821</v>
      </c>
      <c r="AE295" s="57"/>
      <c r="AF295" s="132"/>
    </row>
    <row r="296" spans="1:32" ht="14.25" customHeight="1">
      <c r="A296" s="58" t="s">
        <v>2808</v>
      </c>
      <c r="B296" s="132">
        <v>1</v>
      </c>
      <c r="C296" s="132">
        <v>35</v>
      </c>
      <c r="D296" s="132">
        <f t="shared" si="25"/>
        <v>29</v>
      </c>
      <c r="E296" s="132">
        <f t="shared" si="26"/>
        <v>6</v>
      </c>
      <c r="F296" s="226">
        <v>0</v>
      </c>
      <c r="G296" s="226">
        <v>0</v>
      </c>
      <c r="H296" s="226">
        <v>0</v>
      </c>
      <c r="I296" s="226">
        <v>0</v>
      </c>
      <c r="J296" s="132">
        <v>28</v>
      </c>
      <c r="K296" s="132">
        <v>5</v>
      </c>
      <c r="L296" s="132">
        <v>1</v>
      </c>
      <c r="M296" s="132">
        <v>1</v>
      </c>
      <c r="N296" s="226">
        <v>0</v>
      </c>
      <c r="O296" s="226">
        <v>0</v>
      </c>
      <c r="P296" s="226">
        <v>0</v>
      </c>
      <c r="Q296" s="226">
        <v>0</v>
      </c>
      <c r="R296" s="226">
        <v>0</v>
      </c>
      <c r="S296" s="226">
        <v>0</v>
      </c>
      <c r="T296" s="132" t="s">
        <v>1821</v>
      </c>
      <c r="U296" s="132" t="s">
        <v>1821</v>
      </c>
      <c r="V296" s="132" t="s">
        <v>1821</v>
      </c>
      <c r="W296" s="132" t="s">
        <v>1821</v>
      </c>
      <c r="X296" s="226">
        <v>0</v>
      </c>
      <c r="Y296" s="226">
        <v>0</v>
      </c>
      <c r="Z296" s="226">
        <v>0</v>
      </c>
      <c r="AA296" s="226">
        <v>0</v>
      </c>
      <c r="AB296" s="226">
        <f t="shared" si="27"/>
        <v>0</v>
      </c>
      <c r="AC296" s="132" t="s">
        <v>1821</v>
      </c>
      <c r="AE296" s="57"/>
      <c r="AF296" s="132"/>
    </row>
    <row r="297" spans="1:32" ht="14.25" customHeight="1">
      <c r="A297" s="58" t="s">
        <v>2809</v>
      </c>
      <c r="B297" s="132">
        <v>5</v>
      </c>
      <c r="C297" s="132">
        <v>168</v>
      </c>
      <c r="D297" s="132">
        <f t="shared" si="25"/>
        <v>119</v>
      </c>
      <c r="E297" s="132">
        <f t="shared" si="26"/>
        <v>49</v>
      </c>
      <c r="F297" s="226">
        <v>0</v>
      </c>
      <c r="G297" s="226">
        <v>0</v>
      </c>
      <c r="H297" s="132">
        <v>1</v>
      </c>
      <c r="I297" s="132">
        <v>2</v>
      </c>
      <c r="J297" s="132">
        <v>99</v>
      </c>
      <c r="K297" s="132">
        <v>23</v>
      </c>
      <c r="L297" s="132">
        <v>17</v>
      </c>
      <c r="M297" s="132">
        <v>22</v>
      </c>
      <c r="N297" s="132">
        <v>2</v>
      </c>
      <c r="O297" s="132">
        <v>2</v>
      </c>
      <c r="P297" s="226">
        <v>0</v>
      </c>
      <c r="Q297" s="226">
        <v>0</v>
      </c>
      <c r="R297" s="226">
        <v>0</v>
      </c>
      <c r="S297" s="226">
        <v>0</v>
      </c>
      <c r="T297" s="132">
        <v>65257</v>
      </c>
      <c r="U297" s="132">
        <v>227513</v>
      </c>
      <c r="V297" s="132">
        <v>384896</v>
      </c>
      <c r="W297" s="132">
        <v>383432</v>
      </c>
      <c r="X297" s="226">
        <v>0</v>
      </c>
      <c r="Y297" s="132">
        <v>1464</v>
      </c>
      <c r="Z297" s="132">
        <v>1102</v>
      </c>
      <c r="AA297" s="226">
        <v>0</v>
      </c>
      <c r="AB297" s="132">
        <f t="shared" si="27"/>
        <v>362</v>
      </c>
      <c r="AC297" s="132">
        <v>134107</v>
      </c>
      <c r="AE297" s="57"/>
      <c r="AF297" s="132"/>
    </row>
    <row r="298" spans="1:32" ht="14.25" customHeight="1">
      <c r="A298" s="58" t="s">
        <v>2810</v>
      </c>
      <c r="B298" s="132">
        <v>2</v>
      </c>
      <c r="C298" s="132">
        <v>105</v>
      </c>
      <c r="D298" s="132">
        <f t="shared" si="25"/>
        <v>98</v>
      </c>
      <c r="E298" s="132">
        <f t="shared" si="26"/>
        <v>7</v>
      </c>
      <c r="F298" s="226">
        <v>0</v>
      </c>
      <c r="G298" s="226">
        <v>0</v>
      </c>
      <c r="H298" s="226">
        <v>0</v>
      </c>
      <c r="I298" s="226">
        <v>0</v>
      </c>
      <c r="J298" s="132">
        <v>93</v>
      </c>
      <c r="K298" s="132">
        <v>5</v>
      </c>
      <c r="L298" s="132">
        <v>5</v>
      </c>
      <c r="M298" s="132">
        <v>2</v>
      </c>
      <c r="N298" s="226">
        <v>0</v>
      </c>
      <c r="O298" s="226">
        <v>0</v>
      </c>
      <c r="P298" s="226">
        <v>0</v>
      </c>
      <c r="Q298" s="226">
        <v>0</v>
      </c>
      <c r="R298" s="226">
        <v>0</v>
      </c>
      <c r="S298" s="226">
        <v>0</v>
      </c>
      <c r="T298" s="132" t="s">
        <v>1821</v>
      </c>
      <c r="U298" s="132" t="s">
        <v>1821</v>
      </c>
      <c r="V298" s="132" t="s">
        <v>1821</v>
      </c>
      <c r="W298" s="132" t="s">
        <v>1821</v>
      </c>
      <c r="X298" s="226">
        <v>0</v>
      </c>
      <c r="Y298" s="132" t="s">
        <v>2777</v>
      </c>
      <c r="Z298" s="132" t="s">
        <v>2774</v>
      </c>
      <c r="AA298" s="226">
        <v>0</v>
      </c>
      <c r="AB298" s="132" t="s">
        <v>2774</v>
      </c>
      <c r="AC298" s="132" t="s">
        <v>1821</v>
      </c>
      <c r="AE298" s="57"/>
      <c r="AF298" s="132"/>
    </row>
    <row r="299" spans="1:32" ht="14.25" customHeight="1">
      <c r="A299" s="58" t="s">
        <v>2811</v>
      </c>
      <c r="B299" s="132">
        <v>17</v>
      </c>
      <c r="C299" s="132">
        <v>541</v>
      </c>
      <c r="D299" s="132">
        <f t="shared" si="25"/>
        <v>444</v>
      </c>
      <c r="E299" s="132">
        <f t="shared" si="26"/>
        <v>97</v>
      </c>
      <c r="F299" s="132">
        <v>1</v>
      </c>
      <c r="G299" s="132">
        <v>1</v>
      </c>
      <c r="H299" s="132">
        <v>25</v>
      </c>
      <c r="I299" s="132">
        <v>8</v>
      </c>
      <c r="J299" s="132">
        <v>387</v>
      </c>
      <c r="K299" s="132">
        <v>53</v>
      </c>
      <c r="L299" s="132">
        <v>12</v>
      </c>
      <c r="M299" s="132">
        <v>32</v>
      </c>
      <c r="N299" s="132">
        <v>28</v>
      </c>
      <c r="O299" s="132">
        <v>3</v>
      </c>
      <c r="P299" s="132">
        <v>9</v>
      </c>
      <c r="Q299" s="226">
        <v>0</v>
      </c>
      <c r="R299" s="226">
        <v>0</v>
      </c>
      <c r="S299" s="132">
        <v>1</v>
      </c>
      <c r="T299" s="132">
        <v>276567</v>
      </c>
      <c r="U299" s="132">
        <v>906124</v>
      </c>
      <c r="V299" s="132">
        <v>1486505</v>
      </c>
      <c r="W299" s="132">
        <v>1101983</v>
      </c>
      <c r="X299" s="132">
        <v>312122</v>
      </c>
      <c r="Y299" s="132">
        <v>72400</v>
      </c>
      <c r="Z299" s="132">
        <v>15</v>
      </c>
      <c r="AA299" s="132">
        <v>5697</v>
      </c>
      <c r="AB299" s="132">
        <f t="shared" si="27"/>
        <v>66688</v>
      </c>
      <c r="AC299" s="132">
        <v>521755</v>
      </c>
      <c r="AE299" s="57"/>
      <c r="AF299" s="132"/>
    </row>
    <row r="300" spans="1:32" ht="14.25" customHeight="1">
      <c r="A300" s="58" t="s">
        <v>2812</v>
      </c>
      <c r="B300" s="132">
        <v>5</v>
      </c>
      <c r="C300" s="132">
        <v>97</v>
      </c>
      <c r="D300" s="132">
        <f t="shared" si="25"/>
        <v>68</v>
      </c>
      <c r="E300" s="132">
        <f t="shared" si="26"/>
        <v>29</v>
      </c>
      <c r="F300" s="226">
        <v>0</v>
      </c>
      <c r="G300" s="226">
        <v>0</v>
      </c>
      <c r="H300" s="132">
        <v>9</v>
      </c>
      <c r="I300" s="132">
        <v>5</v>
      </c>
      <c r="J300" s="132">
        <v>53</v>
      </c>
      <c r="K300" s="132">
        <v>7</v>
      </c>
      <c r="L300" s="132">
        <v>6</v>
      </c>
      <c r="M300" s="132">
        <v>17</v>
      </c>
      <c r="N300" s="226">
        <v>0</v>
      </c>
      <c r="O300" s="226">
        <v>0</v>
      </c>
      <c r="P300" s="226">
        <v>0</v>
      </c>
      <c r="Q300" s="226">
        <v>0</v>
      </c>
      <c r="R300" s="226">
        <v>0</v>
      </c>
      <c r="S300" s="226">
        <v>0</v>
      </c>
      <c r="T300" s="132">
        <v>51917</v>
      </c>
      <c r="U300" s="132">
        <v>47042</v>
      </c>
      <c r="V300" s="132">
        <v>339631</v>
      </c>
      <c r="W300" s="132">
        <v>323887</v>
      </c>
      <c r="X300" s="132">
        <v>15744</v>
      </c>
      <c r="Y300" s="226">
        <v>0</v>
      </c>
      <c r="Z300" s="226">
        <v>0</v>
      </c>
      <c r="AA300" s="226">
        <v>0</v>
      </c>
      <c r="AB300" s="226">
        <f aca="true" t="shared" si="32" ref="AB300:AB372">Y300-Z300-AA300</f>
        <v>0</v>
      </c>
      <c r="AC300" s="132">
        <v>256205</v>
      </c>
      <c r="AE300" s="57"/>
      <c r="AF300" s="132"/>
    </row>
    <row r="301" spans="1:32" ht="14.25" customHeight="1">
      <c r="A301" s="58" t="s">
        <v>2813</v>
      </c>
      <c r="B301" s="132">
        <v>18</v>
      </c>
      <c r="C301" s="132">
        <v>370</v>
      </c>
      <c r="D301" s="132">
        <f aca="true" t="shared" si="33" ref="D301:D373">(F301+H301+J301+L301+N301)-P301</f>
        <v>197</v>
      </c>
      <c r="E301" s="132">
        <f aca="true" t="shared" si="34" ref="E301:E373">(G301+I301+K301+M301+O301)-Q301</f>
        <v>173</v>
      </c>
      <c r="F301" s="132">
        <v>2</v>
      </c>
      <c r="G301" s="226">
        <v>0</v>
      </c>
      <c r="H301" s="132">
        <v>24</v>
      </c>
      <c r="I301" s="132">
        <v>13</v>
      </c>
      <c r="J301" s="132">
        <v>147</v>
      </c>
      <c r="K301" s="132">
        <v>35</v>
      </c>
      <c r="L301" s="132">
        <v>23</v>
      </c>
      <c r="M301" s="132">
        <v>115</v>
      </c>
      <c r="N301" s="132">
        <v>1</v>
      </c>
      <c r="O301" s="132">
        <v>10</v>
      </c>
      <c r="P301" s="226">
        <v>0</v>
      </c>
      <c r="Q301" s="226">
        <v>0</v>
      </c>
      <c r="R301" s="226">
        <v>0</v>
      </c>
      <c r="S301" s="226">
        <v>0</v>
      </c>
      <c r="T301" s="132">
        <v>137316</v>
      </c>
      <c r="U301" s="132">
        <v>273841</v>
      </c>
      <c r="V301" s="132">
        <v>576354</v>
      </c>
      <c r="W301" s="132">
        <v>535975</v>
      </c>
      <c r="X301" s="132">
        <v>40379</v>
      </c>
      <c r="Y301" s="226">
        <v>0</v>
      </c>
      <c r="Z301" s="226">
        <v>0</v>
      </c>
      <c r="AA301" s="226">
        <v>0</v>
      </c>
      <c r="AB301" s="226">
        <f t="shared" si="32"/>
        <v>0</v>
      </c>
      <c r="AC301" s="132">
        <v>277404</v>
      </c>
      <c r="AE301" s="57"/>
      <c r="AF301" s="132"/>
    </row>
    <row r="302" spans="1:32" ht="14.25" customHeight="1">
      <c r="A302" s="58" t="s">
        <v>2814</v>
      </c>
      <c r="B302" s="132">
        <v>7</v>
      </c>
      <c r="C302" s="132">
        <v>276</v>
      </c>
      <c r="D302" s="132">
        <f t="shared" si="33"/>
        <v>201</v>
      </c>
      <c r="E302" s="132">
        <f t="shared" si="34"/>
        <v>75</v>
      </c>
      <c r="F302" s="226">
        <v>0</v>
      </c>
      <c r="G302" s="226">
        <v>0</v>
      </c>
      <c r="H302" s="132">
        <v>17</v>
      </c>
      <c r="I302" s="132">
        <v>5</v>
      </c>
      <c r="J302" s="132">
        <v>154</v>
      </c>
      <c r="K302" s="132">
        <v>39</v>
      </c>
      <c r="L302" s="132">
        <v>34</v>
      </c>
      <c r="M302" s="132">
        <v>28</v>
      </c>
      <c r="N302" s="132">
        <v>8</v>
      </c>
      <c r="O302" s="132">
        <v>3</v>
      </c>
      <c r="P302" s="132">
        <v>12</v>
      </c>
      <c r="Q302" s="226">
        <v>0</v>
      </c>
      <c r="R302" s="132">
        <v>2</v>
      </c>
      <c r="S302" s="226">
        <v>0</v>
      </c>
      <c r="T302" s="132">
        <v>89952</v>
      </c>
      <c r="U302" s="132">
        <v>280167</v>
      </c>
      <c r="V302" s="132">
        <v>533772</v>
      </c>
      <c r="W302" s="132">
        <v>516607</v>
      </c>
      <c r="X302" s="132">
        <v>16197</v>
      </c>
      <c r="Y302" s="132">
        <v>968</v>
      </c>
      <c r="Z302" s="226">
        <v>0</v>
      </c>
      <c r="AA302" s="226">
        <v>0</v>
      </c>
      <c r="AB302" s="132">
        <f t="shared" si="32"/>
        <v>968</v>
      </c>
      <c r="AC302" s="132">
        <v>234027</v>
      </c>
      <c r="AE302" s="57"/>
      <c r="AF302" s="132"/>
    </row>
    <row r="303" spans="1:32" ht="14.25" customHeight="1">
      <c r="A303" s="58" t="s">
        <v>2815</v>
      </c>
      <c r="B303" s="132">
        <v>1</v>
      </c>
      <c r="C303" s="132">
        <v>46</v>
      </c>
      <c r="D303" s="132">
        <f t="shared" si="33"/>
        <v>27</v>
      </c>
      <c r="E303" s="132">
        <f t="shared" si="34"/>
        <v>19</v>
      </c>
      <c r="F303" s="226">
        <v>0</v>
      </c>
      <c r="G303" s="226">
        <v>0</v>
      </c>
      <c r="H303" s="226">
        <v>0</v>
      </c>
      <c r="I303" s="226">
        <v>0</v>
      </c>
      <c r="J303" s="132">
        <v>18</v>
      </c>
      <c r="K303" s="132">
        <v>1</v>
      </c>
      <c r="L303" s="132">
        <v>9</v>
      </c>
      <c r="M303" s="132">
        <v>18</v>
      </c>
      <c r="N303" s="226">
        <v>0</v>
      </c>
      <c r="O303" s="226">
        <v>0</v>
      </c>
      <c r="P303" s="226">
        <v>0</v>
      </c>
      <c r="Q303" s="226">
        <v>0</v>
      </c>
      <c r="R303" s="226">
        <v>0</v>
      </c>
      <c r="S303" s="226">
        <v>0</v>
      </c>
      <c r="T303" s="132" t="s">
        <v>1821</v>
      </c>
      <c r="U303" s="132" t="s">
        <v>1821</v>
      </c>
      <c r="V303" s="132" t="s">
        <v>1821</v>
      </c>
      <c r="W303" s="132" t="s">
        <v>1821</v>
      </c>
      <c r="X303" s="226">
        <v>0</v>
      </c>
      <c r="Y303" s="226">
        <v>0</v>
      </c>
      <c r="Z303" s="226">
        <v>0</v>
      </c>
      <c r="AA303" s="226">
        <v>0</v>
      </c>
      <c r="AB303" s="226">
        <f t="shared" si="32"/>
        <v>0</v>
      </c>
      <c r="AC303" s="132" t="s">
        <v>1821</v>
      </c>
      <c r="AE303" s="57"/>
      <c r="AF303" s="132"/>
    </row>
    <row r="304" spans="1:32" ht="14.25" customHeight="1">
      <c r="A304" s="58" t="s">
        <v>2816</v>
      </c>
      <c r="B304" s="132">
        <v>5</v>
      </c>
      <c r="C304" s="132">
        <v>144</v>
      </c>
      <c r="D304" s="132">
        <f aca="true" t="shared" si="35" ref="D304:D309">(F304+H304+J304+L304+N304)-P304</f>
        <v>107</v>
      </c>
      <c r="E304" s="132">
        <f aca="true" t="shared" si="36" ref="E304:E309">(G304+I304+K304+M304+O304)-Q304</f>
        <v>37</v>
      </c>
      <c r="F304" s="226">
        <v>0</v>
      </c>
      <c r="G304" s="226">
        <v>0</v>
      </c>
      <c r="H304" s="132">
        <v>10</v>
      </c>
      <c r="I304" s="132">
        <v>3</v>
      </c>
      <c r="J304" s="132">
        <v>92</v>
      </c>
      <c r="K304" s="132">
        <v>9</v>
      </c>
      <c r="L304" s="132">
        <v>7</v>
      </c>
      <c r="M304" s="132">
        <v>25</v>
      </c>
      <c r="N304" s="226">
        <v>0</v>
      </c>
      <c r="O304" s="226">
        <v>0</v>
      </c>
      <c r="P304" s="132">
        <v>2</v>
      </c>
      <c r="Q304" s="226">
        <v>0</v>
      </c>
      <c r="R304" s="226">
        <v>0</v>
      </c>
      <c r="S304" s="226">
        <v>0</v>
      </c>
      <c r="T304" s="132">
        <v>50976</v>
      </c>
      <c r="U304" s="132">
        <v>110227</v>
      </c>
      <c r="V304" s="132">
        <v>215521</v>
      </c>
      <c r="W304" s="132">
        <v>199086</v>
      </c>
      <c r="X304" s="132">
        <v>11270</v>
      </c>
      <c r="Y304" s="132">
        <v>5165</v>
      </c>
      <c r="Z304" s="226">
        <v>0</v>
      </c>
      <c r="AA304" s="132">
        <v>17</v>
      </c>
      <c r="AB304" s="132">
        <f t="shared" si="32"/>
        <v>5148</v>
      </c>
      <c r="AC304" s="132">
        <v>90874</v>
      </c>
      <c r="AE304" s="57"/>
      <c r="AF304" s="132"/>
    </row>
    <row r="305" spans="1:32" ht="14.25" customHeight="1">
      <c r="A305" s="58" t="s">
        <v>2817</v>
      </c>
      <c r="B305" s="132">
        <v>2</v>
      </c>
      <c r="C305" s="132">
        <v>17</v>
      </c>
      <c r="D305" s="132">
        <f t="shared" si="35"/>
        <v>13</v>
      </c>
      <c r="E305" s="132">
        <f t="shared" si="36"/>
        <v>4</v>
      </c>
      <c r="F305" s="226">
        <v>0</v>
      </c>
      <c r="G305" s="226">
        <v>0</v>
      </c>
      <c r="H305" s="132">
        <v>3</v>
      </c>
      <c r="I305" s="132">
        <v>1</v>
      </c>
      <c r="J305" s="132">
        <v>9</v>
      </c>
      <c r="K305" s="132">
        <v>1</v>
      </c>
      <c r="L305" s="132">
        <v>1</v>
      </c>
      <c r="M305" s="132">
        <v>2</v>
      </c>
      <c r="N305" s="226">
        <v>0</v>
      </c>
      <c r="O305" s="226">
        <v>0</v>
      </c>
      <c r="P305" s="226">
        <v>0</v>
      </c>
      <c r="Q305" s="226">
        <v>0</v>
      </c>
      <c r="R305" s="226">
        <v>0</v>
      </c>
      <c r="S305" s="226">
        <v>0</v>
      </c>
      <c r="T305" s="132" t="s">
        <v>1821</v>
      </c>
      <c r="U305" s="132" t="s">
        <v>1821</v>
      </c>
      <c r="V305" s="132" t="s">
        <v>1821</v>
      </c>
      <c r="W305" s="132" t="s">
        <v>1821</v>
      </c>
      <c r="X305" s="132" t="s">
        <v>1821</v>
      </c>
      <c r="Y305" s="226">
        <v>0</v>
      </c>
      <c r="Z305" s="226">
        <v>0</v>
      </c>
      <c r="AA305" s="226">
        <v>0</v>
      </c>
      <c r="AB305" s="226">
        <f t="shared" si="32"/>
        <v>0</v>
      </c>
      <c r="AC305" s="132" t="s">
        <v>1821</v>
      </c>
      <c r="AE305" s="57"/>
      <c r="AF305" s="132"/>
    </row>
    <row r="306" spans="1:32" ht="14.25" customHeight="1">
      <c r="A306" s="144" t="s">
        <v>2044</v>
      </c>
      <c r="B306" s="132">
        <v>25</v>
      </c>
      <c r="C306" s="132">
        <v>179</v>
      </c>
      <c r="D306" s="132">
        <f t="shared" si="35"/>
        <v>108</v>
      </c>
      <c r="E306" s="132">
        <f t="shared" si="36"/>
        <v>71</v>
      </c>
      <c r="F306" s="132">
        <v>4</v>
      </c>
      <c r="G306" s="132">
        <v>1</v>
      </c>
      <c r="H306" s="132">
        <v>20</v>
      </c>
      <c r="I306" s="132">
        <v>12</v>
      </c>
      <c r="J306" s="132">
        <v>70</v>
      </c>
      <c r="K306" s="132">
        <v>16</v>
      </c>
      <c r="L306" s="132">
        <v>14</v>
      </c>
      <c r="M306" s="132">
        <v>42</v>
      </c>
      <c r="N306" s="226">
        <v>0</v>
      </c>
      <c r="O306" s="226">
        <v>0</v>
      </c>
      <c r="P306" s="226">
        <v>0</v>
      </c>
      <c r="Q306" s="226">
        <v>0</v>
      </c>
      <c r="R306" s="226">
        <v>0</v>
      </c>
      <c r="S306" s="132">
        <v>3</v>
      </c>
      <c r="T306" s="132">
        <v>57605</v>
      </c>
      <c r="U306" s="132">
        <v>179367</v>
      </c>
      <c r="V306" s="132">
        <v>342599</v>
      </c>
      <c r="W306" s="132">
        <v>220814</v>
      </c>
      <c r="X306" s="132">
        <v>48776</v>
      </c>
      <c r="Y306" s="132">
        <v>73009</v>
      </c>
      <c r="Z306" s="132">
        <v>15</v>
      </c>
      <c r="AA306" s="132">
        <v>5697</v>
      </c>
      <c r="AB306" s="132">
        <f t="shared" si="32"/>
        <v>67297</v>
      </c>
      <c r="AC306" s="132">
        <v>151137</v>
      </c>
      <c r="AE306" s="57"/>
      <c r="AF306" s="132"/>
    </row>
    <row r="307" spans="1:35" ht="14.25" customHeight="1">
      <c r="A307" s="144" t="s">
        <v>2045</v>
      </c>
      <c r="B307" s="132">
        <v>29</v>
      </c>
      <c r="C307" s="132">
        <v>381</v>
      </c>
      <c r="D307" s="132">
        <f t="shared" si="35"/>
        <v>233</v>
      </c>
      <c r="E307" s="132">
        <f t="shared" si="36"/>
        <v>148</v>
      </c>
      <c r="F307" s="132">
        <v>1</v>
      </c>
      <c r="G307" s="226">
        <v>0</v>
      </c>
      <c r="H307" s="132">
        <v>40</v>
      </c>
      <c r="I307" s="132">
        <v>19</v>
      </c>
      <c r="J307" s="132">
        <v>154</v>
      </c>
      <c r="K307" s="132">
        <v>34</v>
      </c>
      <c r="L307" s="132">
        <v>38</v>
      </c>
      <c r="M307" s="132">
        <v>94</v>
      </c>
      <c r="N307" s="132">
        <v>3</v>
      </c>
      <c r="O307" s="132">
        <v>1</v>
      </c>
      <c r="P307" s="132">
        <v>3</v>
      </c>
      <c r="Q307" s="226">
        <v>0</v>
      </c>
      <c r="R307" s="132">
        <v>4</v>
      </c>
      <c r="S307" s="226">
        <v>0</v>
      </c>
      <c r="T307" s="132">
        <v>119262</v>
      </c>
      <c r="U307" s="132">
        <v>144712</v>
      </c>
      <c r="V307" s="132">
        <v>380059</v>
      </c>
      <c r="W307" s="132">
        <v>291535</v>
      </c>
      <c r="X307" s="132">
        <v>86996</v>
      </c>
      <c r="Y307" s="132">
        <v>1528</v>
      </c>
      <c r="Z307" s="132">
        <v>1102</v>
      </c>
      <c r="AA307" s="226">
        <v>0</v>
      </c>
      <c r="AB307" s="132">
        <f t="shared" si="32"/>
        <v>426</v>
      </c>
      <c r="AC307" s="132">
        <v>218100</v>
      </c>
      <c r="AD307" s="57"/>
      <c r="AE307" s="57"/>
      <c r="AF307" s="57"/>
      <c r="AH307" s="57"/>
      <c r="AI307" s="132"/>
    </row>
    <row r="308" spans="1:35" ht="14.25" customHeight="1">
      <c r="A308" s="144" t="s">
        <v>2046</v>
      </c>
      <c r="B308" s="132">
        <v>19</v>
      </c>
      <c r="C308" s="132">
        <v>465</v>
      </c>
      <c r="D308" s="132">
        <f t="shared" si="35"/>
        <v>303</v>
      </c>
      <c r="E308" s="132">
        <f t="shared" si="36"/>
        <v>162</v>
      </c>
      <c r="F308" s="226">
        <v>0</v>
      </c>
      <c r="G308" s="226">
        <v>0</v>
      </c>
      <c r="H308" s="132">
        <v>28</v>
      </c>
      <c r="I308" s="132">
        <v>9</v>
      </c>
      <c r="J308" s="132">
        <v>240</v>
      </c>
      <c r="K308" s="132">
        <v>56</v>
      </c>
      <c r="L308" s="132">
        <v>31</v>
      </c>
      <c r="M308" s="132">
        <v>96</v>
      </c>
      <c r="N308" s="132">
        <v>4</v>
      </c>
      <c r="O308" s="132">
        <v>1</v>
      </c>
      <c r="P308" s="226">
        <v>0</v>
      </c>
      <c r="Q308" s="226">
        <v>0</v>
      </c>
      <c r="R308" s="226">
        <v>0</v>
      </c>
      <c r="S308" s="132">
        <v>3</v>
      </c>
      <c r="T308" s="132">
        <v>161110</v>
      </c>
      <c r="U308" s="132">
        <v>543957</v>
      </c>
      <c r="V308" s="132">
        <v>995976</v>
      </c>
      <c r="W308" s="132">
        <v>618096</v>
      </c>
      <c r="X308" s="132">
        <v>317697</v>
      </c>
      <c r="Y308" s="132">
        <v>60183</v>
      </c>
      <c r="Z308" s="132">
        <v>942</v>
      </c>
      <c r="AA308" s="132">
        <v>17</v>
      </c>
      <c r="AB308" s="132">
        <f t="shared" si="32"/>
        <v>59224</v>
      </c>
      <c r="AC308" s="132">
        <v>424115</v>
      </c>
      <c r="AD308" s="57"/>
      <c r="AE308" s="57"/>
      <c r="AF308" s="57"/>
      <c r="AH308" s="57"/>
      <c r="AI308" s="132"/>
    </row>
    <row r="309" spans="1:35" ht="14.25" customHeight="1">
      <c r="A309" s="144" t="s">
        <v>2047</v>
      </c>
      <c r="B309" s="132">
        <v>12</v>
      </c>
      <c r="C309" s="132">
        <v>483</v>
      </c>
      <c r="D309" s="132">
        <f t="shared" si="35"/>
        <v>335</v>
      </c>
      <c r="E309" s="132">
        <f t="shared" si="36"/>
        <v>148</v>
      </c>
      <c r="F309" s="226">
        <v>0</v>
      </c>
      <c r="G309" s="226">
        <v>0</v>
      </c>
      <c r="H309" s="132">
        <v>14</v>
      </c>
      <c r="I309" s="132">
        <v>9</v>
      </c>
      <c r="J309" s="132">
        <v>289</v>
      </c>
      <c r="K309" s="132">
        <v>53</v>
      </c>
      <c r="L309" s="132">
        <v>39</v>
      </c>
      <c r="M309" s="132">
        <v>85</v>
      </c>
      <c r="N309" s="132">
        <v>2</v>
      </c>
      <c r="O309" s="132">
        <v>1</v>
      </c>
      <c r="P309" s="132">
        <v>9</v>
      </c>
      <c r="Q309" s="226">
        <v>0</v>
      </c>
      <c r="R309" s="226">
        <v>0</v>
      </c>
      <c r="S309" s="226">
        <v>0</v>
      </c>
      <c r="T309" s="132">
        <v>205874</v>
      </c>
      <c r="U309" s="132">
        <v>693259</v>
      </c>
      <c r="V309" s="132">
        <v>1497058</v>
      </c>
      <c r="W309" s="132">
        <v>1256601</v>
      </c>
      <c r="X309" s="132">
        <v>235309</v>
      </c>
      <c r="Y309" s="132">
        <v>5148</v>
      </c>
      <c r="Z309" s="226">
        <v>0</v>
      </c>
      <c r="AA309" s="226">
        <v>0</v>
      </c>
      <c r="AB309" s="132">
        <f t="shared" si="32"/>
        <v>5148</v>
      </c>
      <c r="AC309" s="132">
        <v>685930</v>
      </c>
      <c r="AD309" s="57"/>
      <c r="AE309" s="57"/>
      <c r="AF309" s="57"/>
      <c r="AH309" s="57"/>
      <c r="AI309" s="132"/>
    </row>
    <row r="310" spans="1:32" ht="14.25" customHeight="1">
      <c r="A310" s="144" t="s">
        <v>2048</v>
      </c>
      <c r="B310" s="132">
        <v>12</v>
      </c>
      <c r="C310" s="132">
        <v>836</v>
      </c>
      <c r="D310" s="132">
        <f t="shared" si="33"/>
        <v>581</v>
      </c>
      <c r="E310" s="132">
        <f t="shared" si="34"/>
        <v>255</v>
      </c>
      <c r="F310" s="226">
        <v>0</v>
      </c>
      <c r="G310" s="226">
        <v>0</v>
      </c>
      <c r="H310" s="132">
        <v>27</v>
      </c>
      <c r="I310" s="132">
        <v>3</v>
      </c>
      <c r="J310" s="132">
        <v>477</v>
      </c>
      <c r="K310" s="132">
        <v>109</v>
      </c>
      <c r="L310" s="132">
        <v>75</v>
      </c>
      <c r="M310" s="132">
        <v>123</v>
      </c>
      <c r="N310" s="132">
        <v>14</v>
      </c>
      <c r="O310" s="132">
        <v>20</v>
      </c>
      <c r="P310" s="132">
        <v>12</v>
      </c>
      <c r="Q310" s="226">
        <v>0</v>
      </c>
      <c r="R310" s="226">
        <v>0</v>
      </c>
      <c r="S310" s="226">
        <v>0</v>
      </c>
      <c r="T310" s="132">
        <v>312804</v>
      </c>
      <c r="U310" s="132">
        <v>1897779</v>
      </c>
      <c r="V310" s="132">
        <v>2808603</v>
      </c>
      <c r="W310" s="132">
        <v>2740381</v>
      </c>
      <c r="X310" s="132">
        <v>8208</v>
      </c>
      <c r="Y310" s="132">
        <v>60014</v>
      </c>
      <c r="Z310" s="226">
        <v>0</v>
      </c>
      <c r="AA310" s="226">
        <v>0</v>
      </c>
      <c r="AB310" s="132">
        <f t="shared" si="32"/>
        <v>60014</v>
      </c>
      <c r="AC310" s="132">
        <v>825732</v>
      </c>
      <c r="AE310" s="57"/>
      <c r="AF310" s="132"/>
    </row>
    <row r="311" spans="1:32" ht="14.25" customHeight="1">
      <c r="A311" s="144" t="s">
        <v>2049</v>
      </c>
      <c r="B311" s="132">
        <v>2</v>
      </c>
      <c r="C311" s="132">
        <v>367</v>
      </c>
      <c r="D311" s="132">
        <f t="shared" si="33"/>
        <v>318</v>
      </c>
      <c r="E311" s="132">
        <f t="shared" si="34"/>
        <v>49</v>
      </c>
      <c r="F311" s="226">
        <v>0</v>
      </c>
      <c r="G311" s="226">
        <v>0</v>
      </c>
      <c r="H311" s="132">
        <v>12</v>
      </c>
      <c r="I311" s="226">
        <v>0</v>
      </c>
      <c r="J311" s="132">
        <v>261</v>
      </c>
      <c r="K311" s="132">
        <v>37</v>
      </c>
      <c r="L311" s="132">
        <v>6</v>
      </c>
      <c r="M311" s="132">
        <v>13</v>
      </c>
      <c r="N311" s="132">
        <v>43</v>
      </c>
      <c r="O311" s="132">
        <v>5</v>
      </c>
      <c r="P311" s="132">
        <v>4</v>
      </c>
      <c r="Q311" s="132">
        <v>6</v>
      </c>
      <c r="R311" s="226">
        <v>0</v>
      </c>
      <c r="S311" s="226">
        <v>0</v>
      </c>
      <c r="T311" s="132" t="s">
        <v>1821</v>
      </c>
      <c r="U311" s="132" t="s">
        <v>1821</v>
      </c>
      <c r="V311" s="132" t="s">
        <v>1821</v>
      </c>
      <c r="W311" s="132" t="s">
        <v>1821</v>
      </c>
      <c r="X311" s="226">
        <v>0</v>
      </c>
      <c r="Y311" s="226">
        <v>0</v>
      </c>
      <c r="Z311" s="226">
        <v>0</v>
      </c>
      <c r="AA311" s="226">
        <v>0</v>
      </c>
      <c r="AB311" s="226">
        <f t="shared" si="32"/>
        <v>0</v>
      </c>
      <c r="AC311" s="132" t="s">
        <v>1821</v>
      </c>
      <c r="AE311" s="57"/>
      <c r="AF311" s="132"/>
    </row>
    <row r="312" spans="1:32" ht="14.25" customHeight="1">
      <c r="A312" s="144" t="s">
        <v>2050</v>
      </c>
      <c r="B312" s="132">
        <v>1</v>
      </c>
      <c r="C312" s="132">
        <v>226</v>
      </c>
      <c r="D312" s="132">
        <f t="shared" si="33"/>
        <v>80</v>
      </c>
      <c r="E312" s="132">
        <f t="shared" si="34"/>
        <v>146</v>
      </c>
      <c r="F312" s="226">
        <v>0</v>
      </c>
      <c r="G312" s="226">
        <v>0</v>
      </c>
      <c r="H312" s="226">
        <v>0</v>
      </c>
      <c r="I312" s="226">
        <v>0</v>
      </c>
      <c r="J312" s="132">
        <v>28</v>
      </c>
      <c r="K312" s="132">
        <v>6</v>
      </c>
      <c r="L312" s="132">
        <v>52</v>
      </c>
      <c r="M312" s="132">
        <v>140</v>
      </c>
      <c r="N312" s="226">
        <v>0</v>
      </c>
      <c r="O312" s="226">
        <v>0</v>
      </c>
      <c r="P312" s="226">
        <v>0</v>
      </c>
      <c r="Q312" s="226">
        <v>0</v>
      </c>
      <c r="R312" s="226">
        <v>0</v>
      </c>
      <c r="S312" s="226">
        <v>0</v>
      </c>
      <c r="T312" s="132" t="s">
        <v>1821</v>
      </c>
      <c r="U312" s="132" t="s">
        <v>1821</v>
      </c>
      <c r="V312" s="132" t="s">
        <v>1821</v>
      </c>
      <c r="W312" s="132" t="s">
        <v>1821</v>
      </c>
      <c r="X312" s="226">
        <v>0</v>
      </c>
      <c r="Y312" s="226">
        <v>0</v>
      </c>
      <c r="Z312" s="226">
        <v>0</v>
      </c>
      <c r="AA312" s="226">
        <v>0</v>
      </c>
      <c r="AB312" s="226">
        <f t="shared" si="32"/>
        <v>0</v>
      </c>
      <c r="AC312" s="132" t="s">
        <v>1821</v>
      </c>
      <c r="AE312" s="57"/>
      <c r="AF312" s="132"/>
    </row>
    <row r="313" spans="1:32" ht="14.25" customHeight="1">
      <c r="A313" s="58" t="s">
        <v>2829</v>
      </c>
      <c r="B313" s="132">
        <v>74</v>
      </c>
      <c r="C313" s="132">
        <v>1668</v>
      </c>
      <c r="D313" s="132">
        <f t="shared" si="33"/>
        <v>1085</v>
      </c>
      <c r="E313" s="132">
        <f t="shared" si="34"/>
        <v>583</v>
      </c>
      <c r="F313" s="132">
        <v>7</v>
      </c>
      <c r="G313" s="132">
        <v>3</v>
      </c>
      <c r="H313" s="132">
        <v>80</v>
      </c>
      <c r="I313" s="132">
        <v>40</v>
      </c>
      <c r="J313" s="132">
        <v>823</v>
      </c>
      <c r="K313" s="132">
        <v>207</v>
      </c>
      <c r="L313" s="132">
        <v>147</v>
      </c>
      <c r="M313" s="132">
        <v>313</v>
      </c>
      <c r="N313" s="132">
        <v>29</v>
      </c>
      <c r="O313" s="132">
        <v>21</v>
      </c>
      <c r="P313" s="132">
        <v>1</v>
      </c>
      <c r="Q313" s="132">
        <v>1</v>
      </c>
      <c r="R313" s="132">
        <v>9</v>
      </c>
      <c r="S313" s="132">
        <v>5</v>
      </c>
      <c r="T313" s="132">
        <v>592097</v>
      </c>
      <c r="U313" s="132">
        <v>1628568</v>
      </c>
      <c r="V313" s="132">
        <v>3145495</v>
      </c>
      <c r="W313" s="132">
        <v>3004080</v>
      </c>
      <c r="X313" s="132">
        <v>109903</v>
      </c>
      <c r="Y313" s="132">
        <v>31512</v>
      </c>
      <c r="Z313" s="226">
        <v>0</v>
      </c>
      <c r="AA313" s="226">
        <v>0</v>
      </c>
      <c r="AB313" s="132">
        <f t="shared" si="32"/>
        <v>31512</v>
      </c>
      <c r="AC313" s="132">
        <v>1257291</v>
      </c>
      <c r="AE313" s="57"/>
      <c r="AF313" s="132"/>
    </row>
    <row r="314" spans="1:32" ht="14.25" customHeight="1">
      <c r="A314" s="58" t="s">
        <v>2803</v>
      </c>
      <c r="B314" s="132">
        <v>5</v>
      </c>
      <c r="C314" s="132">
        <v>202</v>
      </c>
      <c r="D314" s="132">
        <f t="shared" si="33"/>
        <v>96</v>
      </c>
      <c r="E314" s="132">
        <f t="shared" si="34"/>
        <v>106</v>
      </c>
      <c r="F314" s="132">
        <v>1</v>
      </c>
      <c r="G314" s="226">
        <v>0</v>
      </c>
      <c r="H314" s="132">
        <v>1</v>
      </c>
      <c r="I314" s="132">
        <v>3</v>
      </c>
      <c r="J314" s="132">
        <v>49</v>
      </c>
      <c r="K314" s="132">
        <v>16</v>
      </c>
      <c r="L314" s="132">
        <v>33</v>
      </c>
      <c r="M314" s="132">
        <v>81</v>
      </c>
      <c r="N314" s="132">
        <v>12</v>
      </c>
      <c r="O314" s="132">
        <v>6</v>
      </c>
      <c r="P314" s="226">
        <v>0</v>
      </c>
      <c r="Q314" s="226">
        <v>0</v>
      </c>
      <c r="R314" s="226">
        <v>0</v>
      </c>
      <c r="S314" s="226">
        <v>0</v>
      </c>
      <c r="T314" s="132">
        <v>63466</v>
      </c>
      <c r="U314" s="132">
        <v>174175</v>
      </c>
      <c r="V314" s="132">
        <v>352720</v>
      </c>
      <c r="W314" s="132">
        <v>337389</v>
      </c>
      <c r="X314" s="132">
        <v>2095</v>
      </c>
      <c r="Y314" s="132">
        <v>13236</v>
      </c>
      <c r="Z314" s="226">
        <v>0</v>
      </c>
      <c r="AA314" s="226">
        <v>0</v>
      </c>
      <c r="AB314" s="132">
        <f t="shared" si="32"/>
        <v>13236</v>
      </c>
      <c r="AC314" s="132">
        <v>148854</v>
      </c>
      <c r="AE314" s="57"/>
      <c r="AF314" s="132"/>
    </row>
    <row r="315" spans="1:32" ht="14.25" customHeight="1">
      <c r="A315" s="58" t="s">
        <v>2014</v>
      </c>
      <c r="B315" s="132">
        <v>26</v>
      </c>
      <c r="C315" s="132">
        <v>543</v>
      </c>
      <c r="D315" s="132">
        <f t="shared" si="33"/>
        <v>365</v>
      </c>
      <c r="E315" s="132">
        <f t="shared" si="34"/>
        <v>178</v>
      </c>
      <c r="F315" s="226">
        <v>0</v>
      </c>
      <c r="G315" s="226">
        <v>0</v>
      </c>
      <c r="H315" s="132">
        <v>35</v>
      </c>
      <c r="I315" s="132">
        <v>16</v>
      </c>
      <c r="J315" s="132">
        <v>261</v>
      </c>
      <c r="K315" s="132">
        <v>69</v>
      </c>
      <c r="L315" s="132">
        <v>58</v>
      </c>
      <c r="M315" s="132">
        <v>87</v>
      </c>
      <c r="N315" s="132">
        <v>12</v>
      </c>
      <c r="O315" s="132">
        <v>7</v>
      </c>
      <c r="P315" s="132">
        <v>1</v>
      </c>
      <c r="Q315" s="132">
        <v>1</v>
      </c>
      <c r="R315" s="132">
        <v>4</v>
      </c>
      <c r="S315" s="132">
        <v>2</v>
      </c>
      <c r="T315" s="132">
        <v>211787</v>
      </c>
      <c r="U315" s="132">
        <v>515444</v>
      </c>
      <c r="V315" s="132">
        <v>1098874</v>
      </c>
      <c r="W315" s="132">
        <v>1080296</v>
      </c>
      <c r="X315" s="132">
        <v>1381</v>
      </c>
      <c r="Y315" s="132">
        <v>17197</v>
      </c>
      <c r="Z315" s="226">
        <v>0</v>
      </c>
      <c r="AA315" s="226">
        <v>0</v>
      </c>
      <c r="AB315" s="132">
        <f t="shared" si="32"/>
        <v>17197</v>
      </c>
      <c r="AC315" s="132">
        <v>429659</v>
      </c>
      <c r="AE315" s="57"/>
      <c r="AF315" s="132"/>
    </row>
    <row r="316" spans="1:32" ht="14.25" customHeight="1">
      <c r="A316" s="58" t="s">
        <v>2009</v>
      </c>
      <c r="B316" s="132">
        <v>3</v>
      </c>
      <c r="C316" s="132">
        <v>58</v>
      </c>
      <c r="D316" s="132">
        <f t="shared" si="33"/>
        <v>11</v>
      </c>
      <c r="E316" s="132">
        <f t="shared" si="34"/>
        <v>47</v>
      </c>
      <c r="F316" s="132">
        <v>1</v>
      </c>
      <c r="G316" s="226">
        <v>0</v>
      </c>
      <c r="H316" s="132">
        <v>2</v>
      </c>
      <c r="I316" s="132">
        <v>1</v>
      </c>
      <c r="J316" s="132">
        <v>6</v>
      </c>
      <c r="K316" s="132">
        <v>29</v>
      </c>
      <c r="L316" s="132">
        <v>2</v>
      </c>
      <c r="M316" s="132">
        <v>17</v>
      </c>
      <c r="N316" s="226">
        <v>0</v>
      </c>
      <c r="O316" s="226">
        <v>0</v>
      </c>
      <c r="P316" s="226">
        <v>0</v>
      </c>
      <c r="Q316" s="226">
        <v>0</v>
      </c>
      <c r="R316" s="226">
        <v>0</v>
      </c>
      <c r="S316" s="226">
        <v>0</v>
      </c>
      <c r="T316" s="132">
        <v>9555</v>
      </c>
      <c r="U316" s="132">
        <v>3749</v>
      </c>
      <c r="V316" s="132">
        <v>21351</v>
      </c>
      <c r="W316" s="132">
        <v>2000</v>
      </c>
      <c r="X316" s="132">
        <v>19351</v>
      </c>
      <c r="Y316" s="227">
        <v>0</v>
      </c>
      <c r="Z316" s="226">
        <v>0</v>
      </c>
      <c r="AA316" s="226">
        <v>0</v>
      </c>
      <c r="AB316" s="226">
        <f t="shared" si="32"/>
        <v>0</v>
      </c>
      <c r="AC316" s="132">
        <v>16299</v>
      </c>
      <c r="AE316" s="57"/>
      <c r="AF316" s="132"/>
    </row>
    <row r="317" spans="1:32" ht="14.25" customHeight="1">
      <c r="A317" s="58" t="s">
        <v>2015</v>
      </c>
      <c r="B317" s="132">
        <v>2</v>
      </c>
      <c r="C317" s="132">
        <v>24</v>
      </c>
      <c r="D317" s="132">
        <f t="shared" si="33"/>
        <v>20</v>
      </c>
      <c r="E317" s="132">
        <f t="shared" si="34"/>
        <v>4</v>
      </c>
      <c r="F317" s="226">
        <v>0</v>
      </c>
      <c r="G317" s="226">
        <v>0</v>
      </c>
      <c r="H317" s="132">
        <v>2</v>
      </c>
      <c r="I317" s="132">
        <v>1</v>
      </c>
      <c r="J317" s="132">
        <v>16</v>
      </c>
      <c r="K317" s="226">
        <v>0</v>
      </c>
      <c r="L317" s="132">
        <v>2</v>
      </c>
      <c r="M317" s="132">
        <v>3</v>
      </c>
      <c r="N317" s="226">
        <v>0</v>
      </c>
      <c r="O317" s="226">
        <v>0</v>
      </c>
      <c r="P317" s="226">
        <v>0</v>
      </c>
      <c r="Q317" s="226">
        <v>0</v>
      </c>
      <c r="R317" s="226">
        <v>0</v>
      </c>
      <c r="S317" s="226">
        <v>0</v>
      </c>
      <c r="T317" s="132" t="s">
        <v>1821</v>
      </c>
      <c r="U317" s="132" t="s">
        <v>1821</v>
      </c>
      <c r="V317" s="132" t="s">
        <v>1821</v>
      </c>
      <c r="W317" s="132" t="s">
        <v>1821</v>
      </c>
      <c r="X317" s="226">
        <v>0</v>
      </c>
      <c r="Y317" s="226">
        <v>0</v>
      </c>
      <c r="Z317" s="226">
        <v>0</v>
      </c>
      <c r="AA317" s="226">
        <v>0</v>
      </c>
      <c r="AB317" s="226">
        <f t="shared" si="32"/>
        <v>0</v>
      </c>
      <c r="AC317" s="132" t="s">
        <v>1821</v>
      </c>
      <c r="AE317" s="57"/>
      <c r="AF317" s="132"/>
    </row>
    <row r="318" spans="1:32" ht="14.25" customHeight="1">
      <c r="A318" s="58" t="s">
        <v>2016</v>
      </c>
      <c r="B318" s="132">
        <v>1</v>
      </c>
      <c r="C318" s="132">
        <v>6</v>
      </c>
      <c r="D318" s="132">
        <f t="shared" si="33"/>
        <v>4</v>
      </c>
      <c r="E318" s="132">
        <f t="shared" si="34"/>
        <v>2</v>
      </c>
      <c r="F318" s="226">
        <v>0</v>
      </c>
      <c r="G318" s="226">
        <v>0</v>
      </c>
      <c r="H318" s="132">
        <v>1</v>
      </c>
      <c r="I318" s="226">
        <v>0</v>
      </c>
      <c r="J318" s="132">
        <v>3</v>
      </c>
      <c r="K318" s="132">
        <v>1</v>
      </c>
      <c r="L318" s="226">
        <v>0</v>
      </c>
      <c r="M318" s="132">
        <v>1</v>
      </c>
      <c r="N318" s="226">
        <v>0</v>
      </c>
      <c r="O318" s="226">
        <v>0</v>
      </c>
      <c r="P318" s="226">
        <v>0</v>
      </c>
      <c r="Q318" s="226">
        <v>0</v>
      </c>
      <c r="R318" s="226">
        <v>0</v>
      </c>
      <c r="S318" s="226">
        <v>0</v>
      </c>
      <c r="T318" s="132" t="s">
        <v>1821</v>
      </c>
      <c r="U318" s="132" t="s">
        <v>1821</v>
      </c>
      <c r="V318" s="132" t="s">
        <v>1821</v>
      </c>
      <c r="W318" s="132" t="s">
        <v>1821</v>
      </c>
      <c r="X318" s="226">
        <v>0</v>
      </c>
      <c r="Y318" s="227">
        <v>0</v>
      </c>
      <c r="Z318" s="226">
        <v>0</v>
      </c>
      <c r="AA318" s="227">
        <v>0</v>
      </c>
      <c r="AB318" s="226">
        <f t="shared" si="32"/>
        <v>0</v>
      </c>
      <c r="AC318" s="132" t="s">
        <v>1821</v>
      </c>
      <c r="AE318" s="57"/>
      <c r="AF318" s="132"/>
    </row>
    <row r="319" spans="1:32" ht="14.25" customHeight="1">
      <c r="A319" s="58" t="s">
        <v>2804</v>
      </c>
      <c r="B319" s="132">
        <v>1</v>
      </c>
      <c r="C319" s="132">
        <v>18</v>
      </c>
      <c r="D319" s="132">
        <f t="shared" si="33"/>
        <v>13</v>
      </c>
      <c r="E319" s="132">
        <f t="shared" si="34"/>
        <v>5</v>
      </c>
      <c r="F319" s="226">
        <v>0</v>
      </c>
      <c r="G319" s="226">
        <v>0</v>
      </c>
      <c r="H319" s="226">
        <v>0</v>
      </c>
      <c r="I319" s="226">
        <v>0</v>
      </c>
      <c r="J319" s="132">
        <v>10</v>
      </c>
      <c r="K319" s="226">
        <v>0</v>
      </c>
      <c r="L319" s="132">
        <v>2</v>
      </c>
      <c r="M319" s="132">
        <v>1</v>
      </c>
      <c r="N319" s="132">
        <v>1</v>
      </c>
      <c r="O319" s="132">
        <v>4</v>
      </c>
      <c r="P319" s="226">
        <v>0</v>
      </c>
      <c r="Q319" s="226">
        <v>0</v>
      </c>
      <c r="R319" s="226">
        <v>0</v>
      </c>
      <c r="S319" s="226">
        <v>0</v>
      </c>
      <c r="T319" s="132" t="s">
        <v>1821</v>
      </c>
      <c r="U319" s="132" t="s">
        <v>1821</v>
      </c>
      <c r="V319" s="132" t="s">
        <v>1821</v>
      </c>
      <c r="W319" s="132" t="s">
        <v>1821</v>
      </c>
      <c r="X319" s="226">
        <v>0</v>
      </c>
      <c r="Y319" s="226">
        <v>0</v>
      </c>
      <c r="Z319" s="226">
        <v>0</v>
      </c>
      <c r="AA319" s="226">
        <v>0</v>
      </c>
      <c r="AB319" s="226">
        <f t="shared" si="32"/>
        <v>0</v>
      </c>
      <c r="AC319" s="132" t="s">
        <v>1821</v>
      </c>
      <c r="AE319" s="57"/>
      <c r="AF319" s="132"/>
    </row>
    <row r="320" spans="1:32" ht="14.25" customHeight="1">
      <c r="A320" s="58" t="s">
        <v>2017</v>
      </c>
      <c r="B320" s="132">
        <v>3</v>
      </c>
      <c r="C320" s="132">
        <v>28</v>
      </c>
      <c r="D320" s="132">
        <f t="shared" si="33"/>
        <v>20</v>
      </c>
      <c r="E320" s="132">
        <f t="shared" si="34"/>
        <v>8</v>
      </c>
      <c r="F320" s="226">
        <v>0</v>
      </c>
      <c r="G320" s="226">
        <v>0</v>
      </c>
      <c r="H320" s="132">
        <v>4</v>
      </c>
      <c r="I320" s="132">
        <v>2</v>
      </c>
      <c r="J320" s="132">
        <v>13</v>
      </c>
      <c r="K320" s="132">
        <v>3</v>
      </c>
      <c r="L320" s="132">
        <v>3</v>
      </c>
      <c r="M320" s="132">
        <v>3</v>
      </c>
      <c r="N320" s="226">
        <v>0</v>
      </c>
      <c r="O320" s="226">
        <v>0</v>
      </c>
      <c r="P320" s="226">
        <v>0</v>
      </c>
      <c r="Q320" s="226">
        <v>0</v>
      </c>
      <c r="R320" s="226">
        <v>0</v>
      </c>
      <c r="S320" s="226">
        <v>0</v>
      </c>
      <c r="T320" s="132">
        <v>8201</v>
      </c>
      <c r="U320" s="132">
        <v>7761</v>
      </c>
      <c r="V320" s="132">
        <v>22830</v>
      </c>
      <c r="W320" s="132">
        <v>22830</v>
      </c>
      <c r="X320" s="226">
        <v>0</v>
      </c>
      <c r="Y320" s="226">
        <v>0</v>
      </c>
      <c r="Z320" s="226">
        <v>0</v>
      </c>
      <c r="AA320" s="226">
        <v>0</v>
      </c>
      <c r="AB320" s="226">
        <f t="shared" si="32"/>
        <v>0</v>
      </c>
      <c r="AC320" s="132">
        <v>13953</v>
      </c>
      <c r="AE320" s="57"/>
      <c r="AF320" s="132"/>
    </row>
    <row r="321" spans="1:32" ht="14.25" customHeight="1">
      <c r="A321" s="58" t="s">
        <v>2806</v>
      </c>
      <c r="B321" s="132">
        <v>5</v>
      </c>
      <c r="C321" s="132">
        <v>83</v>
      </c>
      <c r="D321" s="132">
        <f t="shared" si="33"/>
        <v>46</v>
      </c>
      <c r="E321" s="132">
        <f t="shared" si="34"/>
        <v>37</v>
      </c>
      <c r="F321" s="132">
        <v>1</v>
      </c>
      <c r="G321" s="226">
        <v>0</v>
      </c>
      <c r="H321" s="132">
        <v>4</v>
      </c>
      <c r="I321" s="226">
        <v>0</v>
      </c>
      <c r="J321" s="132">
        <v>34</v>
      </c>
      <c r="K321" s="132">
        <v>21</v>
      </c>
      <c r="L321" s="132">
        <v>4</v>
      </c>
      <c r="M321" s="132">
        <v>12</v>
      </c>
      <c r="N321" s="132">
        <v>3</v>
      </c>
      <c r="O321" s="132">
        <v>4</v>
      </c>
      <c r="P321" s="226">
        <v>0</v>
      </c>
      <c r="Q321" s="226">
        <v>0</v>
      </c>
      <c r="R321" s="226">
        <v>0</v>
      </c>
      <c r="S321" s="226">
        <v>0</v>
      </c>
      <c r="T321" s="132">
        <v>29075</v>
      </c>
      <c r="U321" s="132">
        <v>52489</v>
      </c>
      <c r="V321" s="132">
        <v>104626</v>
      </c>
      <c r="W321" s="132">
        <v>103033</v>
      </c>
      <c r="X321" s="132">
        <v>1296</v>
      </c>
      <c r="Y321" s="132">
        <v>297</v>
      </c>
      <c r="Z321" s="226">
        <v>0</v>
      </c>
      <c r="AA321" s="226">
        <v>0</v>
      </c>
      <c r="AB321" s="132">
        <f t="shared" si="32"/>
        <v>297</v>
      </c>
      <c r="AC321" s="132">
        <v>50485</v>
      </c>
      <c r="AE321" s="57"/>
      <c r="AF321" s="132"/>
    </row>
    <row r="322" spans="1:32" ht="14.25" customHeight="1">
      <c r="A322" s="58" t="s">
        <v>2020</v>
      </c>
      <c r="B322" s="132">
        <v>4</v>
      </c>
      <c r="C322" s="132">
        <v>24</v>
      </c>
      <c r="D322" s="132">
        <f t="shared" si="33"/>
        <v>19</v>
      </c>
      <c r="E322" s="132">
        <f t="shared" si="34"/>
        <v>5</v>
      </c>
      <c r="F322" s="132">
        <v>3</v>
      </c>
      <c r="G322" s="132">
        <v>2</v>
      </c>
      <c r="H322" s="132">
        <v>2</v>
      </c>
      <c r="I322" s="132">
        <v>1</v>
      </c>
      <c r="J322" s="132">
        <v>14</v>
      </c>
      <c r="K322" s="132">
        <v>1</v>
      </c>
      <c r="L322" s="226">
        <v>0</v>
      </c>
      <c r="M322" s="132">
        <v>1</v>
      </c>
      <c r="N322" s="226">
        <v>0</v>
      </c>
      <c r="O322" s="226">
        <v>0</v>
      </c>
      <c r="P322" s="226">
        <v>0</v>
      </c>
      <c r="Q322" s="226">
        <v>0</v>
      </c>
      <c r="R322" s="226">
        <v>0</v>
      </c>
      <c r="S322" s="226">
        <v>0</v>
      </c>
      <c r="T322" s="132">
        <v>7866</v>
      </c>
      <c r="U322" s="132">
        <v>7863</v>
      </c>
      <c r="V322" s="132">
        <v>24144</v>
      </c>
      <c r="W322" s="132">
        <v>24094</v>
      </c>
      <c r="X322" s="132">
        <v>50</v>
      </c>
      <c r="Y322" s="226">
        <v>0</v>
      </c>
      <c r="Z322" s="226">
        <v>0</v>
      </c>
      <c r="AA322" s="226">
        <v>0</v>
      </c>
      <c r="AB322" s="226">
        <f t="shared" si="32"/>
        <v>0</v>
      </c>
      <c r="AC322" s="132">
        <v>15076</v>
      </c>
      <c r="AE322" s="57"/>
      <c r="AF322" s="132"/>
    </row>
    <row r="323" spans="1:32" ht="14.25" customHeight="1">
      <c r="A323" s="58" t="s">
        <v>2021</v>
      </c>
      <c r="B323" s="132">
        <v>1</v>
      </c>
      <c r="C323" s="132">
        <v>44</v>
      </c>
      <c r="D323" s="132">
        <f t="shared" si="33"/>
        <v>39</v>
      </c>
      <c r="E323" s="132">
        <f t="shared" si="34"/>
        <v>5</v>
      </c>
      <c r="F323" s="226">
        <v>0</v>
      </c>
      <c r="G323" s="226">
        <v>0</v>
      </c>
      <c r="H323" s="132">
        <v>2</v>
      </c>
      <c r="I323" s="226">
        <v>0</v>
      </c>
      <c r="J323" s="132">
        <v>27</v>
      </c>
      <c r="K323" s="132">
        <v>4</v>
      </c>
      <c r="L323" s="132">
        <v>10</v>
      </c>
      <c r="M323" s="132">
        <v>1</v>
      </c>
      <c r="N323" s="226">
        <v>0</v>
      </c>
      <c r="O323" s="226">
        <v>0</v>
      </c>
      <c r="P323" s="226">
        <v>0</v>
      </c>
      <c r="Q323" s="226">
        <v>0</v>
      </c>
      <c r="R323" s="226">
        <v>0</v>
      </c>
      <c r="S323" s="226">
        <v>0</v>
      </c>
      <c r="T323" s="132" t="s">
        <v>1821</v>
      </c>
      <c r="U323" s="132" t="s">
        <v>1821</v>
      </c>
      <c r="V323" s="132" t="s">
        <v>1821</v>
      </c>
      <c r="W323" s="132" t="s">
        <v>1821</v>
      </c>
      <c r="X323" s="226">
        <v>0</v>
      </c>
      <c r="Y323" s="227">
        <v>0</v>
      </c>
      <c r="Z323" s="227">
        <v>0</v>
      </c>
      <c r="AA323" s="227">
        <v>0</v>
      </c>
      <c r="AB323" s="226">
        <f t="shared" si="32"/>
        <v>0</v>
      </c>
      <c r="AC323" s="132" t="s">
        <v>1821</v>
      </c>
      <c r="AE323" s="57"/>
      <c r="AF323" s="132"/>
    </row>
    <row r="324" spans="1:32" ht="14.25" customHeight="1">
      <c r="A324" s="58" t="s">
        <v>2808</v>
      </c>
      <c r="B324" s="132">
        <v>1</v>
      </c>
      <c r="C324" s="132">
        <v>10</v>
      </c>
      <c r="D324" s="132">
        <f t="shared" si="33"/>
        <v>7</v>
      </c>
      <c r="E324" s="132">
        <f t="shared" si="34"/>
        <v>3</v>
      </c>
      <c r="F324" s="226">
        <v>0</v>
      </c>
      <c r="G324" s="226">
        <v>0</v>
      </c>
      <c r="H324" s="132">
        <v>3</v>
      </c>
      <c r="I324" s="132">
        <v>2</v>
      </c>
      <c r="J324" s="132">
        <v>4</v>
      </c>
      <c r="K324" s="132">
        <v>1</v>
      </c>
      <c r="L324" s="226">
        <v>0</v>
      </c>
      <c r="M324" s="226">
        <v>0</v>
      </c>
      <c r="N324" s="226">
        <v>0</v>
      </c>
      <c r="O324" s="226">
        <v>0</v>
      </c>
      <c r="P324" s="226">
        <v>0</v>
      </c>
      <c r="Q324" s="226">
        <v>0</v>
      </c>
      <c r="R324" s="226">
        <v>0</v>
      </c>
      <c r="S324" s="226">
        <v>0</v>
      </c>
      <c r="T324" s="132" t="s">
        <v>1821</v>
      </c>
      <c r="U324" s="132" t="s">
        <v>1821</v>
      </c>
      <c r="V324" s="132" t="s">
        <v>1821</v>
      </c>
      <c r="W324" s="132" t="s">
        <v>1821</v>
      </c>
      <c r="X324" s="226">
        <v>0</v>
      </c>
      <c r="Y324" s="226">
        <v>0</v>
      </c>
      <c r="Z324" s="226">
        <v>0</v>
      </c>
      <c r="AA324" s="226">
        <v>0</v>
      </c>
      <c r="AB324" s="226">
        <f t="shared" si="32"/>
        <v>0</v>
      </c>
      <c r="AC324" s="132" t="s">
        <v>1821</v>
      </c>
      <c r="AE324" s="57"/>
      <c r="AF324" s="132"/>
    </row>
    <row r="325" spans="1:32" ht="14.25" customHeight="1">
      <c r="A325" s="58" t="s">
        <v>2809</v>
      </c>
      <c r="B325" s="132">
        <v>2</v>
      </c>
      <c r="C325" s="132">
        <v>44</v>
      </c>
      <c r="D325" s="132">
        <f t="shared" si="33"/>
        <v>20</v>
      </c>
      <c r="E325" s="132">
        <f t="shared" si="34"/>
        <v>24</v>
      </c>
      <c r="F325" s="226">
        <v>0</v>
      </c>
      <c r="G325" s="226">
        <v>0</v>
      </c>
      <c r="H325" s="132">
        <v>2</v>
      </c>
      <c r="I325" s="132">
        <v>5</v>
      </c>
      <c r="J325" s="132">
        <v>17</v>
      </c>
      <c r="K325" s="132">
        <v>7</v>
      </c>
      <c r="L325" s="132">
        <v>1</v>
      </c>
      <c r="M325" s="132">
        <v>12</v>
      </c>
      <c r="N325" s="226">
        <v>0</v>
      </c>
      <c r="O325" s="226">
        <v>0</v>
      </c>
      <c r="P325" s="226">
        <v>0</v>
      </c>
      <c r="Q325" s="226">
        <v>0</v>
      </c>
      <c r="R325" s="226">
        <v>0</v>
      </c>
      <c r="S325" s="226">
        <v>0</v>
      </c>
      <c r="T325" s="132" t="s">
        <v>1821</v>
      </c>
      <c r="U325" s="132" t="s">
        <v>1821</v>
      </c>
      <c r="V325" s="132" t="s">
        <v>1821</v>
      </c>
      <c r="W325" s="132" t="s">
        <v>1821</v>
      </c>
      <c r="X325" s="227">
        <v>0</v>
      </c>
      <c r="Y325" s="132" t="s">
        <v>2777</v>
      </c>
      <c r="Z325" s="226">
        <v>0</v>
      </c>
      <c r="AA325" s="226">
        <v>0</v>
      </c>
      <c r="AB325" s="132" t="s">
        <v>2774</v>
      </c>
      <c r="AC325" s="132" t="s">
        <v>1821</v>
      </c>
      <c r="AE325" s="57"/>
      <c r="AF325" s="132"/>
    </row>
    <row r="326" spans="1:32" ht="14.25" customHeight="1">
      <c r="A326" s="58" t="s">
        <v>2810</v>
      </c>
      <c r="B326" s="132">
        <v>1</v>
      </c>
      <c r="C326" s="132">
        <v>8</v>
      </c>
      <c r="D326" s="132">
        <f t="shared" si="33"/>
        <v>5</v>
      </c>
      <c r="E326" s="132">
        <f t="shared" si="34"/>
        <v>3</v>
      </c>
      <c r="F326" s="226">
        <v>0</v>
      </c>
      <c r="G326" s="226">
        <v>0</v>
      </c>
      <c r="H326" s="132">
        <v>2</v>
      </c>
      <c r="I326" s="132">
        <v>2</v>
      </c>
      <c r="J326" s="132">
        <v>2</v>
      </c>
      <c r="K326" s="226">
        <v>0</v>
      </c>
      <c r="L326" s="132">
        <v>1</v>
      </c>
      <c r="M326" s="132">
        <v>1</v>
      </c>
      <c r="N326" s="226">
        <v>0</v>
      </c>
      <c r="O326" s="226">
        <v>0</v>
      </c>
      <c r="P326" s="226">
        <v>0</v>
      </c>
      <c r="Q326" s="226">
        <v>0</v>
      </c>
      <c r="R326" s="132">
        <v>1</v>
      </c>
      <c r="S326" s="226">
        <v>0</v>
      </c>
      <c r="T326" s="132" t="s">
        <v>1821</v>
      </c>
      <c r="U326" s="132" t="s">
        <v>1821</v>
      </c>
      <c r="V326" s="132" t="s">
        <v>1821</v>
      </c>
      <c r="W326" s="226">
        <v>0</v>
      </c>
      <c r="X326" s="132" t="s">
        <v>1821</v>
      </c>
      <c r="Y326" s="226">
        <v>0</v>
      </c>
      <c r="Z326" s="226">
        <v>0</v>
      </c>
      <c r="AA326" s="226">
        <v>0</v>
      </c>
      <c r="AB326" s="226">
        <f t="shared" si="32"/>
        <v>0</v>
      </c>
      <c r="AC326" s="132" t="s">
        <v>1821</v>
      </c>
      <c r="AE326" s="57"/>
      <c r="AF326" s="132"/>
    </row>
    <row r="327" spans="1:32" ht="14.25" customHeight="1">
      <c r="A327" s="58" t="s">
        <v>2811</v>
      </c>
      <c r="B327" s="132">
        <v>4</v>
      </c>
      <c r="C327" s="132">
        <v>118</v>
      </c>
      <c r="D327" s="132">
        <f t="shared" si="33"/>
        <v>103</v>
      </c>
      <c r="E327" s="132">
        <f t="shared" si="34"/>
        <v>15</v>
      </c>
      <c r="F327" s="226">
        <v>0</v>
      </c>
      <c r="G327" s="226">
        <v>0</v>
      </c>
      <c r="H327" s="132">
        <v>7</v>
      </c>
      <c r="I327" s="132">
        <v>1</v>
      </c>
      <c r="J327" s="132">
        <v>90</v>
      </c>
      <c r="K327" s="132">
        <v>5</v>
      </c>
      <c r="L327" s="132">
        <v>5</v>
      </c>
      <c r="M327" s="132">
        <v>9</v>
      </c>
      <c r="N327" s="132">
        <v>1</v>
      </c>
      <c r="O327" s="226">
        <v>0</v>
      </c>
      <c r="P327" s="226">
        <v>0</v>
      </c>
      <c r="Q327" s="226">
        <v>0</v>
      </c>
      <c r="R327" s="132">
        <v>1</v>
      </c>
      <c r="S327" s="132">
        <v>1</v>
      </c>
      <c r="T327" s="132">
        <v>52798</v>
      </c>
      <c r="U327" s="132">
        <v>141429</v>
      </c>
      <c r="V327" s="132">
        <v>260664</v>
      </c>
      <c r="W327" s="132">
        <v>260071</v>
      </c>
      <c r="X327" s="132">
        <v>593</v>
      </c>
      <c r="Y327" s="226">
        <v>0</v>
      </c>
      <c r="Z327" s="226">
        <v>0</v>
      </c>
      <c r="AA327" s="226">
        <v>0</v>
      </c>
      <c r="AB327" s="226">
        <f t="shared" si="32"/>
        <v>0</v>
      </c>
      <c r="AC327" s="132">
        <v>109661</v>
      </c>
      <c r="AE327" s="57"/>
      <c r="AF327" s="132"/>
    </row>
    <row r="328" spans="1:32" ht="14.25" customHeight="1">
      <c r="A328" s="58" t="s">
        <v>2812</v>
      </c>
      <c r="B328" s="132">
        <v>2</v>
      </c>
      <c r="C328" s="132">
        <v>51</v>
      </c>
      <c r="D328" s="132">
        <f t="shared" si="33"/>
        <v>39</v>
      </c>
      <c r="E328" s="132">
        <f t="shared" si="34"/>
        <v>12</v>
      </c>
      <c r="F328" s="226">
        <v>0</v>
      </c>
      <c r="G328" s="226">
        <v>0</v>
      </c>
      <c r="H328" s="132">
        <v>2</v>
      </c>
      <c r="I328" s="226">
        <v>0</v>
      </c>
      <c r="J328" s="132">
        <v>36</v>
      </c>
      <c r="K328" s="132">
        <v>5</v>
      </c>
      <c r="L328" s="132">
        <v>1</v>
      </c>
      <c r="M328" s="132">
        <v>7</v>
      </c>
      <c r="N328" s="226">
        <v>0</v>
      </c>
      <c r="O328" s="226">
        <v>0</v>
      </c>
      <c r="P328" s="226">
        <v>0</v>
      </c>
      <c r="Q328" s="226">
        <v>0</v>
      </c>
      <c r="R328" s="226">
        <v>0</v>
      </c>
      <c r="S328" s="226">
        <v>0</v>
      </c>
      <c r="T328" s="132" t="s">
        <v>1821</v>
      </c>
      <c r="U328" s="132" t="s">
        <v>1821</v>
      </c>
      <c r="V328" s="132" t="s">
        <v>1821</v>
      </c>
      <c r="W328" s="132" t="s">
        <v>1821</v>
      </c>
      <c r="X328" s="132" t="s">
        <v>1821</v>
      </c>
      <c r="Y328" s="226">
        <v>0</v>
      </c>
      <c r="Z328" s="226">
        <v>0</v>
      </c>
      <c r="AA328" s="226">
        <v>0</v>
      </c>
      <c r="AB328" s="226">
        <f t="shared" si="32"/>
        <v>0</v>
      </c>
      <c r="AC328" s="132" t="s">
        <v>1821</v>
      </c>
      <c r="AE328" s="57"/>
      <c r="AF328" s="132"/>
    </row>
    <row r="329" spans="1:32" ht="14.25" customHeight="1">
      <c r="A329" s="58" t="s">
        <v>2813</v>
      </c>
      <c r="B329" s="132">
        <v>4</v>
      </c>
      <c r="C329" s="132">
        <v>55</v>
      </c>
      <c r="D329" s="132">
        <f t="shared" si="33"/>
        <v>22</v>
      </c>
      <c r="E329" s="132">
        <f t="shared" si="34"/>
        <v>33</v>
      </c>
      <c r="F329" s="132">
        <v>1</v>
      </c>
      <c r="G329" s="226">
        <v>0</v>
      </c>
      <c r="H329" s="132">
        <v>3</v>
      </c>
      <c r="I329" s="132">
        <v>1</v>
      </c>
      <c r="J329" s="132">
        <v>15</v>
      </c>
      <c r="K329" s="132">
        <v>12</v>
      </c>
      <c r="L329" s="132">
        <v>3</v>
      </c>
      <c r="M329" s="132">
        <v>20</v>
      </c>
      <c r="N329" s="226">
        <v>0</v>
      </c>
      <c r="O329" s="226">
        <v>0</v>
      </c>
      <c r="P329" s="226">
        <v>0</v>
      </c>
      <c r="Q329" s="226">
        <v>0</v>
      </c>
      <c r="R329" s="226">
        <v>0</v>
      </c>
      <c r="S329" s="226">
        <v>0</v>
      </c>
      <c r="T329" s="132">
        <v>15867</v>
      </c>
      <c r="U329" s="132">
        <v>42622</v>
      </c>
      <c r="V329" s="132">
        <v>87016</v>
      </c>
      <c r="W329" s="132">
        <v>21887</v>
      </c>
      <c r="X329" s="132">
        <v>65129</v>
      </c>
      <c r="Y329" s="226">
        <v>0</v>
      </c>
      <c r="Z329" s="226">
        <v>0</v>
      </c>
      <c r="AA329" s="226">
        <v>0</v>
      </c>
      <c r="AB329" s="226">
        <f t="shared" si="32"/>
        <v>0</v>
      </c>
      <c r="AC329" s="132">
        <v>41106</v>
      </c>
      <c r="AE329" s="57"/>
      <c r="AF329" s="132"/>
    </row>
    <row r="330" spans="1:32" ht="14.25" customHeight="1">
      <c r="A330" s="58" t="s">
        <v>2814</v>
      </c>
      <c r="B330" s="132">
        <v>4</v>
      </c>
      <c r="C330" s="132">
        <v>263</v>
      </c>
      <c r="D330" s="132">
        <f aca="true" t="shared" si="37" ref="D330:D335">(F330+H330+J330+L330+N330)-P330</f>
        <v>202</v>
      </c>
      <c r="E330" s="132">
        <f aca="true" t="shared" si="38" ref="E330:E335">(G330+I330+K330+M330+O330)-Q330</f>
        <v>61</v>
      </c>
      <c r="F330" s="226">
        <v>0</v>
      </c>
      <c r="G330" s="226">
        <v>0</v>
      </c>
      <c r="H330" s="132">
        <v>4</v>
      </c>
      <c r="I330" s="132">
        <v>3</v>
      </c>
      <c r="J330" s="132">
        <v>184</v>
      </c>
      <c r="K330" s="132">
        <v>21</v>
      </c>
      <c r="L330" s="132">
        <v>14</v>
      </c>
      <c r="M330" s="132">
        <v>37</v>
      </c>
      <c r="N330" s="226">
        <v>0</v>
      </c>
      <c r="O330" s="226">
        <v>0</v>
      </c>
      <c r="P330" s="226">
        <v>0</v>
      </c>
      <c r="Q330" s="226">
        <v>0</v>
      </c>
      <c r="R330" s="132">
        <v>3</v>
      </c>
      <c r="S330" s="132">
        <v>2</v>
      </c>
      <c r="T330" s="132">
        <v>80368</v>
      </c>
      <c r="U330" s="132">
        <v>395486</v>
      </c>
      <c r="V330" s="132">
        <v>591504</v>
      </c>
      <c r="W330" s="132">
        <v>591455</v>
      </c>
      <c r="X330" s="226">
        <v>0</v>
      </c>
      <c r="Y330" s="132">
        <v>49</v>
      </c>
      <c r="Z330" s="226">
        <v>0</v>
      </c>
      <c r="AA330" s="226">
        <v>0</v>
      </c>
      <c r="AB330" s="132">
        <f t="shared" si="32"/>
        <v>49</v>
      </c>
      <c r="AC330" s="132">
        <v>170226</v>
      </c>
      <c r="AE330" s="57"/>
      <c r="AF330" s="132"/>
    </row>
    <row r="331" spans="1:32" ht="14.25" customHeight="1">
      <c r="A331" s="58" t="s">
        <v>2816</v>
      </c>
      <c r="B331" s="132">
        <v>4</v>
      </c>
      <c r="C331" s="132">
        <v>80</v>
      </c>
      <c r="D331" s="132">
        <f t="shared" si="37"/>
        <v>50</v>
      </c>
      <c r="E331" s="132">
        <f t="shared" si="38"/>
        <v>30</v>
      </c>
      <c r="F331" s="226">
        <v>0</v>
      </c>
      <c r="G331" s="132">
        <v>1</v>
      </c>
      <c r="H331" s="132">
        <v>4</v>
      </c>
      <c r="I331" s="132">
        <v>2</v>
      </c>
      <c r="J331" s="132">
        <v>38</v>
      </c>
      <c r="K331" s="132">
        <v>11</v>
      </c>
      <c r="L331" s="132">
        <v>8</v>
      </c>
      <c r="M331" s="132">
        <v>16</v>
      </c>
      <c r="N331" s="226">
        <v>0</v>
      </c>
      <c r="O331" s="226">
        <v>0</v>
      </c>
      <c r="P331" s="226">
        <v>0</v>
      </c>
      <c r="Q331" s="226">
        <v>0</v>
      </c>
      <c r="R331" s="226">
        <v>0</v>
      </c>
      <c r="S331" s="226">
        <v>0</v>
      </c>
      <c r="T331" s="132">
        <v>30627</v>
      </c>
      <c r="U331" s="132">
        <v>27892</v>
      </c>
      <c r="V331" s="132">
        <v>80140</v>
      </c>
      <c r="W331" s="132">
        <v>65076</v>
      </c>
      <c r="X331" s="132">
        <v>14531</v>
      </c>
      <c r="Y331" s="132">
        <v>533</v>
      </c>
      <c r="Z331" s="226">
        <v>0</v>
      </c>
      <c r="AA331" s="226">
        <v>0</v>
      </c>
      <c r="AB331" s="132">
        <f t="shared" si="32"/>
        <v>533</v>
      </c>
      <c r="AC331" s="132">
        <v>47141</v>
      </c>
      <c r="AE331" s="57"/>
      <c r="AF331" s="132"/>
    </row>
    <row r="332" spans="1:32" ht="14.25" customHeight="1">
      <c r="A332" s="58" t="s">
        <v>2817</v>
      </c>
      <c r="B332" s="132">
        <v>1</v>
      </c>
      <c r="C332" s="132">
        <v>9</v>
      </c>
      <c r="D332" s="132">
        <f t="shared" si="37"/>
        <v>4</v>
      </c>
      <c r="E332" s="132">
        <f t="shared" si="38"/>
        <v>5</v>
      </c>
      <c r="F332" s="226">
        <v>0</v>
      </c>
      <c r="G332" s="226">
        <v>0</v>
      </c>
      <c r="H332" s="226">
        <v>0</v>
      </c>
      <c r="I332" s="226">
        <v>0</v>
      </c>
      <c r="J332" s="132">
        <v>4</v>
      </c>
      <c r="K332" s="132">
        <v>1</v>
      </c>
      <c r="L332" s="226">
        <v>0</v>
      </c>
      <c r="M332" s="132">
        <v>4</v>
      </c>
      <c r="N332" s="226">
        <v>0</v>
      </c>
      <c r="O332" s="226">
        <v>0</v>
      </c>
      <c r="P332" s="226">
        <v>0</v>
      </c>
      <c r="Q332" s="226">
        <v>0</v>
      </c>
      <c r="R332" s="226">
        <v>0</v>
      </c>
      <c r="S332" s="226">
        <v>0</v>
      </c>
      <c r="T332" s="132" t="s">
        <v>1821</v>
      </c>
      <c r="U332" s="132" t="s">
        <v>1821</v>
      </c>
      <c r="V332" s="132" t="s">
        <v>1821</v>
      </c>
      <c r="W332" s="132" t="s">
        <v>1821</v>
      </c>
      <c r="X332" s="226">
        <v>0</v>
      </c>
      <c r="Y332" s="226">
        <v>0</v>
      </c>
      <c r="Z332" s="226">
        <v>0</v>
      </c>
      <c r="AA332" s="226">
        <v>0</v>
      </c>
      <c r="AB332" s="226">
        <f t="shared" si="32"/>
        <v>0</v>
      </c>
      <c r="AC332" s="132" t="s">
        <v>1821</v>
      </c>
      <c r="AE332" s="57"/>
      <c r="AF332" s="132"/>
    </row>
    <row r="333" spans="1:35" ht="14.25" customHeight="1">
      <c r="A333" s="144" t="s">
        <v>2044</v>
      </c>
      <c r="B333" s="132">
        <v>29</v>
      </c>
      <c r="C333" s="132">
        <v>186</v>
      </c>
      <c r="D333" s="132">
        <f t="shared" si="37"/>
        <v>122</v>
      </c>
      <c r="E333" s="132">
        <f t="shared" si="38"/>
        <v>64</v>
      </c>
      <c r="F333" s="132">
        <v>5</v>
      </c>
      <c r="G333" s="132">
        <v>3</v>
      </c>
      <c r="H333" s="132">
        <v>21</v>
      </c>
      <c r="I333" s="132">
        <v>9</v>
      </c>
      <c r="J333" s="132">
        <v>73</v>
      </c>
      <c r="K333" s="132">
        <v>24</v>
      </c>
      <c r="L333" s="132">
        <v>19</v>
      </c>
      <c r="M333" s="132">
        <v>28</v>
      </c>
      <c r="N333" s="132">
        <v>4</v>
      </c>
      <c r="O333" s="226">
        <v>0</v>
      </c>
      <c r="P333" s="226">
        <v>0</v>
      </c>
      <c r="Q333" s="226">
        <v>0</v>
      </c>
      <c r="R333" s="132">
        <v>8</v>
      </c>
      <c r="S333" s="132">
        <v>2</v>
      </c>
      <c r="T333" s="132">
        <v>56770</v>
      </c>
      <c r="U333" s="132">
        <v>121947</v>
      </c>
      <c r="V333" s="132">
        <v>227433</v>
      </c>
      <c r="W333" s="132">
        <v>210584</v>
      </c>
      <c r="X333" s="132">
        <v>10894</v>
      </c>
      <c r="Y333" s="132">
        <v>5955</v>
      </c>
      <c r="Z333" s="226">
        <v>0</v>
      </c>
      <c r="AA333" s="226">
        <v>0</v>
      </c>
      <c r="AB333" s="132">
        <f t="shared" si="32"/>
        <v>5955</v>
      </c>
      <c r="AC333" s="132">
        <v>93959</v>
      </c>
      <c r="AD333" s="57"/>
      <c r="AE333" s="57"/>
      <c r="AF333" s="57"/>
      <c r="AH333" s="57"/>
      <c r="AI333" s="132"/>
    </row>
    <row r="334" spans="1:35" ht="14.25" customHeight="1">
      <c r="A334" s="144" t="s">
        <v>2045</v>
      </c>
      <c r="B334" s="132">
        <v>19</v>
      </c>
      <c r="C334" s="132">
        <v>271</v>
      </c>
      <c r="D334" s="132">
        <f t="shared" si="37"/>
        <v>160</v>
      </c>
      <c r="E334" s="132">
        <f t="shared" si="38"/>
        <v>111</v>
      </c>
      <c r="F334" s="132">
        <v>2</v>
      </c>
      <c r="G334" s="226">
        <v>0</v>
      </c>
      <c r="H334" s="132">
        <v>22</v>
      </c>
      <c r="I334" s="132">
        <v>14</v>
      </c>
      <c r="J334" s="132">
        <v>102</v>
      </c>
      <c r="K334" s="132">
        <v>21</v>
      </c>
      <c r="L334" s="132">
        <v>33</v>
      </c>
      <c r="M334" s="132">
        <v>72</v>
      </c>
      <c r="N334" s="132">
        <v>1</v>
      </c>
      <c r="O334" s="132">
        <v>4</v>
      </c>
      <c r="P334" s="226">
        <v>0</v>
      </c>
      <c r="Q334" s="226">
        <v>0</v>
      </c>
      <c r="R334" s="226">
        <v>0</v>
      </c>
      <c r="S334" s="132">
        <v>2</v>
      </c>
      <c r="T334" s="132">
        <v>76693</v>
      </c>
      <c r="U334" s="132">
        <v>96219</v>
      </c>
      <c r="V334" s="132">
        <v>326560</v>
      </c>
      <c r="W334" s="132">
        <v>302761</v>
      </c>
      <c r="X334" s="132">
        <v>19281</v>
      </c>
      <c r="Y334" s="132">
        <v>4518</v>
      </c>
      <c r="Z334" s="226">
        <v>0</v>
      </c>
      <c r="AA334" s="226">
        <v>0</v>
      </c>
      <c r="AB334" s="132">
        <f t="shared" si="32"/>
        <v>4518</v>
      </c>
      <c r="AC334" s="132">
        <v>203821</v>
      </c>
      <c r="AD334" s="57"/>
      <c r="AE334" s="57"/>
      <c r="AF334" s="57"/>
      <c r="AH334" s="57"/>
      <c r="AI334" s="132"/>
    </row>
    <row r="335" spans="1:35" ht="14.25" customHeight="1">
      <c r="A335" s="144" t="s">
        <v>2046</v>
      </c>
      <c r="B335" s="132">
        <v>13</v>
      </c>
      <c r="C335" s="132">
        <v>321</v>
      </c>
      <c r="D335" s="132">
        <f t="shared" si="37"/>
        <v>184</v>
      </c>
      <c r="E335" s="132">
        <f t="shared" si="38"/>
        <v>137</v>
      </c>
      <c r="F335" s="226">
        <v>0</v>
      </c>
      <c r="G335" s="226">
        <v>0</v>
      </c>
      <c r="H335" s="132">
        <v>22</v>
      </c>
      <c r="I335" s="132">
        <v>10</v>
      </c>
      <c r="J335" s="132">
        <v>141</v>
      </c>
      <c r="K335" s="132">
        <v>59</v>
      </c>
      <c r="L335" s="132">
        <v>20</v>
      </c>
      <c r="M335" s="132">
        <v>66</v>
      </c>
      <c r="N335" s="132">
        <v>1</v>
      </c>
      <c r="O335" s="132">
        <v>2</v>
      </c>
      <c r="P335" s="226">
        <v>0</v>
      </c>
      <c r="Q335" s="226">
        <v>0</v>
      </c>
      <c r="R335" s="226">
        <v>0</v>
      </c>
      <c r="S335" s="226">
        <v>0</v>
      </c>
      <c r="T335" s="132">
        <v>116689</v>
      </c>
      <c r="U335" s="132">
        <v>330460</v>
      </c>
      <c r="V335" s="132">
        <v>644594</v>
      </c>
      <c r="W335" s="132">
        <v>579360</v>
      </c>
      <c r="X335" s="132">
        <v>64069</v>
      </c>
      <c r="Y335" s="132">
        <v>1165</v>
      </c>
      <c r="Z335" s="226">
        <v>0</v>
      </c>
      <c r="AA335" s="226">
        <v>0</v>
      </c>
      <c r="AB335" s="132">
        <f t="shared" si="32"/>
        <v>1165</v>
      </c>
      <c r="AC335" s="132">
        <v>271214</v>
      </c>
      <c r="AD335" s="57"/>
      <c r="AE335" s="57"/>
      <c r="AF335" s="57"/>
      <c r="AH335" s="57"/>
      <c r="AI335" s="132"/>
    </row>
    <row r="336" spans="1:32" ht="14.25" customHeight="1">
      <c r="A336" s="144" t="s">
        <v>2047</v>
      </c>
      <c r="B336" s="132">
        <v>8</v>
      </c>
      <c r="C336" s="132">
        <v>316</v>
      </c>
      <c r="D336" s="132">
        <f t="shared" si="33"/>
        <v>230</v>
      </c>
      <c r="E336" s="132">
        <f t="shared" si="34"/>
        <v>86</v>
      </c>
      <c r="F336" s="226">
        <v>0</v>
      </c>
      <c r="G336" s="226">
        <v>0</v>
      </c>
      <c r="H336" s="132">
        <v>8</v>
      </c>
      <c r="I336" s="132">
        <v>1</v>
      </c>
      <c r="J336" s="132">
        <v>195</v>
      </c>
      <c r="K336" s="132">
        <v>48</v>
      </c>
      <c r="L336" s="132">
        <v>18</v>
      </c>
      <c r="M336" s="132">
        <v>29</v>
      </c>
      <c r="N336" s="132">
        <v>9</v>
      </c>
      <c r="O336" s="132">
        <v>8</v>
      </c>
      <c r="P336" s="226">
        <v>0</v>
      </c>
      <c r="Q336" s="226">
        <v>0</v>
      </c>
      <c r="R336" s="132">
        <v>1</v>
      </c>
      <c r="S336" s="132">
        <v>1</v>
      </c>
      <c r="T336" s="132">
        <v>144133</v>
      </c>
      <c r="U336" s="132">
        <v>334935</v>
      </c>
      <c r="V336" s="132">
        <v>659304</v>
      </c>
      <c r="W336" s="132">
        <v>643645</v>
      </c>
      <c r="X336" s="132">
        <v>15659</v>
      </c>
      <c r="Y336" s="226">
        <v>0</v>
      </c>
      <c r="Z336" s="226">
        <v>0</v>
      </c>
      <c r="AA336" s="226">
        <v>0</v>
      </c>
      <c r="AB336" s="226">
        <f t="shared" si="32"/>
        <v>0</v>
      </c>
      <c r="AC336" s="132">
        <v>280845</v>
      </c>
      <c r="AE336" s="57"/>
      <c r="AF336" s="132"/>
    </row>
    <row r="337" spans="1:32" ht="14.25" customHeight="1">
      <c r="A337" s="144" t="s">
        <v>2048</v>
      </c>
      <c r="B337" s="132">
        <v>4</v>
      </c>
      <c r="C337" s="132">
        <v>350</v>
      </c>
      <c r="D337" s="132">
        <f t="shared" si="33"/>
        <v>195</v>
      </c>
      <c r="E337" s="132">
        <f t="shared" si="34"/>
        <v>155</v>
      </c>
      <c r="F337" s="226">
        <v>0</v>
      </c>
      <c r="G337" s="226">
        <v>0</v>
      </c>
      <c r="H337" s="132">
        <v>7</v>
      </c>
      <c r="I337" s="132">
        <v>6</v>
      </c>
      <c r="J337" s="132">
        <v>130</v>
      </c>
      <c r="K337" s="132">
        <v>34</v>
      </c>
      <c r="L337" s="132">
        <v>45</v>
      </c>
      <c r="M337" s="132">
        <v>109</v>
      </c>
      <c r="N337" s="132">
        <v>14</v>
      </c>
      <c r="O337" s="132">
        <v>7</v>
      </c>
      <c r="P337" s="132">
        <v>1</v>
      </c>
      <c r="Q337" s="132">
        <v>1</v>
      </c>
      <c r="R337" s="226">
        <v>0</v>
      </c>
      <c r="S337" s="226">
        <v>0</v>
      </c>
      <c r="T337" s="132" t="s">
        <v>1821</v>
      </c>
      <c r="U337" s="132" t="s">
        <v>1821</v>
      </c>
      <c r="V337" s="132" t="s">
        <v>1821</v>
      </c>
      <c r="W337" s="132" t="s">
        <v>1821</v>
      </c>
      <c r="X337" s="226">
        <v>0</v>
      </c>
      <c r="Y337" s="132" t="s">
        <v>1821</v>
      </c>
      <c r="Z337" s="226">
        <v>0</v>
      </c>
      <c r="AA337" s="226">
        <v>0</v>
      </c>
      <c r="AB337" s="132" t="s">
        <v>2777</v>
      </c>
      <c r="AC337" s="132" t="s">
        <v>1821</v>
      </c>
      <c r="AE337" s="57"/>
      <c r="AF337" s="132"/>
    </row>
    <row r="338" spans="1:32" ht="14.25" customHeight="1">
      <c r="A338" s="144" t="s">
        <v>2050</v>
      </c>
      <c r="B338" s="132">
        <v>1</v>
      </c>
      <c r="C338" s="132">
        <v>224</v>
      </c>
      <c r="D338" s="132">
        <f t="shared" si="33"/>
        <v>194</v>
      </c>
      <c r="E338" s="132">
        <f t="shared" si="34"/>
        <v>30</v>
      </c>
      <c r="F338" s="226">
        <v>0</v>
      </c>
      <c r="G338" s="226">
        <v>0</v>
      </c>
      <c r="H338" s="226">
        <v>0</v>
      </c>
      <c r="I338" s="226">
        <v>0</v>
      </c>
      <c r="J338" s="132">
        <v>182</v>
      </c>
      <c r="K338" s="132">
        <v>21</v>
      </c>
      <c r="L338" s="132">
        <v>12</v>
      </c>
      <c r="M338" s="132">
        <v>9</v>
      </c>
      <c r="N338" s="226">
        <v>0</v>
      </c>
      <c r="O338" s="226">
        <v>0</v>
      </c>
      <c r="P338" s="226">
        <v>0</v>
      </c>
      <c r="Q338" s="226">
        <v>0</v>
      </c>
      <c r="R338" s="226">
        <v>0</v>
      </c>
      <c r="S338" s="226">
        <v>0</v>
      </c>
      <c r="T338" s="132" t="s">
        <v>1821</v>
      </c>
      <c r="U338" s="132" t="s">
        <v>1821</v>
      </c>
      <c r="V338" s="132" t="s">
        <v>1821</v>
      </c>
      <c r="W338" s="132" t="s">
        <v>1821</v>
      </c>
      <c r="X338" s="226">
        <v>0</v>
      </c>
      <c r="Y338" s="132" t="s">
        <v>2777</v>
      </c>
      <c r="Z338" s="226">
        <v>0</v>
      </c>
      <c r="AA338" s="226">
        <v>0</v>
      </c>
      <c r="AB338" s="132" t="s">
        <v>2774</v>
      </c>
      <c r="AC338" s="132" t="s">
        <v>1821</v>
      </c>
      <c r="AE338" s="57"/>
      <c r="AF338" s="132"/>
    </row>
    <row r="339" spans="1:32" ht="14.25" customHeight="1">
      <c r="A339" s="58" t="s">
        <v>2830</v>
      </c>
      <c r="B339" s="132">
        <v>45</v>
      </c>
      <c r="C339" s="132">
        <v>3795</v>
      </c>
      <c r="D339" s="132">
        <f t="shared" si="33"/>
        <v>3098</v>
      </c>
      <c r="E339" s="132">
        <f t="shared" si="34"/>
        <v>697</v>
      </c>
      <c r="F339" s="132">
        <v>5</v>
      </c>
      <c r="G339" s="226">
        <v>0</v>
      </c>
      <c r="H339" s="132">
        <v>48</v>
      </c>
      <c r="I339" s="132">
        <v>11</v>
      </c>
      <c r="J339" s="132">
        <v>1792</v>
      </c>
      <c r="K339" s="132">
        <v>349</v>
      </c>
      <c r="L339" s="132">
        <v>747</v>
      </c>
      <c r="M339" s="132">
        <v>255</v>
      </c>
      <c r="N339" s="132">
        <v>540</v>
      </c>
      <c r="O339" s="132">
        <v>104</v>
      </c>
      <c r="P339" s="132">
        <v>34</v>
      </c>
      <c r="Q339" s="132">
        <v>22</v>
      </c>
      <c r="R339" s="132">
        <v>34</v>
      </c>
      <c r="S339" s="132">
        <v>2</v>
      </c>
      <c r="T339" s="132">
        <v>1336441</v>
      </c>
      <c r="U339" s="132">
        <v>5312092</v>
      </c>
      <c r="V339" s="132">
        <v>9804186</v>
      </c>
      <c r="W339" s="132">
        <v>9435713</v>
      </c>
      <c r="X339" s="132">
        <v>175210</v>
      </c>
      <c r="Y339" s="132">
        <v>193263</v>
      </c>
      <c r="Z339" s="132">
        <v>4814</v>
      </c>
      <c r="AA339" s="226">
        <v>0</v>
      </c>
      <c r="AB339" s="132">
        <f t="shared" si="32"/>
        <v>188449</v>
      </c>
      <c r="AC339" s="132">
        <v>3996505</v>
      </c>
      <c r="AE339" s="57"/>
      <c r="AF339" s="132"/>
    </row>
    <row r="340" spans="1:32" ht="14.25" customHeight="1">
      <c r="A340" s="58" t="s">
        <v>2803</v>
      </c>
      <c r="B340" s="132">
        <v>7</v>
      </c>
      <c r="C340" s="132">
        <v>1697</v>
      </c>
      <c r="D340" s="132">
        <f t="shared" si="33"/>
        <v>1450</v>
      </c>
      <c r="E340" s="132">
        <f t="shared" si="34"/>
        <v>247</v>
      </c>
      <c r="F340" s="226">
        <v>0</v>
      </c>
      <c r="G340" s="226">
        <v>0</v>
      </c>
      <c r="H340" s="132">
        <v>11</v>
      </c>
      <c r="I340" s="226">
        <v>0</v>
      </c>
      <c r="J340" s="132">
        <v>550</v>
      </c>
      <c r="K340" s="132">
        <v>148</v>
      </c>
      <c r="L340" s="132">
        <v>643</v>
      </c>
      <c r="M340" s="132">
        <v>70</v>
      </c>
      <c r="N340" s="132">
        <v>246</v>
      </c>
      <c r="O340" s="132">
        <v>29</v>
      </c>
      <c r="P340" s="226">
        <v>0</v>
      </c>
      <c r="Q340" s="226">
        <v>0</v>
      </c>
      <c r="R340" s="132">
        <v>31</v>
      </c>
      <c r="S340" s="226">
        <v>0</v>
      </c>
      <c r="T340" s="132">
        <v>507476</v>
      </c>
      <c r="U340" s="132">
        <v>2009922</v>
      </c>
      <c r="V340" s="132">
        <v>3540776</v>
      </c>
      <c r="W340" s="132">
        <v>3498744</v>
      </c>
      <c r="X340" s="132">
        <v>335</v>
      </c>
      <c r="Y340" s="132">
        <v>41697</v>
      </c>
      <c r="Z340" s="226">
        <v>0</v>
      </c>
      <c r="AA340" s="226">
        <v>0</v>
      </c>
      <c r="AB340" s="132">
        <f t="shared" si="32"/>
        <v>41697</v>
      </c>
      <c r="AC340" s="132">
        <v>1348148</v>
      </c>
      <c r="AE340" s="57"/>
      <c r="AF340" s="132"/>
    </row>
    <row r="341" spans="1:32" ht="14.25" customHeight="1">
      <c r="A341" s="58" t="s">
        <v>2009</v>
      </c>
      <c r="B341" s="132">
        <v>2</v>
      </c>
      <c r="C341" s="132">
        <v>39</v>
      </c>
      <c r="D341" s="132">
        <f t="shared" si="33"/>
        <v>6</v>
      </c>
      <c r="E341" s="132">
        <f t="shared" si="34"/>
        <v>33</v>
      </c>
      <c r="F341" s="132">
        <v>1</v>
      </c>
      <c r="G341" s="226">
        <v>0</v>
      </c>
      <c r="H341" s="132">
        <v>1</v>
      </c>
      <c r="I341" s="132">
        <v>2</v>
      </c>
      <c r="J341" s="132">
        <v>1</v>
      </c>
      <c r="K341" s="132">
        <v>11</v>
      </c>
      <c r="L341" s="132">
        <v>3</v>
      </c>
      <c r="M341" s="132">
        <v>20</v>
      </c>
      <c r="N341" s="226">
        <v>0</v>
      </c>
      <c r="O341" s="226">
        <v>0</v>
      </c>
      <c r="P341" s="226">
        <v>0</v>
      </c>
      <c r="Q341" s="226">
        <v>0</v>
      </c>
      <c r="R341" s="226">
        <v>0</v>
      </c>
      <c r="S341" s="132">
        <v>2</v>
      </c>
      <c r="T341" s="132" t="s">
        <v>1821</v>
      </c>
      <c r="U341" s="132" t="s">
        <v>1821</v>
      </c>
      <c r="V341" s="132" t="s">
        <v>1821</v>
      </c>
      <c r="W341" s="132" t="s">
        <v>1821</v>
      </c>
      <c r="X341" s="132" t="s">
        <v>1821</v>
      </c>
      <c r="Y341" s="226">
        <v>0</v>
      </c>
      <c r="Z341" s="226">
        <v>0</v>
      </c>
      <c r="AA341" s="226">
        <v>0</v>
      </c>
      <c r="AB341" s="226">
        <f t="shared" si="32"/>
        <v>0</v>
      </c>
      <c r="AC341" s="132" t="s">
        <v>1821</v>
      </c>
      <c r="AE341" s="57"/>
      <c r="AF341" s="132"/>
    </row>
    <row r="342" spans="1:32" ht="14.25" customHeight="1">
      <c r="A342" s="58" t="s">
        <v>2015</v>
      </c>
      <c r="B342" s="132">
        <v>1</v>
      </c>
      <c r="C342" s="132">
        <v>6</v>
      </c>
      <c r="D342" s="132">
        <f t="shared" si="33"/>
        <v>5</v>
      </c>
      <c r="E342" s="132">
        <f t="shared" si="34"/>
        <v>1</v>
      </c>
      <c r="F342" s="226">
        <v>0</v>
      </c>
      <c r="G342" s="226">
        <v>0</v>
      </c>
      <c r="H342" s="226">
        <v>0</v>
      </c>
      <c r="I342" s="226">
        <v>0</v>
      </c>
      <c r="J342" s="132">
        <v>2</v>
      </c>
      <c r="K342" s="132">
        <v>1</v>
      </c>
      <c r="L342" s="132">
        <v>3</v>
      </c>
      <c r="M342" s="226">
        <v>0</v>
      </c>
      <c r="N342" s="226">
        <v>0</v>
      </c>
      <c r="O342" s="226">
        <v>0</v>
      </c>
      <c r="P342" s="226">
        <v>0</v>
      </c>
      <c r="Q342" s="226">
        <v>0</v>
      </c>
      <c r="R342" s="226">
        <v>0</v>
      </c>
      <c r="S342" s="226">
        <v>0</v>
      </c>
      <c r="T342" s="132" t="s">
        <v>1821</v>
      </c>
      <c r="U342" s="132" t="s">
        <v>1821</v>
      </c>
      <c r="V342" s="132" t="s">
        <v>1821</v>
      </c>
      <c r="W342" s="132" t="s">
        <v>1821</v>
      </c>
      <c r="X342" s="226">
        <v>0</v>
      </c>
      <c r="Y342" s="226">
        <v>0</v>
      </c>
      <c r="Z342" s="226">
        <v>0</v>
      </c>
      <c r="AA342" s="226">
        <v>0</v>
      </c>
      <c r="AB342" s="226">
        <f t="shared" si="32"/>
        <v>0</v>
      </c>
      <c r="AC342" s="132" t="s">
        <v>1821</v>
      </c>
      <c r="AE342" s="57"/>
      <c r="AF342" s="132"/>
    </row>
    <row r="343" spans="1:32" ht="14.25" customHeight="1">
      <c r="A343" s="58" t="s">
        <v>2804</v>
      </c>
      <c r="B343" s="132">
        <v>6</v>
      </c>
      <c r="C343" s="132">
        <v>213</v>
      </c>
      <c r="D343" s="132">
        <f t="shared" si="33"/>
        <v>145</v>
      </c>
      <c r="E343" s="132">
        <f t="shared" si="34"/>
        <v>68</v>
      </c>
      <c r="F343" s="226">
        <v>0</v>
      </c>
      <c r="G343" s="226">
        <v>0</v>
      </c>
      <c r="H343" s="132">
        <v>5</v>
      </c>
      <c r="I343" s="132">
        <v>1</v>
      </c>
      <c r="J343" s="132">
        <v>115</v>
      </c>
      <c r="K343" s="132">
        <v>36</v>
      </c>
      <c r="L343" s="132">
        <v>23</v>
      </c>
      <c r="M343" s="132">
        <v>31</v>
      </c>
      <c r="N343" s="132">
        <v>2</v>
      </c>
      <c r="O343" s="226">
        <v>0</v>
      </c>
      <c r="P343" s="226">
        <v>0</v>
      </c>
      <c r="Q343" s="226">
        <v>0</v>
      </c>
      <c r="R343" s="226">
        <v>0</v>
      </c>
      <c r="S343" s="226">
        <v>0</v>
      </c>
      <c r="T343" s="132">
        <v>72552</v>
      </c>
      <c r="U343" s="132">
        <v>295381</v>
      </c>
      <c r="V343" s="132">
        <v>549066</v>
      </c>
      <c r="W343" s="132">
        <v>470131</v>
      </c>
      <c r="X343" s="132">
        <v>18643</v>
      </c>
      <c r="Y343" s="132">
        <v>60292</v>
      </c>
      <c r="Z343" s="132">
        <v>4814</v>
      </c>
      <c r="AA343" s="226">
        <v>0</v>
      </c>
      <c r="AB343" s="132">
        <f t="shared" si="32"/>
        <v>55478</v>
      </c>
      <c r="AC343" s="132">
        <v>213875</v>
      </c>
      <c r="AE343" s="57"/>
      <c r="AF343" s="132"/>
    </row>
    <row r="344" spans="1:32" ht="14.25" customHeight="1">
      <c r="A344" s="58" t="s">
        <v>2017</v>
      </c>
      <c r="B344" s="132">
        <v>2</v>
      </c>
      <c r="C344" s="132">
        <v>30</v>
      </c>
      <c r="D344" s="132">
        <f t="shared" si="33"/>
        <v>15</v>
      </c>
      <c r="E344" s="132">
        <f t="shared" si="34"/>
        <v>15</v>
      </c>
      <c r="F344" s="226">
        <v>0</v>
      </c>
      <c r="G344" s="226">
        <v>0</v>
      </c>
      <c r="H344" s="132">
        <v>4</v>
      </c>
      <c r="I344" s="132">
        <v>1</v>
      </c>
      <c r="J344" s="132">
        <v>11</v>
      </c>
      <c r="K344" s="132">
        <v>4</v>
      </c>
      <c r="L344" s="226">
        <v>0</v>
      </c>
      <c r="M344" s="132">
        <v>10</v>
      </c>
      <c r="N344" s="226">
        <v>0</v>
      </c>
      <c r="O344" s="226">
        <v>0</v>
      </c>
      <c r="P344" s="226">
        <v>0</v>
      </c>
      <c r="Q344" s="226">
        <v>0</v>
      </c>
      <c r="R344" s="226">
        <v>0</v>
      </c>
      <c r="S344" s="226">
        <v>0</v>
      </c>
      <c r="T344" s="132" t="s">
        <v>1821</v>
      </c>
      <c r="U344" s="132" t="s">
        <v>1821</v>
      </c>
      <c r="V344" s="132" t="s">
        <v>1821</v>
      </c>
      <c r="W344" s="132" t="s">
        <v>1821</v>
      </c>
      <c r="X344" s="132" t="s">
        <v>1821</v>
      </c>
      <c r="Y344" s="132" t="s">
        <v>2777</v>
      </c>
      <c r="Z344" s="226">
        <v>0</v>
      </c>
      <c r="AA344" s="226">
        <v>0</v>
      </c>
      <c r="AB344" s="132" t="s">
        <v>2774</v>
      </c>
      <c r="AC344" s="132" t="s">
        <v>1821</v>
      </c>
      <c r="AE344" s="57"/>
      <c r="AF344" s="132"/>
    </row>
    <row r="345" spans="1:32" ht="14.25" customHeight="1">
      <c r="A345" s="58" t="s">
        <v>2018</v>
      </c>
      <c r="B345" s="132">
        <v>1</v>
      </c>
      <c r="C345" s="132">
        <v>119</v>
      </c>
      <c r="D345" s="132">
        <f t="shared" si="33"/>
        <v>97</v>
      </c>
      <c r="E345" s="132">
        <f t="shared" si="34"/>
        <v>22</v>
      </c>
      <c r="F345" s="226">
        <v>0</v>
      </c>
      <c r="G345" s="226">
        <v>0</v>
      </c>
      <c r="H345" s="132">
        <v>1</v>
      </c>
      <c r="I345" s="226">
        <v>0</v>
      </c>
      <c r="J345" s="132">
        <v>94</v>
      </c>
      <c r="K345" s="132">
        <v>13</v>
      </c>
      <c r="L345" s="132">
        <v>2</v>
      </c>
      <c r="M345" s="132">
        <v>4</v>
      </c>
      <c r="N345" s="226">
        <v>0</v>
      </c>
      <c r="O345" s="132">
        <v>5</v>
      </c>
      <c r="P345" s="226">
        <v>0</v>
      </c>
      <c r="Q345" s="226">
        <v>0</v>
      </c>
      <c r="R345" s="226">
        <v>0</v>
      </c>
      <c r="S345" s="226">
        <v>0</v>
      </c>
      <c r="T345" s="132" t="s">
        <v>1821</v>
      </c>
      <c r="U345" s="132" t="s">
        <v>1821</v>
      </c>
      <c r="V345" s="132" t="s">
        <v>1821</v>
      </c>
      <c r="W345" s="132" t="s">
        <v>1821</v>
      </c>
      <c r="X345" s="226">
        <v>0</v>
      </c>
      <c r="Y345" s="226">
        <v>0</v>
      </c>
      <c r="Z345" s="226">
        <v>0</v>
      </c>
      <c r="AA345" s="226">
        <v>0</v>
      </c>
      <c r="AB345" s="226">
        <f t="shared" si="32"/>
        <v>0</v>
      </c>
      <c r="AC345" s="132" t="s">
        <v>1821</v>
      </c>
      <c r="AE345" s="57"/>
      <c r="AF345" s="132"/>
    </row>
    <row r="346" spans="1:32" ht="14.25" customHeight="1">
      <c r="A346" s="58" t="s">
        <v>2807</v>
      </c>
      <c r="B346" s="132">
        <v>1</v>
      </c>
      <c r="C346" s="132">
        <v>34</v>
      </c>
      <c r="D346" s="132">
        <f t="shared" si="33"/>
        <v>30</v>
      </c>
      <c r="E346" s="132">
        <f t="shared" si="34"/>
        <v>4</v>
      </c>
      <c r="F346" s="226">
        <v>0</v>
      </c>
      <c r="G346" s="226">
        <v>0</v>
      </c>
      <c r="H346" s="226">
        <v>0</v>
      </c>
      <c r="I346" s="226">
        <v>0</v>
      </c>
      <c r="J346" s="132">
        <v>22</v>
      </c>
      <c r="K346" s="132">
        <v>4</v>
      </c>
      <c r="L346" s="132">
        <v>2</v>
      </c>
      <c r="M346" s="226">
        <v>0</v>
      </c>
      <c r="N346" s="132">
        <v>6</v>
      </c>
      <c r="O346" s="226">
        <v>0</v>
      </c>
      <c r="P346" s="226">
        <v>0</v>
      </c>
      <c r="Q346" s="226">
        <v>0</v>
      </c>
      <c r="R346" s="226">
        <v>0</v>
      </c>
      <c r="S346" s="226">
        <v>0</v>
      </c>
      <c r="T346" s="132" t="s">
        <v>1821</v>
      </c>
      <c r="U346" s="132" t="s">
        <v>1821</v>
      </c>
      <c r="V346" s="132" t="s">
        <v>1821</v>
      </c>
      <c r="W346" s="132" t="s">
        <v>1821</v>
      </c>
      <c r="X346" s="226">
        <v>0</v>
      </c>
      <c r="Y346" s="132" t="s">
        <v>2777</v>
      </c>
      <c r="Z346" s="226">
        <v>0</v>
      </c>
      <c r="AA346" s="227">
        <v>0</v>
      </c>
      <c r="AB346" s="132" t="s">
        <v>2774</v>
      </c>
      <c r="AC346" s="132" t="s">
        <v>1821</v>
      </c>
      <c r="AE346" s="57"/>
      <c r="AF346" s="132"/>
    </row>
    <row r="347" spans="1:32" ht="14.25" customHeight="1">
      <c r="A347" s="58" t="s">
        <v>2019</v>
      </c>
      <c r="B347" s="132">
        <v>1</v>
      </c>
      <c r="C347" s="132">
        <v>5</v>
      </c>
      <c r="D347" s="132">
        <f t="shared" si="33"/>
        <v>2</v>
      </c>
      <c r="E347" s="132">
        <f t="shared" si="34"/>
        <v>3</v>
      </c>
      <c r="F347" s="132">
        <v>1</v>
      </c>
      <c r="G347" s="226">
        <v>0</v>
      </c>
      <c r="H347" s="226">
        <v>0</v>
      </c>
      <c r="I347" s="226">
        <v>0</v>
      </c>
      <c r="J347" s="132">
        <v>1</v>
      </c>
      <c r="K347" s="132">
        <v>3</v>
      </c>
      <c r="L347" s="226">
        <v>0</v>
      </c>
      <c r="M347" s="226">
        <v>0</v>
      </c>
      <c r="N347" s="226">
        <v>0</v>
      </c>
      <c r="O347" s="226">
        <v>0</v>
      </c>
      <c r="P347" s="226">
        <v>0</v>
      </c>
      <c r="Q347" s="226">
        <v>0</v>
      </c>
      <c r="R347" s="226">
        <v>0</v>
      </c>
      <c r="S347" s="226">
        <v>0</v>
      </c>
      <c r="T347" s="132" t="s">
        <v>1821</v>
      </c>
      <c r="U347" s="132" t="s">
        <v>1821</v>
      </c>
      <c r="V347" s="132" t="s">
        <v>1821</v>
      </c>
      <c r="W347" s="226">
        <v>0</v>
      </c>
      <c r="X347" s="132" t="s">
        <v>1821</v>
      </c>
      <c r="Y347" s="226">
        <v>0</v>
      </c>
      <c r="Z347" s="226">
        <v>0</v>
      </c>
      <c r="AA347" s="226">
        <v>0</v>
      </c>
      <c r="AB347" s="226">
        <f t="shared" si="32"/>
        <v>0</v>
      </c>
      <c r="AC347" s="132" t="s">
        <v>1821</v>
      </c>
      <c r="AE347" s="57"/>
      <c r="AF347" s="132"/>
    </row>
    <row r="348" spans="1:32" ht="14.25" customHeight="1">
      <c r="A348" s="58" t="s">
        <v>2020</v>
      </c>
      <c r="B348" s="132">
        <v>2</v>
      </c>
      <c r="C348" s="132">
        <v>16</v>
      </c>
      <c r="D348" s="132">
        <f t="shared" si="33"/>
        <v>13</v>
      </c>
      <c r="E348" s="132">
        <f t="shared" si="34"/>
        <v>3</v>
      </c>
      <c r="F348" s="226">
        <v>0</v>
      </c>
      <c r="G348" s="226">
        <v>0</v>
      </c>
      <c r="H348" s="132">
        <v>1</v>
      </c>
      <c r="I348" s="132">
        <v>2</v>
      </c>
      <c r="J348" s="132">
        <v>7</v>
      </c>
      <c r="K348" s="226">
        <v>0</v>
      </c>
      <c r="L348" s="132">
        <v>1</v>
      </c>
      <c r="M348" s="132">
        <v>1</v>
      </c>
      <c r="N348" s="132">
        <v>4</v>
      </c>
      <c r="O348" s="226">
        <v>0</v>
      </c>
      <c r="P348" s="226">
        <v>0</v>
      </c>
      <c r="Q348" s="226">
        <v>0</v>
      </c>
      <c r="R348" s="132">
        <v>1</v>
      </c>
      <c r="S348" s="226">
        <v>0</v>
      </c>
      <c r="T348" s="132" t="s">
        <v>1821</v>
      </c>
      <c r="U348" s="132" t="s">
        <v>1821</v>
      </c>
      <c r="V348" s="132" t="s">
        <v>1821</v>
      </c>
      <c r="W348" s="132" t="s">
        <v>1821</v>
      </c>
      <c r="X348" s="226">
        <v>0</v>
      </c>
      <c r="Y348" s="226">
        <v>0</v>
      </c>
      <c r="Z348" s="226">
        <v>0</v>
      </c>
      <c r="AA348" s="226">
        <v>0</v>
      </c>
      <c r="AB348" s="226">
        <f t="shared" si="32"/>
        <v>0</v>
      </c>
      <c r="AC348" s="132" t="s">
        <v>1821</v>
      </c>
      <c r="AE348" s="57"/>
      <c r="AF348" s="132"/>
    </row>
    <row r="349" spans="1:32" ht="14.25" customHeight="1">
      <c r="A349" s="58" t="s">
        <v>2021</v>
      </c>
      <c r="B349" s="132">
        <v>1</v>
      </c>
      <c r="C349" s="132">
        <v>19</v>
      </c>
      <c r="D349" s="132">
        <f t="shared" si="33"/>
        <v>18</v>
      </c>
      <c r="E349" s="132">
        <f t="shared" si="34"/>
        <v>1</v>
      </c>
      <c r="F349" s="226">
        <v>0</v>
      </c>
      <c r="G349" s="226">
        <v>0</v>
      </c>
      <c r="H349" s="132">
        <v>1</v>
      </c>
      <c r="I349" s="226">
        <v>0</v>
      </c>
      <c r="J349" s="132">
        <v>14</v>
      </c>
      <c r="K349" s="132">
        <v>1</v>
      </c>
      <c r="L349" s="132">
        <v>1</v>
      </c>
      <c r="M349" s="226">
        <v>0</v>
      </c>
      <c r="N349" s="132">
        <v>2</v>
      </c>
      <c r="O349" s="226">
        <v>0</v>
      </c>
      <c r="P349" s="226">
        <v>0</v>
      </c>
      <c r="Q349" s="226">
        <v>0</v>
      </c>
      <c r="R349" s="226">
        <v>0</v>
      </c>
      <c r="S349" s="226">
        <v>0</v>
      </c>
      <c r="T349" s="132" t="s">
        <v>1821</v>
      </c>
      <c r="U349" s="132" t="s">
        <v>1821</v>
      </c>
      <c r="V349" s="132" t="s">
        <v>1821</v>
      </c>
      <c r="W349" s="132" t="s">
        <v>1821</v>
      </c>
      <c r="X349" s="132" t="s">
        <v>1821</v>
      </c>
      <c r="Y349" s="226">
        <v>0</v>
      </c>
      <c r="Z349" s="227">
        <v>0</v>
      </c>
      <c r="AA349" s="227">
        <v>0</v>
      </c>
      <c r="AB349" s="226">
        <f t="shared" si="32"/>
        <v>0</v>
      </c>
      <c r="AC349" s="132" t="s">
        <v>1821</v>
      </c>
      <c r="AE349" s="57"/>
      <c r="AF349" s="132"/>
    </row>
    <row r="350" spans="1:32" ht="14.25" customHeight="1">
      <c r="A350" s="58" t="s">
        <v>2808</v>
      </c>
      <c r="B350" s="132">
        <v>1</v>
      </c>
      <c r="C350" s="132">
        <v>29</v>
      </c>
      <c r="D350" s="132">
        <f t="shared" si="33"/>
        <v>17</v>
      </c>
      <c r="E350" s="132">
        <f t="shared" si="34"/>
        <v>12</v>
      </c>
      <c r="F350" s="226">
        <v>0</v>
      </c>
      <c r="G350" s="226">
        <v>0</v>
      </c>
      <c r="H350" s="132">
        <v>3</v>
      </c>
      <c r="I350" s="226">
        <v>0</v>
      </c>
      <c r="J350" s="132">
        <v>13</v>
      </c>
      <c r="K350" s="132">
        <v>1</v>
      </c>
      <c r="L350" s="132">
        <v>1</v>
      </c>
      <c r="M350" s="132">
        <v>11</v>
      </c>
      <c r="N350" s="226">
        <v>0</v>
      </c>
      <c r="O350" s="226">
        <v>0</v>
      </c>
      <c r="P350" s="226">
        <v>0</v>
      </c>
      <c r="Q350" s="226">
        <v>0</v>
      </c>
      <c r="R350" s="132">
        <v>2</v>
      </c>
      <c r="S350" s="226">
        <v>0</v>
      </c>
      <c r="T350" s="132" t="s">
        <v>1821</v>
      </c>
      <c r="U350" s="132" t="s">
        <v>1821</v>
      </c>
      <c r="V350" s="132" t="s">
        <v>1821</v>
      </c>
      <c r="W350" s="226">
        <v>0</v>
      </c>
      <c r="X350" s="132" t="s">
        <v>1821</v>
      </c>
      <c r="Y350" s="226">
        <v>0</v>
      </c>
      <c r="Z350" s="226">
        <v>0</v>
      </c>
      <c r="AA350" s="226">
        <v>0</v>
      </c>
      <c r="AB350" s="226">
        <f t="shared" si="32"/>
        <v>0</v>
      </c>
      <c r="AC350" s="132" t="s">
        <v>1821</v>
      </c>
      <c r="AE350" s="57"/>
      <c r="AF350" s="132"/>
    </row>
    <row r="351" spans="1:32" ht="14.25" customHeight="1">
      <c r="A351" s="58" t="s">
        <v>2809</v>
      </c>
      <c r="B351" s="132">
        <v>3</v>
      </c>
      <c r="C351" s="132">
        <v>52</v>
      </c>
      <c r="D351" s="132">
        <f t="shared" si="33"/>
        <v>38</v>
      </c>
      <c r="E351" s="132">
        <f t="shared" si="34"/>
        <v>14</v>
      </c>
      <c r="F351" s="132">
        <v>1</v>
      </c>
      <c r="G351" s="226">
        <v>0</v>
      </c>
      <c r="H351" s="132">
        <v>3</v>
      </c>
      <c r="I351" s="132">
        <v>1</v>
      </c>
      <c r="J351" s="132">
        <v>32</v>
      </c>
      <c r="K351" s="132">
        <v>6</v>
      </c>
      <c r="L351" s="132">
        <v>2</v>
      </c>
      <c r="M351" s="132">
        <v>7</v>
      </c>
      <c r="N351" s="226">
        <v>0</v>
      </c>
      <c r="O351" s="226">
        <v>0</v>
      </c>
      <c r="P351" s="226">
        <v>0</v>
      </c>
      <c r="Q351" s="226">
        <v>0</v>
      </c>
      <c r="R351" s="226">
        <v>0</v>
      </c>
      <c r="S351" s="226">
        <v>0</v>
      </c>
      <c r="T351" s="132">
        <v>21361</v>
      </c>
      <c r="U351" s="132">
        <v>139334</v>
      </c>
      <c r="V351" s="132">
        <v>233235</v>
      </c>
      <c r="W351" s="132">
        <v>217429</v>
      </c>
      <c r="X351" s="132">
        <v>15806</v>
      </c>
      <c r="Y351" s="226">
        <v>0</v>
      </c>
      <c r="Z351" s="226">
        <v>0</v>
      </c>
      <c r="AA351" s="226">
        <v>0</v>
      </c>
      <c r="AB351" s="226">
        <f t="shared" si="32"/>
        <v>0</v>
      </c>
      <c r="AC351" s="132">
        <v>54846</v>
      </c>
      <c r="AE351" s="57"/>
      <c r="AF351" s="132"/>
    </row>
    <row r="352" spans="1:32" ht="14.25" customHeight="1">
      <c r="A352" s="58" t="s">
        <v>2810</v>
      </c>
      <c r="B352" s="132">
        <v>1</v>
      </c>
      <c r="C352" s="132">
        <v>593</v>
      </c>
      <c r="D352" s="132">
        <f t="shared" si="33"/>
        <v>529</v>
      </c>
      <c r="E352" s="132">
        <f t="shared" si="34"/>
        <v>64</v>
      </c>
      <c r="F352" s="226">
        <v>0</v>
      </c>
      <c r="G352" s="226">
        <v>0</v>
      </c>
      <c r="H352" s="226">
        <v>0</v>
      </c>
      <c r="I352" s="226">
        <v>0</v>
      </c>
      <c r="J352" s="132">
        <v>509</v>
      </c>
      <c r="K352" s="132">
        <v>51</v>
      </c>
      <c r="L352" s="226">
        <v>0</v>
      </c>
      <c r="M352" s="226">
        <v>0</v>
      </c>
      <c r="N352" s="132">
        <v>20</v>
      </c>
      <c r="O352" s="132">
        <v>13</v>
      </c>
      <c r="P352" s="226">
        <v>0</v>
      </c>
      <c r="Q352" s="226">
        <v>0</v>
      </c>
      <c r="R352" s="226">
        <v>0</v>
      </c>
      <c r="S352" s="226">
        <v>0</v>
      </c>
      <c r="T352" s="132" t="s">
        <v>1821</v>
      </c>
      <c r="U352" s="132" t="s">
        <v>1821</v>
      </c>
      <c r="V352" s="132" t="s">
        <v>1821</v>
      </c>
      <c r="W352" s="132" t="s">
        <v>1821</v>
      </c>
      <c r="X352" s="226">
        <v>0</v>
      </c>
      <c r="Y352" s="226">
        <v>0</v>
      </c>
      <c r="Z352" s="226">
        <v>0</v>
      </c>
      <c r="AA352" s="226">
        <v>0</v>
      </c>
      <c r="AB352" s="226">
        <f t="shared" si="32"/>
        <v>0</v>
      </c>
      <c r="AC352" s="132" t="s">
        <v>1821</v>
      </c>
      <c r="AE352" s="57"/>
      <c r="AF352" s="132"/>
    </row>
    <row r="353" spans="1:32" ht="14.25" customHeight="1">
      <c r="A353" s="58" t="s">
        <v>2811</v>
      </c>
      <c r="B353" s="132">
        <v>3</v>
      </c>
      <c r="C353" s="132">
        <v>32</v>
      </c>
      <c r="D353" s="132">
        <f t="shared" si="33"/>
        <v>26</v>
      </c>
      <c r="E353" s="132">
        <f t="shared" si="34"/>
        <v>6</v>
      </c>
      <c r="F353" s="132">
        <v>1</v>
      </c>
      <c r="G353" s="226">
        <v>0</v>
      </c>
      <c r="H353" s="132">
        <v>3</v>
      </c>
      <c r="I353" s="132">
        <v>1</v>
      </c>
      <c r="J353" s="132">
        <v>22</v>
      </c>
      <c r="K353" s="132">
        <v>3</v>
      </c>
      <c r="L353" s="226">
        <v>0</v>
      </c>
      <c r="M353" s="132">
        <v>2</v>
      </c>
      <c r="N353" s="226">
        <v>0</v>
      </c>
      <c r="O353" s="226">
        <v>0</v>
      </c>
      <c r="P353" s="226">
        <v>0</v>
      </c>
      <c r="Q353" s="226">
        <v>0</v>
      </c>
      <c r="R353" s="226">
        <v>0</v>
      </c>
      <c r="S353" s="226">
        <v>0</v>
      </c>
      <c r="T353" s="132">
        <v>13925</v>
      </c>
      <c r="U353" s="132">
        <v>11700</v>
      </c>
      <c r="V353" s="132">
        <v>40196</v>
      </c>
      <c r="W353" s="132">
        <v>38771</v>
      </c>
      <c r="X353" s="132">
        <v>1425</v>
      </c>
      <c r="Y353" s="226">
        <v>0</v>
      </c>
      <c r="Z353" s="226">
        <v>0</v>
      </c>
      <c r="AA353" s="226">
        <v>0</v>
      </c>
      <c r="AB353" s="226">
        <f t="shared" si="32"/>
        <v>0</v>
      </c>
      <c r="AC353" s="132">
        <v>26386</v>
      </c>
      <c r="AE353" s="57"/>
      <c r="AF353" s="132"/>
    </row>
    <row r="354" spans="1:32" ht="14.25" customHeight="1">
      <c r="A354" s="58" t="s">
        <v>2813</v>
      </c>
      <c r="B354" s="132">
        <v>4</v>
      </c>
      <c r="C354" s="132">
        <v>346</v>
      </c>
      <c r="D354" s="132">
        <f t="shared" si="33"/>
        <v>273</v>
      </c>
      <c r="E354" s="132">
        <f t="shared" si="34"/>
        <v>73</v>
      </c>
      <c r="F354" s="226">
        <v>0</v>
      </c>
      <c r="G354" s="226">
        <v>0</v>
      </c>
      <c r="H354" s="132">
        <v>3</v>
      </c>
      <c r="I354" s="132">
        <v>1</v>
      </c>
      <c r="J354" s="132">
        <v>180</v>
      </c>
      <c r="K354" s="132">
        <v>40</v>
      </c>
      <c r="L354" s="132">
        <v>38</v>
      </c>
      <c r="M354" s="132">
        <v>35</v>
      </c>
      <c r="N354" s="132">
        <v>85</v>
      </c>
      <c r="O354" s="132">
        <v>19</v>
      </c>
      <c r="P354" s="132">
        <v>33</v>
      </c>
      <c r="Q354" s="132">
        <v>22</v>
      </c>
      <c r="R354" s="226">
        <v>0</v>
      </c>
      <c r="S354" s="226">
        <v>0</v>
      </c>
      <c r="T354" s="132">
        <v>218513</v>
      </c>
      <c r="U354" s="132">
        <v>542692</v>
      </c>
      <c r="V354" s="132">
        <v>1208242</v>
      </c>
      <c r="W354" s="132">
        <v>1130076</v>
      </c>
      <c r="X354" s="132">
        <v>74313</v>
      </c>
      <c r="Y354" s="132">
        <v>3853</v>
      </c>
      <c r="Z354" s="226">
        <v>0</v>
      </c>
      <c r="AA354" s="226">
        <v>0</v>
      </c>
      <c r="AB354" s="132">
        <f t="shared" si="32"/>
        <v>3853</v>
      </c>
      <c r="AC354" s="132">
        <v>625302</v>
      </c>
      <c r="AE354" s="57"/>
      <c r="AF354" s="132"/>
    </row>
    <row r="355" spans="1:32" ht="14.25" customHeight="1">
      <c r="A355" s="58" t="s">
        <v>2814</v>
      </c>
      <c r="B355" s="132">
        <v>3</v>
      </c>
      <c r="C355" s="132">
        <v>438</v>
      </c>
      <c r="D355" s="132">
        <f aca="true" t="shared" si="39" ref="D355:D361">(F355+H355+J355+L355+N355)-P355</f>
        <v>348</v>
      </c>
      <c r="E355" s="132">
        <f aca="true" t="shared" si="40" ref="E355:E361">(G355+I355+K355+M355+O355)-Q355</f>
        <v>90</v>
      </c>
      <c r="F355" s="132">
        <v>1</v>
      </c>
      <c r="G355" s="226">
        <v>0</v>
      </c>
      <c r="H355" s="132">
        <v>7</v>
      </c>
      <c r="I355" s="226">
        <v>0</v>
      </c>
      <c r="J355" s="132">
        <v>162</v>
      </c>
      <c r="K355" s="132">
        <v>14</v>
      </c>
      <c r="L355" s="132">
        <v>22</v>
      </c>
      <c r="M355" s="132">
        <v>46</v>
      </c>
      <c r="N355" s="132">
        <v>157</v>
      </c>
      <c r="O355" s="132">
        <v>30</v>
      </c>
      <c r="P355" s="132">
        <v>1</v>
      </c>
      <c r="Q355" s="226">
        <v>0</v>
      </c>
      <c r="R355" s="226">
        <v>0</v>
      </c>
      <c r="S355" s="226">
        <v>0</v>
      </c>
      <c r="T355" s="132">
        <v>132385</v>
      </c>
      <c r="U355" s="132">
        <v>934484</v>
      </c>
      <c r="V355" s="132">
        <v>1257622</v>
      </c>
      <c r="W355" s="132">
        <v>1251751</v>
      </c>
      <c r="X355" s="132">
        <v>5871</v>
      </c>
      <c r="Y355" s="226">
        <v>0</v>
      </c>
      <c r="Z355" s="226">
        <v>0</v>
      </c>
      <c r="AA355" s="226">
        <v>0</v>
      </c>
      <c r="AB355" s="226">
        <f t="shared" si="32"/>
        <v>0</v>
      </c>
      <c r="AC355" s="132">
        <v>277064</v>
      </c>
      <c r="AE355" s="57"/>
      <c r="AF355" s="132"/>
    </row>
    <row r="356" spans="1:32" ht="14.25" customHeight="1">
      <c r="A356" s="58" t="s">
        <v>2815</v>
      </c>
      <c r="B356" s="132">
        <v>2</v>
      </c>
      <c r="C356" s="132">
        <v>96</v>
      </c>
      <c r="D356" s="132">
        <f t="shared" si="39"/>
        <v>76</v>
      </c>
      <c r="E356" s="132">
        <f t="shared" si="40"/>
        <v>20</v>
      </c>
      <c r="F356" s="226">
        <v>0</v>
      </c>
      <c r="G356" s="226">
        <v>0</v>
      </c>
      <c r="H356" s="132">
        <v>1</v>
      </c>
      <c r="I356" s="226">
        <v>0</v>
      </c>
      <c r="J356" s="132">
        <v>52</v>
      </c>
      <c r="K356" s="132">
        <v>9</v>
      </c>
      <c r="L356" s="132">
        <v>5</v>
      </c>
      <c r="M356" s="132">
        <v>3</v>
      </c>
      <c r="N356" s="132">
        <v>18</v>
      </c>
      <c r="O356" s="132">
        <v>8</v>
      </c>
      <c r="P356" s="226">
        <v>0</v>
      </c>
      <c r="Q356" s="226">
        <v>0</v>
      </c>
      <c r="R356" s="226">
        <v>0</v>
      </c>
      <c r="S356" s="226">
        <v>0</v>
      </c>
      <c r="T356" s="132" t="s">
        <v>1821</v>
      </c>
      <c r="U356" s="132" t="s">
        <v>1821</v>
      </c>
      <c r="V356" s="132" t="s">
        <v>1821</v>
      </c>
      <c r="W356" s="132" t="s">
        <v>1821</v>
      </c>
      <c r="X356" s="226">
        <v>0</v>
      </c>
      <c r="Y356" s="226">
        <v>0</v>
      </c>
      <c r="Z356" s="226">
        <v>0</v>
      </c>
      <c r="AA356" s="226">
        <v>0</v>
      </c>
      <c r="AB356" s="226">
        <f t="shared" si="32"/>
        <v>0</v>
      </c>
      <c r="AC356" s="132" t="s">
        <v>1821</v>
      </c>
      <c r="AE356" s="57"/>
      <c r="AF356" s="132"/>
    </row>
    <row r="357" spans="1:32" ht="14.25" customHeight="1">
      <c r="A357" s="58" t="s">
        <v>2817</v>
      </c>
      <c r="B357" s="132">
        <v>4</v>
      </c>
      <c r="C357" s="132">
        <v>31</v>
      </c>
      <c r="D357" s="132">
        <f t="shared" si="39"/>
        <v>10</v>
      </c>
      <c r="E357" s="132">
        <f t="shared" si="40"/>
        <v>21</v>
      </c>
      <c r="F357" s="226">
        <v>0</v>
      </c>
      <c r="G357" s="226">
        <v>0</v>
      </c>
      <c r="H357" s="132">
        <v>4</v>
      </c>
      <c r="I357" s="132">
        <v>2</v>
      </c>
      <c r="J357" s="132">
        <v>5</v>
      </c>
      <c r="K357" s="132">
        <v>4</v>
      </c>
      <c r="L357" s="132">
        <v>1</v>
      </c>
      <c r="M357" s="132">
        <v>15</v>
      </c>
      <c r="N357" s="226">
        <v>0</v>
      </c>
      <c r="O357" s="226">
        <v>0</v>
      </c>
      <c r="P357" s="226">
        <v>0</v>
      </c>
      <c r="Q357" s="226">
        <v>0</v>
      </c>
      <c r="R357" s="226">
        <v>0</v>
      </c>
      <c r="S357" s="226">
        <v>0</v>
      </c>
      <c r="T357" s="132">
        <v>6822</v>
      </c>
      <c r="U357" s="132">
        <v>21390</v>
      </c>
      <c r="V357" s="132">
        <v>35537</v>
      </c>
      <c r="W357" s="132">
        <v>26342</v>
      </c>
      <c r="X357" s="132">
        <v>4795</v>
      </c>
      <c r="Y357" s="132">
        <v>4400</v>
      </c>
      <c r="Z357" s="226">
        <v>0</v>
      </c>
      <c r="AA357" s="226">
        <v>0</v>
      </c>
      <c r="AB357" s="132">
        <f t="shared" si="32"/>
        <v>4400</v>
      </c>
      <c r="AC357" s="132">
        <v>13100</v>
      </c>
      <c r="AE357" s="57"/>
      <c r="AF357" s="132"/>
    </row>
    <row r="358" spans="1:32" ht="14.25" customHeight="1">
      <c r="A358" s="144" t="s">
        <v>2044</v>
      </c>
      <c r="B358" s="132">
        <v>13</v>
      </c>
      <c r="C358" s="132">
        <v>88</v>
      </c>
      <c r="D358" s="132">
        <f t="shared" si="39"/>
        <v>41</v>
      </c>
      <c r="E358" s="132">
        <f t="shared" si="40"/>
        <v>47</v>
      </c>
      <c r="F358" s="132">
        <v>4</v>
      </c>
      <c r="G358" s="226">
        <v>0</v>
      </c>
      <c r="H358" s="132">
        <v>7</v>
      </c>
      <c r="I358" s="132">
        <v>5</v>
      </c>
      <c r="J358" s="132">
        <v>24</v>
      </c>
      <c r="K358" s="132">
        <v>10</v>
      </c>
      <c r="L358" s="132">
        <v>8</v>
      </c>
      <c r="M358" s="132">
        <v>33</v>
      </c>
      <c r="N358" s="226">
        <v>0</v>
      </c>
      <c r="O358" s="226">
        <v>0</v>
      </c>
      <c r="P358" s="132">
        <v>2</v>
      </c>
      <c r="Q358" s="132">
        <v>1</v>
      </c>
      <c r="R358" s="132">
        <v>1</v>
      </c>
      <c r="S358" s="226">
        <v>0</v>
      </c>
      <c r="T358" s="132">
        <v>21151</v>
      </c>
      <c r="U358" s="132">
        <v>26353</v>
      </c>
      <c r="V358" s="132">
        <v>66118</v>
      </c>
      <c r="W358" s="132">
        <v>35292</v>
      </c>
      <c r="X358" s="132">
        <v>30826</v>
      </c>
      <c r="Y358" s="226">
        <v>0</v>
      </c>
      <c r="Z358" s="226">
        <v>0</v>
      </c>
      <c r="AA358" s="226">
        <v>0</v>
      </c>
      <c r="AB358" s="226">
        <f t="shared" si="32"/>
        <v>0</v>
      </c>
      <c r="AC358" s="132">
        <v>36819</v>
      </c>
      <c r="AE358" s="57"/>
      <c r="AF358" s="132"/>
    </row>
    <row r="359" spans="1:35" ht="14.25" customHeight="1">
      <c r="A359" s="144" t="s">
        <v>2045</v>
      </c>
      <c r="B359" s="132">
        <v>9</v>
      </c>
      <c r="C359" s="132">
        <v>121</v>
      </c>
      <c r="D359" s="132">
        <f t="shared" si="39"/>
        <v>85</v>
      </c>
      <c r="E359" s="132">
        <f t="shared" si="40"/>
        <v>36</v>
      </c>
      <c r="F359" s="132">
        <v>1</v>
      </c>
      <c r="G359" s="226">
        <v>0</v>
      </c>
      <c r="H359" s="132">
        <v>6</v>
      </c>
      <c r="I359" s="132">
        <v>2</v>
      </c>
      <c r="J359" s="132">
        <v>59</v>
      </c>
      <c r="K359" s="132">
        <v>10</v>
      </c>
      <c r="L359" s="132">
        <v>13</v>
      </c>
      <c r="M359" s="132">
        <v>24</v>
      </c>
      <c r="N359" s="132">
        <v>6</v>
      </c>
      <c r="O359" s="226">
        <v>0</v>
      </c>
      <c r="P359" s="226">
        <v>0</v>
      </c>
      <c r="Q359" s="226">
        <v>0</v>
      </c>
      <c r="R359" s="226">
        <v>0</v>
      </c>
      <c r="S359" s="226">
        <v>0</v>
      </c>
      <c r="T359" s="132">
        <v>40647</v>
      </c>
      <c r="U359" s="132">
        <v>122858</v>
      </c>
      <c r="V359" s="132">
        <v>294604</v>
      </c>
      <c r="W359" s="132">
        <v>252017</v>
      </c>
      <c r="X359" s="132">
        <v>37510</v>
      </c>
      <c r="Y359" s="132">
        <v>5077</v>
      </c>
      <c r="Z359" s="226">
        <v>0</v>
      </c>
      <c r="AA359" s="226">
        <v>0</v>
      </c>
      <c r="AB359" s="132">
        <f t="shared" si="32"/>
        <v>5077</v>
      </c>
      <c r="AC359" s="132">
        <v>159025</v>
      </c>
      <c r="AD359" s="57"/>
      <c r="AE359" s="57"/>
      <c r="AF359" s="57"/>
      <c r="AH359" s="57"/>
      <c r="AI359" s="132"/>
    </row>
    <row r="360" spans="1:35" ht="14.25" customHeight="1">
      <c r="A360" s="144" t="s">
        <v>2046</v>
      </c>
      <c r="B360" s="132">
        <v>6</v>
      </c>
      <c r="C360" s="132">
        <v>159</v>
      </c>
      <c r="D360" s="132">
        <f t="shared" si="39"/>
        <v>69</v>
      </c>
      <c r="E360" s="132">
        <f t="shared" si="40"/>
        <v>90</v>
      </c>
      <c r="F360" s="226">
        <v>0</v>
      </c>
      <c r="G360" s="226">
        <v>0</v>
      </c>
      <c r="H360" s="132">
        <v>8</v>
      </c>
      <c r="I360" s="132">
        <v>2</v>
      </c>
      <c r="J360" s="132">
        <v>51</v>
      </c>
      <c r="K360" s="132">
        <v>13</v>
      </c>
      <c r="L360" s="132">
        <v>10</v>
      </c>
      <c r="M360" s="132">
        <v>75</v>
      </c>
      <c r="N360" s="226">
        <v>0</v>
      </c>
      <c r="O360" s="226">
        <v>0</v>
      </c>
      <c r="P360" s="226">
        <v>0</v>
      </c>
      <c r="Q360" s="226">
        <v>0</v>
      </c>
      <c r="R360" s="132">
        <v>2</v>
      </c>
      <c r="S360" s="132">
        <v>2</v>
      </c>
      <c r="T360" s="132">
        <v>36558</v>
      </c>
      <c r="U360" s="132">
        <v>98146</v>
      </c>
      <c r="V360" s="132">
        <v>176533</v>
      </c>
      <c r="W360" s="132">
        <v>130407</v>
      </c>
      <c r="X360" s="132">
        <v>36526</v>
      </c>
      <c r="Y360" s="132">
        <v>9600</v>
      </c>
      <c r="Z360" s="226">
        <v>0</v>
      </c>
      <c r="AA360" s="226">
        <v>0</v>
      </c>
      <c r="AB360" s="132">
        <f t="shared" si="32"/>
        <v>9600</v>
      </c>
      <c r="AC360" s="132">
        <v>72581</v>
      </c>
      <c r="AD360" s="57"/>
      <c r="AE360" s="57"/>
      <c r="AF360" s="57"/>
      <c r="AH360" s="57"/>
      <c r="AI360" s="132"/>
    </row>
    <row r="361" spans="1:35" ht="14.25" customHeight="1">
      <c r="A361" s="144" t="s">
        <v>2047</v>
      </c>
      <c r="B361" s="132">
        <v>4</v>
      </c>
      <c r="C361" s="132">
        <v>142</v>
      </c>
      <c r="D361" s="132">
        <f t="shared" si="39"/>
        <v>104</v>
      </c>
      <c r="E361" s="132">
        <f t="shared" si="40"/>
        <v>38</v>
      </c>
      <c r="F361" s="226">
        <v>0</v>
      </c>
      <c r="G361" s="226">
        <v>0</v>
      </c>
      <c r="H361" s="132">
        <v>6</v>
      </c>
      <c r="I361" s="132">
        <v>2</v>
      </c>
      <c r="J361" s="132">
        <v>80</v>
      </c>
      <c r="K361" s="132">
        <v>17</v>
      </c>
      <c r="L361" s="132">
        <v>12</v>
      </c>
      <c r="M361" s="132">
        <v>17</v>
      </c>
      <c r="N361" s="132">
        <v>6</v>
      </c>
      <c r="O361" s="132">
        <v>2</v>
      </c>
      <c r="P361" s="226">
        <v>0</v>
      </c>
      <c r="Q361" s="226">
        <v>0</v>
      </c>
      <c r="R361" s="226">
        <v>0</v>
      </c>
      <c r="S361" s="226">
        <v>0</v>
      </c>
      <c r="T361" s="132">
        <v>57786</v>
      </c>
      <c r="U361" s="132">
        <v>336777</v>
      </c>
      <c r="V361" s="132">
        <v>795398</v>
      </c>
      <c r="W361" s="132">
        <v>711863</v>
      </c>
      <c r="X361" s="226">
        <v>0</v>
      </c>
      <c r="Y361" s="132">
        <v>83535</v>
      </c>
      <c r="Z361" s="226">
        <v>0</v>
      </c>
      <c r="AA361" s="226">
        <v>0</v>
      </c>
      <c r="AB361" s="132">
        <f t="shared" si="32"/>
        <v>83535</v>
      </c>
      <c r="AC361" s="132">
        <v>396143</v>
      </c>
      <c r="AD361" s="57"/>
      <c r="AE361" s="57"/>
      <c r="AF361" s="57"/>
      <c r="AH361" s="57"/>
      <c r="AI361" s="132"/>
    </row>
    <row r="362" spans="1:32" ht="14.25" customHeight="1">
      <c r="A362" s="144" t="s">
        <v>2048</v>
      </c>
      <c r="B362" s="132">
        <v>6</v>
      </c>
      <c r="C362" s="132">
        <v>393</v>
      </c>
      <c r="D362" s="132">
        <f t="shared" si="33"/>
        <v>291</v>
      </c>
      <c r="E362" s="132">
        <f t="shared" si="34"/>
        <v>102</v>
      </c>
      <c r="F362" s="226">
        <v>0</v>
      </c>
      <c r="G362" s="226">
        <v>0</v>
      </c>
      <c r="H362" s="132">
        <v>7</v>
      </c>
      <c r="I362" s="226">
        <v>0</v>
      </c>
      <c r="J362" s="132">
        <v>250</v>
      </c>
      <c r="K362" s="132">
        <v>81</v>
      </c>
      <c r="L362" s="132">
        <v>31</v>
      </c>
      <c r="M362" s="132">
        <v>33</v>
      </c>
      <c r="N362" s="132">
        <v>31</v>
      </c>
      <c r="O362" s="132">
        <v>8</v>
      </c>
      <c r="P362" s="132">
        <v>28</v>
      </c>
      <c r="Q362" s="132">
        <v>20</v>
      </c>
      <c r="R362" s="226">
        <v>0</v>
      </c>
      <c r="S362" s="226">
        <v>0</v>
      </c>
      <c r="T362" s="132">
        <v>211544</v>
      </c>
      <c r="U362" s="132">
        <v>430932</v>
      </c>
      <c r="V362" s="132">
        <v>952266</v>
      </c>
      <c r="W362" s="132">
        <v>806642</v>
      </c>
      <c r="X362" s="132">
        <v>70348</v>
      </c>
      <c r="Y362" s="132">
        <v>75276</v>
      </c>
      <c r="Z362" s="132">
        <v>4814</v>
      </c>
      <c r="AA362" s="226">
        <v>0</v>
      </c>
      <c r="AB362" s="132">
        <f t="shared" si="32"/>
        <v>70462</v>
      </c>
      <c r="AC362" s="132">
        <v>438962</v>
      </c>
      <c r="AE362" s="57"/>
      <c r="AF362" s="132"/>
    </row>
    <row r="363" spans="1:32" ht="14.25" customHeight="1">
      <c r="A363" s="144" t="s">
        <v>2049</v>
      </c>
      <c r="B363" s="132">
        <v>3</v>
      </c>
      <c r="C363" s="132">
        <v>390</v>
      </c>
      <c r="D363" s="132">
        <f t="shared" si="33"/>
        <v>190</v>
      </c>
      <c r="E363" s="132">
        <f t="shared" si="34"/>
        <v>200</v>
      </c>
      <c r="F363" s="226">
        <v>0</v>
      </c>
      <c r="G363" s="226">
        <v>0</v>
      </c>
      <c r="H363" s="132">
        <v>7</v>
      </c>
      <c r="I363" s="226">
        <v>0</v>
      </c>
      <c r="J363" s="132">
        <v>173</v>
      </c>
      <c r="K363" s="132">
        <v>142</v>
      </c>
      <c r="L363" s="132">
        <v>7</v>
      </c>
      <c r="M363" s="132">
        <v>24</v>
      </c>
      <c r="N363" s="132">
        <v>3</v>
      </c>
      <c r="O363" s="132">
        <v>34</v>
      </c>
      <c r="P363" s="226">
        <v>0</v>
      </c>
      <c r="Q363" s="226">
        <v>0</v>
      </c>
      <c r="R363" s="226">
        <v>0</v>
      </c>
      <c r="S363" s="226">
        <v>0</v>
      </c>
      <c r="T363" s="132" t="s">
        <v>1821</v>
      </c>
      <c r="U363" s="132" t="s">
        <v>1821</v>
      </c>
      <c r="V363" s="132" t="s">
        <v>1821</v>
      </c>
      <c r="W363" s="132" t="s">
        <v>1821</v>
      </c>
      <c r="X363" s="226">
        <v>0</v>
      </c>
      <c r="Y363" s="132" t="s">
        <v>1821</v>
      </c>
      <c r="Z363" s="226">
        <v>0</v>
      </c>
      <c r="AA363" s="226">
        <v>0</v>
      </c>
      <c r="AB363" s="132" t="s">
        <v>1821</v>
      </c>
      <c r="AC363" s="132" t="s">
        <v>1821</v>
      </c>
      <c r="AE363" s="57"/>
      <c r="AF363" s="132"/>
    </row>
    <row r="364" spans="1:32" ht="14.25" customHeight="1">
      <c r="A364" s="144" t="s">
        <v>2050</v>
      </c>
      <c r="B364" s="132">
        <v>1</v>
      </c>
      <c r="C364" s="132">
        <v>253</v>
      </c>
      <c r="D364" s="132">
        <f t="shared" si="33"/>
        <v>197</v>
      </c>
      <c r="E364" s="132">
        <f t="shared" si="34"/>
        <v>56</v>
      </c>
      <c r="F364" s="226">
        <v>0</v>
      </c>
      <c r="G364" s="226">
        <v>0</v>
      </c>
      <c r="H364" s="226">
        <v>0</v>
      </c>
      <c r="I364" s="226">
        <v>0</v>
      </c>
      <c r="J364" s="132">
        <v>93</v>
      </c>
      <c r="K364" s="132">
        <v>14</v>
      </c>
      <c r="L364" s="132">
        <v>33</v>
      </c>
      <c r="M364" s="132">
        <v>26</v>
      </c>
      <c r="N364" s="132">
        <v>74</v>
      </c>
      <c r="O364" s="132">
        <v>17</v>
      </c>
      <c r="P364" s="132">
        <v>3</v>
      </c>
      <c r="Q364" s="132">
        <v>1</v>
      </c>
      <c r="R364" s="226">
        <v>0</v>
      </c>
      <c r="S364" s="226">
        <v>0</v>
      </c>
      <c r="T364" s="132" t="s">
        <v>1821</v>
      </c>
      <c r="U364" s="132" t="s">
        <v>1821</v>
      </c>
      <c r="V364" s="132" t="s">
        <v>1821</v>
      </c>
      <c r="W364" s="132" t="s">
        <v>1821</v>
      </c>
      <c r="X364" s="226">
        <v>0</v>
      </c>
      <c r="Y364" s="226">
        <v>0</v>
      </c>
      <c r="Z364" s="226">
        <v>0</v>
      </c>
      <c r="AA364" s="226">
        <v>0</v>
      </c>
      <c r="AB364" s="226">
        <f t="shared" si="32"/>
        <v>0</v>
      </c>
      <c r="AC364" s="132" t="s">
        <v>1821</v>
      </c>
      <c r="AE364" s="57"/>
      <c r="AF364" s="132"/>
    </row>
    <row r="365" spans="1:32" ht="14.25" customHeight="1">
      <c r="A365" s="144" t="s">
        <v>1998</v>
      </c>
      <c r="B365" s="132">
        <v>3</v>
      </c>
      <c r="C365" s="132">
        <v>2249</v>
      </c>
      <c r="D365" s="132">
        <f t="shared" si="33"/>
        <v>2121</v>
      </c>
      <c r="E365" s="132">
        <f t="shared" si="34"/>
        <v>128</v>
      </c>
      <c r="F365" s="226">
        <v>0</v>
      </c>
      <c r="G365" s="226">
        <v>0</v>
      </c>
      <c r="H365" s="132">
        <v>7</v>
      </c>
      <c r="I365" s="226">
        <v>0</v>
      </c>
      <c r="J365" s="132">
        <v>1062</v>
      </c>
      <c r="K365" s="132">
        <v>62</v>
      </c>
      <c r="L365" s="132">
        <v>633</v>
      </c>
      <c r="M365" s="132">
        <v>23</v>
      </c>
      <c r="N365" s="132">
        <v>420</v>
      </c>
      <c r="O365" s="132">
        <v>43</v>
      </c>
      <c r="P365" s="132">
        <v>1</v>
      </c>
      <c r="Q365" s="226">
        <v>0</v>
      </c>
      <c r="R365" s="132">
        <v>31</v>
      </c>
      <c r="S365" s="226">
        <v>0</v>
      </c>
      <c r="T365" s="132">
        <v>702979</v>
      </c>
      <c r="U365" s="132">
        <v>2938009</v>
      </c>
      <c r="V365" s="132">
        <v>5028552</v>
      </c>
      <c r="W365" s="132">
        <v>5028552</v>
      </c>
      <c r="X365" s="226">
        <v>0</v>
      </c>
      <c r="Y365" s="226">
        <v>0</v>
      </c>
      <c r="Z365" s="226">
        <v>0</v>
      </c>
      <c r="AA365" s="226">
        <v>0</v>
      </c>
      <c r="AB365" s="226">
        <f t="shared" si="32"/>
        <v>0</v>
      </c>
      <c r="AC365" s="132">
        <v>1849838</v>
      </c>
      <c r="AE365" s="57"/>
      <c r="AF365" s="132"/>
    </row>
    <row r="366" spans="1:32" ht="14.25" customHeight="1">
      <c r="A366" s="58" t="s">
        <v>2831</v>
      </c>
      <c r="B366" s="132">
        <v>45</v>
      </c>
      <c r="C366" s="132">
        <v>1616</v>
      </c>
      <c r="D366" s="132">
        <f t="shared" si="33"/>
        <v>933</v>
      </c>
      <c r="E366" s="132">
        <f t="shared" si="34"/>
        <v>683</v>
      </c>
      <c r="F366" s="132">
        <v>6</v>
      </c>
      <c r="G366" s="132">
        <v>2</v>
      </c>
      <c r="H366" s="132">
        <v>39</v>
      </c>
      <c r="I366" s="132">
        <v>14</v>
      </c>
      <c r="J366" s="132">
        <v>698</v>
      </c>
      <c r="K366" s="132">
        <v>344</v>
      </c>
      <c r="L366" s="132">
        <v>163</v>
      </c>
      <c r="M366" s="132">
        <v>302</v>
      </c>
      <c r="N366" s="132">
        <v>45</v>
      </c>
      <c r="O366" s="132">
        <v>21</v>
      </c>
      <c r="P366" s="132">
        <v>18</v>
      </c>
      <c r="Q366" s="226">
        <v>0</v>
      </c>
      <c r="R366" s="132">
        <v>6</v>
      </c>
      <c r="S366" s="132">
        <v>2</v>
      </c>
      <c r="T366" s="132">
        <v>606156</v>
      </c>
      <c r="U366" s="132">
        <v>2014082</v>
      </c>
      <c r="V366" s="132">
        <v>3312828</v>
      </c>
      <c r="W366" s="132">
        <v>3225378</v>
      </c>
      <c r="X366" s="132">
        <v>27222</v>
      </c>
      <c r="Y366" s="132">
        <v>60228</v>
      </c>
      <c r="Z366" s="226">
        <v>0</v>
      </c>
      <c r="AA366" s="132">
        <v>300</v>
      </c>
      <c r="AB366" s="132">
        <f t="shared" si="32"/>
        <v>59928</v>
      </c>
      <c r="AC366" s="132">
        <v>1133695</v>
      </c>
      <c r="AE366" s="57"/>
      <c r="AF366" s="132"/>
    </row>
    <row r="367" spans="1:32" ht="14.25" customHeight="1">
      <c r="A367" s="58" t="s">
        <v>2803</v>
      </c>
      <c r="B367" s="132">
        <v>3</v>
      </c>
      <c r="C367" s="132">
        <v>132</v>
      </c>
      <c r="D367" s="132">
        <f t="shared" si="33"/>
        <v>83</v>
      </c>
      <c r="E367" s="132">
        <f t="shared" si="34"/>
        <v>49</v>
      </c>
      <c r="F367" s="132">
        <v>1</v>
      </c>
      <c r="G367" s="226">
        <v>0</v>
      </c>
      <c r="H367" s="226">
        <v>0</v>
      </c>
      <c r="I367" s="226">
        <v>0</v>
      </c>
      <c r="J367" s="132">
        <v>16</v>
      </c>
      <c r="K367" s="132">
        <v>5</v>
      </c>
      <c r="L367" s="132">
        <v>53</v>
      </c>
      <c r="M367" s="132">
        <v>43</v>
      </c>
      <c r="N367" s="132">
        <v>13</v>
      </c>
      <c r="O367" s="132">
        <v>1</v>
      </c>
      <c r="P367" s="226">
        <v>0</v>
      </c>
      <c r="Q367" s="226">
        <v>0</v>
      </c>
      <c r="R367" s="226">
        <v>0</v>
      </c>
      <c r="S367" s="226">
        <v>0</v>
      </c>
      <c r="T367" s="132">
        <v>44708</v>
      </c>
      <c r="U367" s="132">
        <v>446445</v>
      </c>
      <c r="V367" s="133">
        <v>566281</v>
      </c>
      <c r="W367" s="133">
        <v>566281</v>
      </c>
      <c r="X367" s="227">
        <v>0</v>
      </c>
      <c r="Y367" s="227">
        <v>0</v>
      </c>
      <c r="Z367" s="226">
        <v>0</v>
      </c>
      <c r="AA367" s="226">
        <v>0</v>
      </c>
      <c r="AB367" s="226">
        <f t="shared" si="32"/>
        <v>0</v>
      </c>
      <c r="AC367" s="132">
        <v>100434</v>
      </c>
      <c r="AE367" s="57"/>
      <c r="AF367" s="132"/>
    </row>
    <row r="368" spans="1:32" ht="14.25" customHeight="1">
      <c r="A368" s="58" t="s">
        <v>2014</v>
      </c>
      <c r="B368" s="132">
        <v>1</v>
      </c>
      <c r="C368" s="132">
        <v>23</v>
      </c>
      <c r="D368" s="132">
        <f t="shared" si="33"/>
        <v>9</v>
      </c>
      <c r="E368" s="132">
        <f t="shared" si="34"/>
        <v>14</v>
      </c>
      <c r="F368" s="226">
        <v>0</v>
      </c>
      <c r="G368" s="226">
        <v>0</v>
      </c>
      <c r="H368" s="132">
        <v>2</v>
      </c>
      <c r="I368" s="132">
        <v>2</v>
      </c>
      <c r="J368" s="132">
        <v>2</v>
      </c>
      <c r="K368" s="132">
        <v>4</v>
      </c>
      <c r="L368" s="132">
        <v>5</v>
      </c>
      <c r="M368" s="132">
        <v>8</v>
      </c>
      <c r="N368" s="226">
        <v>0</v>
      </c>
      <c r="O368" s="226">
        <v>0</v>
      </c>
      <c r="P368" s="226">
        <v>0</v>
      </c>
      <c r="Q368" s="226">
        <v>0</v>
      </c>
      <c r="R368" s="226">
        <v>0</v>
      </c>
      <c r="S368" s="226">
        <v>0</v>
      </c>
      <c r="T368" s="132" t="s">
        <v>1821</v>
      </c>
      <c r="U368" s="132" t="s">
        <v>1821</v>
      </c>
      <c r="V368" s="132" t="s">
        <v>1821</v>
      </c>
      <c r="W368" s="132" t="s">
        <v>1821</v>
      </c>
      <c r="X368" s="226">
        <v>0</v>
      </c>
      <c r="Y368" s="226">
        <v>0</v>
      </c>
      <c r="Z368" s="226">
        <v>0</v>
      </c>
      <c r="AA368" s="226">
        <v>0</v>
      </c>
      <c r="AB368" s="226">
        <f t="shared" si="32"/>
        <v>0</v>
      </c>
      <c r="AC368" s="132" t="s">
        <v>1821</v>
      </c>
      <c r="AE368" s="57"/>
      <c r="AF368" s="132"/>
    </row>
    <row r="369" spans="1:32" ht="14.25" customHeight="1">
      <c r="A369" s="58" t="s">
        <v>2009</v>
      </c>
      <c r="B369" s="132">
        <v>3</v>
      </c>
      <c r="C369" s="132">
        <v>145</v>
      </c>
      <c r="D369" s="132">
        <f t="shared" si="33"/>
        <v>43</v>
      </c>
      <c r="E369" s="132">
        <f t="shared" si="34"/>
        <v>102</v>
      </c>
      <c r="F369" s="226">
        <v>0</v>
      </c>
      <c r="G369" s="226">
        <v>0</v>
      </c>
      <c r="H369" s="132">
        <v>6</v>
      </c>
      <c r="I369" s="132">
        <v>4</v>
      </c>
      <c r="J369" s="132">
        <v>34</v>
      </c>
      <c r="K369" s="132">
        <v>81</v>
      </c>
      <c r="L369" s="132">
        <v>3</v>
      </c>
      <c r="M369" s="132">
        <v>17</v>
      </c>
      <c r="N369" s="226">
        <v>0</v>
      </c>
      <c r="O369" s="226">
        <v>0</v>
      </c>
      <c r="P369" s="226">
        <v>0</v>
      </c>
      <c r="Q369" s="226">
        <v>0</v>
      </c>
      <c r="R369" s="226">
        <v>0</v>
      </c>
      <c r="S369" s="226">
        <v>0</v>
      </c>
      <c r="T369" s="132">
        <v>70861</v>
      </c>
      <c r="U369" s="132">
        <v>63055</v>
      </c>
      <c r="V369" s="132">
        <v>210914</v>
      </c>
      <c r="W369" s="132">
        <v>210631</v>
      </c>
      <c r="X369" s="226">
        <v>0</v>
      </c>
      <c r="Y369" s="132">
        <v>283</v>
      </c>
      <c r="Z369" s="226">
        <v>0</v>
      </c>
      <c r="AA369" s="226">
        <v>0</v>
      </c>
      <c r="AB369" s="132">
        <f t="shared" si="32"/>
        <v>283</v>
      </c>
      <c r="AC369" s="132">
        <v>133202</v>
      </c>
      <c r="AE369" s="57"/>
      <c r="AF369" s="132"/>
    </row>
    <row r="370" spans="1:32" ht="14.25" customHeight="1">
      <c r="A370" s="58" t="s">
        <v>2015</v>
      </c>
      <c r="B370" s="132">
        <v>2</v>
      </c>
      <c r="C370" s="132">
        <v>90</v>
      </c>
      <c r="D370" s="132">
        <f t="shared" si="33"/>
        <v>36</v>
      </c>
      <c r="E370" s="132">
        <f t="shared" si="34"/>
        <v>54</v>
      </c>
      <c r="F370" s="226">
        <v>0</v>
      </c>
      <c r="G370" s="226">
        <v>0</v>
      </c>
      <c r="H370" s="132">
        <v>5</v>
      </c>
      <c r="I370" s="132">
        <v>1</v>
      </c>
      <c r="J370" s="132">
        <v>31</v>
      </c>
      <c r="K370" s="132">
        <v>22</v>
      </c>
      <c r="L370" s="226">
        <v>0</v>
      </c>
      <c r="M370" s="132">
        <v>31</v>
      </c>
      <c r="N370" s="226">
        <v>0</v>
      </c>
      <c r="O370" s="226">
        <v>0</v>
      </c>
      <c r="P370" s="226">
        <v>0</v>
      </c>
      <c r="Q370" s="226">
        <v>0</v>
      </c>
      <c r="R370" s="226">
        <v>0</v>
      </c>
      <c r="S370" s="226">
        <v>0</v>
      </c>
      <c r="T370" s="132" t="s">
        <v>1821</v>
      </c>
      <c r="U370" s="132" t="s">
        <v>1821</v>
      </c>
      <c r="V370" s="132" t="s">
        <v>1821</v>
      </c>
      <c r="W370" s="132" t="s">
        <v>1821</v>
      </c>
      <c r="X370" s="226">
        <v>0</v>
      </c>
      <c r="Y370" s="226">
        <v>0</v>
      </c>
      <c r="Z370" s="226">
        <v>0</v>
      </c>
      <c r="AA370" s="226">
        <v>0</v>
      </c>
      <c r="AB370" s="226">
        <f t="shared" si="32"/>
        <v>0</v>
      </c>
      <c r="AC370" s="132" t="s">
        <v>1821</v>
      </c>
      <c r="AE370" s="57"/>
      <c r="AF370" s="132"/>
    </row>
    <row r="371" spans="1:32" ht="14.25" customHeight="1">
      <c r="A371" s="58" t="s">
        <v>2016</v>
      </c>
      <c r="B371" s="132">
        <v>2</v>
      </c>
      <c r="C371" s="132">
        <v>70</v>
      </c>
      <c r="D371" s="132">
        <f t="shared" si="33"/>
        <v>49</v>
      </c>
      <c r="E371" s="132">
        <f t="shared" si="34"/>
        <v>21</v>
      </c>
      <c r="F371" s="226">
        <v>0</v>
      </c>
      <c r="G371" s="226">
        <v>0</v>
      </c>
      <c r="H371" s="132">
        <v>2</v>
      </c>
      <c r="I371" s="132">
        <v>2</v>
      </c>
      <c r="J371" s="132">
        <v>36</v>
      </c>
      <c r="K371" s="132">
        <v>11</v>
      </c>
      <c r="L371" s="132">
        <v>9</v>
      </c>
      <c r="M371" s="132">
        <v>6</v>
      </c>
      <c r="N371" s="132">
        <v>2</v>
      </c>
      <c r="O371" s="132">
        <v>2</v>
      </c>
      <c r="P371" s="226">
        <v>0</v>
      </c>
      <c r="Q371" s="226">
        <v>0</v>
      </c>
      <c r="R371" s="226">
        <v>0</v>
      </c>
      <c r="S371" s="226">
        <v>0</v>
      </c>
      <c r="T371" s="132" t="s">
        <v>1821</v>
      </c>
      <c r="U371" s="132" t="s">
        <v>1821</v>
      </c>
      <c r="V371" s="132" t="s">
        <v>1821</v>
      </c>
      <c r="W371" s="132" t="s">
        <v>1821</v>
      </c>
      <c r="X371" s="226">
        <v>0</v>
      </c>
      <c r="Y371" s="226">
        <v>0</v>
      </c>
      <c r="Z371" s="226">
        <v>0</v>
      </c>
      <c r="AA371" s="226">
        <v>0</v>
      </c>
      <c r="AB371" s="226">
        <f t="shared" si="32"/>
        <v>0</v>
      </c>
      <c r="AC371" s="132" t="s">
        <v>1821</v>
      </c>
      <c r="AE371" s="57"/>
      <c r="AF371" s="132"/>
    </row>
    <row r="372" spans="1:32" ht="14.25" customHeight="1">
      <c r="A372" s="58" t="s">
        <v>2804</v>
      </c>
      <c r="B372" s="132">
        <v>8</v>
      </c>
      <c r="C372" s="132">
        <v>329</v>
      </c>
      <c r="D372" s="132">
        <f t="shared" si="33"/>
        <v>163</v>
      </c>
      <c r="E372" s="132">
        <f t="shared" si="34"/>
        <v>166</v>
      </c>
      <c r="F372" s="226">
        <v>0</v>
      </c>
      <c r="G372" s="226">
        <v>0</v>
      </c>
      <c r="H372" s="132">
        <v>12</v>
      </c>
      <c r="I372" s="132">
        <v>4</v>
      </c>
      <c r="J372" s="132">
        <v>126</v>
      </c>
      <c r="K372" s="132">
        <v>96</v>
      </c>
      <c r="L372" s="132">
        <v>25</v>
      </c>
      <c r="M372" s="132">
        <v>66</v>
      </c>
      <c r="N372" s="226">
        <v>0</v>
      </c>
      <c r="O372" s="226">
        <v>0</v>
      </c>
      <c r="P372" s="226">
        <v>0</v>
      </c>
      <c r="Q372" s="226">
        <v>0</v>
      </c>
      <c r="R372" s="226">
        <v>0</v>
      </c>
      <c r="S372" s="226">
        <v>0</v>
      </c>
      <c r="T372" s="132">
        <v>114466</v>
      </c>
      <c r="U372" s="132">
        <v>262659</v>
      </c>
      <c r="V372" s="132">
        <v>432105</v>
      </c>
      <c r="W372" s="132">
        <v>429029</v>
      </c>
      <c r="X372" s="132">
        <v>308</v>
      </c>
      <c r="Y372" s="132">
        <v>2768</v>
      </c>
      <c r="Z372" s="226">
        <v>0</v>
      </c>
      <c r="AA372" s="226">
        <v>0</v>
      </c>
      <c r="AB372" s="132">
        <f t="shared" si="32"/>
        <v>2768</v>
      </c>
      <c r="AC372" s="132">
        <v>145367</v>
      </c>
      <c r="AE372" s="57"/>
      <c r="AF372" s="132"/>
    </row>
    <row r="373" spans="1:32" ht="14.25" customHeight="1">
      <c r="A373" s="58" t="s">
        <v>2017</v>
      </c>
      <c r="B373" s="132">
        <v>1</v>
      </c>
      <c r="C373" s="132">
        <v>12</v>
      </c>
      <c r="D373" s="132">
        <f t="shared" si="33"/>
        <v>12</v>
      </c>
      <c r="E373" s="226">
        <f t="shared" si="34"/>
        <v>0</v>
      </c>
      <c r="F373" s="226">
        <v>0</v>
      </c>
      <c r="G373" s="226">
        <v>0</v>
      </c>
      <c r="H373" s="226">
        <v>0</v>
      </c>
      <c r="I373" s="226">
        <v>0</v>
      </c>
      <c r="J373" s="132">
        <v>11</v>
      </c>
      <c r="K373" s="226">
        <v>0</v>
      </c>
      <c r="L373" s="132">
        <v>1</v>
      </c>
      <c r="M373" s="226">
        <v>0</v>
      </c>
      <c r="N373" s="226">
        <v>0</v>
      </c>
      <c r="O373" s="226">
        <v>0</v>
      </c>
      <c r="P373" s="226">
        <v>0</v>
      </c>
      <c r="Q373" s="226">
        <v>0</v>
      </c>
      <c r="R373" s="226">
        <v>0</v>
      </c>
      <c r="S373" s="226">
        <v>0</v>
      </c>
      <c r="T373" s="132" t="s">
        <v>1821</v>
      </c>
      <c r="U373" s="132" t="s">
        <v>1821</v>
      </c>
      <c r="V373" s="132" t="s">
        <v>1821</v>
      </c>
      <c r="W373" s="132" t="s">
        <v>1821</v>
      </c>
      <c r="X373" s="226">
        <v>0</v>
      </c>
      <c r="Y373" s="226">
        <v>0</v>
      </c>
      <c r="Z373" s="226">
        <v>0</v>
      </c>
      <c r="AA373" s="226">
        <v>0</v>
      </c>
      <c r="AB373" s="226">
        <f aca="true" t="shared" si="41" ref="AB373:AB446">Y373-Z373-AA373</f>
        <v>0</v>
      </c>
      <c r="AC373" s="132" t="s">
        <v>1821</v>
      </c>
      <c r="AE373" s="57"/>
      <c r="AF373" s="132"/>
    </row>
    <row r="374" spans="1:32" ht="14.25" customHeight="1">
      <c r="A374" s="58" t="s">
        <v>2806</v>
      </c>
      <c r="B374" s="132">
        <v>4</v>
      </c>
      <c r="C374" s="132">
        <v>163</v>
      </c>
      <c r="D374" s="132">
        <f aca="true" t="shared" si="42" ref="D374:D447">(F374+H374+J374+L374+N374)-P374</f>
        <v>128</v>
      </c>
      <c r="E374" s="132">
        <f aca="true" t="shared" si="43" ref="E374:E447">(G374+I374+K374+M374+O374)-Q374</f>
        <v>35</v>
      </c>
      <c r="F374" s="132">
        <v>1</v>
      </c>
      <c r="G374" s="226">
        <v>0</v>
      </c>
      <c r="H374" s="226">
        <v>0</v>
      </c>
      <c r="I374" s="226">
        <v>0</v>
      </c>
      <c r="J374" s="132">
        <v>108</v>
      </c>
      <c r="K374" s="132">
        <v>18</v>
      </c>
      <c r="L374" s="132">
        <v>13</v>
      </c>
      <c r="M374" s="132">
        <v>8</v>
      </c>
      <c r="N374" s="132">
        <v>24</v>
      </c>
      <c r="O374" s="132">
        <v>9</v>
      </c>
      <c r="P374" s="132">
        <v>18</v>
      </c>
      <c r="Q374" s="226">
        <v>0</v>
      </c>
      <c r="R374" s="132">
        <v>4</v>
      </c>
      <c r="S374" s="132">
        <v>2</v>
      </c>
      <c r="T374" s="132">
        <v>77090</v>
      </c>
      <c r="U374" s="132">
        <v>208723</v>
      </c>
      <c r="V374" s="132">
        <v>350955</v>
      </c>
      <c r="W374" s="132">
        <v>333307</v>
      </c>
      <c r="X374" s="132">
        <v>12708</v>
      </c>
      <c r="Y374" s="132">
        <v>4940</v>
      </c>
      <c r="Z374" s="226">
        <v>0</v>
      </c>
      <c r="AA374" s="226">
        <v>0</v>
      </c>
      <c r="AB374" s="132">
        <f t="shared" si="41"/>
        <v>4940</v>
      </c>
      <c r="AC374" s="132">
        <v>130983</v>
      </c>
      <c r="AE374" s="57"/>
      <c r="AF374" s="132"/>
    </row>
    <row r="375" spans="1:32" ht="14.25" customHeight="1">
      <c r="A375" s="58" t="s">
        <v>2019</v>
      </c>
      <c r="B375" s="132">
        <v>1</v>
      </c>
      <c r="C375" s="132">
        <v>6</v>
      </c>
      <c r="D375" s="132">
        <f t="shared" si="42"/>
        <v>2</v>
      </c>
      <c r="E375" s="132">
        <f t="shared" si="43"/>
        <v>4</v>
      </c>
      <c r="F375" s="226">
        <v>0</v>
      </c>
      <c r="G375" s="226">
        <v>0</v>
      </c>
      <c r="H375" s="226">
        <v>0</v>
      </c>
      <c r="I375" s="226">
        <v>0</v>
      </c>
      <c r="J375" s="132">
        <v>2</v>
      </c>
      <c r="K375" s="132">
        <v>1</v>
      </c>
      <c r="L375" s="226">
        <v>0</v>
      </c>
      <c r="M375" s="132">
        <v>3</v>
      </c>
      <c r="N375" s="226">
        <v>0</v>
      </c>
      <c r="O375" s="226">
        <v>0</v>
      </c>
      <c r="P375" s="226">
        <v>0</v>
      </c>
      <c r="Q375" s="226">
        <v>0</v>
      </c>
      <c r="R375" s="226">
        <v>0</v>
      </c>
      <c r="S375" s="226">
        <v>0</v>
      </c>
      <c r="T375" s="132" t="s">
        <v>1821</v>
      </c>
      <c r="U375" s="132" t="s">
        <v>1821</v>
      </c>
      <c r="V375" s="132" t="s">
        <v>1821</v>
      </c>
      <c r="W375" s="132" t="s">
        <v>1821</v>
      </c>
      <c r="X375" s="226">
        <v>0</v>
      </c>
      <c r="Y375" s="226">
        <v>0</v>
      </c>
      <c r="Z375" s="226">
        <v>0</v>
      </c>
      <c r="AA375" s="226">
        <v>0</v>
      </c>
      <c r="AB375" s="226">
        <f t="shared" si="41"/>
        <v>0</v>
      </c>
      <c r="AC375" s="132" t="s">
        <v>1821</v>
      </c>
      <c r="AE375" s="57"/>
      <c r="AF375" s="132"/>
    </row>
    <row r="376" spans="1:32" ht="14.25" customHeight="1">
      <c r="A376" s="58" t="s">
        <v>2020</v>
      </c>
      <c r="B376" s="132">
        <v>1</v>
      </c>
      <c r="C376" s="132">
        <v>19</v>
      </c>
      <c r="D376" s="132">
        <f t="shared" si="42"/>
        <v>14</v>
      </c>
      <c r="E376" s="132">
        <f t="shared" si="43"/>
        <v>5</v>
      </c>
      <c r="F376" s="226">
        <v>0</v>
      </c>
      <c r="G376" s="226">
        <v>0</v>
      </c>
      <c r="H376" s="226">
        <v>0</v>
      </c>
      <c r="I376" s="226">
        <v>0</v>
      </c>
      <c r="J376" s="132">
        <v>14</v>
      </c>
      <c r="K376" s="132">
        <v>4</v>
      </c>
      <c r="L376" s="226">
        <v>0</v>
      </c>
      <c r="M376" s="132">
        <v>1</v>
      </c>
      <c r="N376" s="226">
        <v>0</v>
      </c>
      <c r="O376" s="226">
        <v>0</v>
      </c>
      <c r="P376" s="226">
        <v>0</v>
      </c>
      <c r="Q376" s="226">
        <v>0</v>
      </c>
      <c r="R376" s="226">
        <v>0</v>
      </c>
      <c r="S376" s="226">
        <v>0</v>
      </c>
      <c r="T376" s="132" t="s">
        <v>1821</v>
      </c>
      <c r="U376" s="132" t="s">
        <v>1821</v>
      </c>
      <c r="V376" s="132" t="s">
        <v>1821</v>
      </c>
      <c r="W376" s="132" t="s">
        <v>1821</v>
      </c>
      <c r="X376" s="226">
        <v>0</v>
      </c>
      <c r="Y376" s="226">
        <v>0</v>
      </c>
      <c r="Z376" s="226">
        <v>0</v>
      </c>
      <c r="AA376" s="226">
        <v>0</v>
      </c>
      <c r="AB376" s="226">
        <f t="shared" si="41"/>
        <v>0</v>
      </c>
      <c r="AC376" s="132" t="s">
        <v>1821</v>
      </c>
      <c r="AE376" s="57"/>
      <c r="AF376" s="132"/>
    </row>
    <row r="377" spans="1:32" ht="14.25" customHeight="1">
      <c r="A377" s="58" t="s">
        <v>2809</v>
      </c>
      <c r="B377" s="132">
        <v>2</v>
      </c>
      <c r="C377" s="132">
        <v>51</v>
      </c>
      <c r="D377" s="132">
        <f t="shared" si="42"/>
        <v>40</v>
      </c>
      <c r="E377" s="132">
        <f t="shared" si="43"/>
        <v>11</v>
      </c>
      <c r="F377" s="132">
        <v>1</v>
      </c>
      <c r="G377" s="226">
        <v>0</v>
      </c>
      <c r="H377" s="226">
        <v>0</v>
      </c>
      <c r="I377" s="226">
        <v>0</v>
      </c>
      <c r="J377" s="132">
        <v>32</v>
      </c>
      <c r="K377" s="132">
        <v>4</v>
      </c>
      <c r="L377" s="132">
        <v>5</v>
      </c>
      <c r="M377" s="132">
        <v>5</v>
      </c>
      <c r="N377" s="132">
        <v>2</v>
      </c>
      <c r="O377" s="132">
        <v>2</v>
      </c>
      <c r="P377" s="226">
        <v>0</v>
      </c>
      <c r="Q377" s="226">
        <v>0</v>
      </c>
      <c r="R377" s="226">
        <v>0</v>
      </c>
      <c r="S377" s="226">
        <v>0</v>
      </c>
      <c r="T377" s="132" t="s">
        <v>1821</v>
      </c>
      <c r="U377" s="132" t="s">
        <v>1821</v>
      </c>
      <c r="V377" s="132" t="s">
        <v>1821</v>
      </c>
      <c r="W377" s="132" t="s">
        <v>1821</v>
      </c>
      <c r="X377" s="132" t="s">
        <v>1821</v>
      </c>
      <c r="Y377" s="132" t="s">
        <v>2777</v>
      </c>
      <c r="Z377" s="226">
        <v>0</v>
      </c>
      <c r="AA377" s="132" t="s">
        <v>1821</v>
      </c>
      <c r="AB377" s="132" t="s">
        <v>2774</v>
      </c>
      <c r="AC377" s="132" t="s">
        <v>1821</v>
      </c>
      <c r="AE377" s="57"/>
      <c r="AF377" s="132"/>
    </row>
    <row r="378" spans="1:32" ht="14.25" customHeight="1">
      <c r="A378" s="58" t="s">
        <v>2811</v>
      </c>
      <c r="B378" s="132">
        <v>2</v>
      </c>
      <c r="C378" s="132">
        <v>60</v>
      </c>
      <c r="D378" s="132">
        <f t="shared" si="42"/>
        <v>50</v>
      </c>
      <c r="E378" s="132">
        <f t="shared" si="43"/>
        <v>10</v>
      </c>
      <c r="F378" s="226">
        <v>0</v>
      </c>
      <c r="G378" s="226">
        <v>0</v>
      </c>
      <c r="H378" s="226">
        <v>0</v>
      </c>
      <c r="I378" s="226">
        <v>0</v>
      </c>
      <c r="J378" s="132">
        <v>41</v>
      </c>
      <c r="K378" s="132">
        <v>4</v>
      </c>
      <c r="L378" s="132">
        <v>9</v>
      </c>
      <c r="M378" s="132">
        <v>6</v>
      </c>
      <c r="N378" s="226">
        <v>0</v>
      </c>
      <c r="O378" s="226">
        <v>0</v>
      </c>
      <c r="P378" s="226">
        <v>0</v>
      </c>
      <c r="Q378" s="226">
        <v>0</v>
      </c>
      <c r="R378" s="226">
        <v>0</v>
      </c>
      <c r="S378" s="226">
        <v>0</v>
      </c>
      <c r="T378" s="132" t="s">
        <v>1821</v>
      </c>
      <c r="U378" s="132" t="s">
        <v>1821</v>
      </c>
      <c r="V378" s="132" t="s">
        <v>1821</v>
      </c>
      <c r="W378" s="132" t="s">
        <v>1821</v>
      </c>
      <c r="X378" s="132" t="s">
        <v>1821</v>
      </c>
      <c r="Y378" s="226">
        <v>0</v>
      </c>
      <c r="Z378" s="226">
        <v>0</v>
      </c>
      <c r="AA378" s="226">
        <v>0</v>
      </c>
      <c r="AB378" s="226">
        <f t="shared" si="41"/>
        <v>0</v>
      </c>
      <c r="AC378" s="132" t="s">
        <v>1821</v>
      </c>
      <c r="AE378" s="57"/>
      <c r="AF378" s="132"/>
    </row>
    <row r="379" spans="1:35" ht="14.25" customHeight="1">
      <c r="A379" s="58" t="s">
        <v>2813</v>
      </c>
      <c r="B379" s="132">
        <v>1</v>
      </c>
      <c r="C379" s="132">
        <v>77</v>
      </c>
      <c r="D379" s="132">
        <f aca="true" t="shared" si="44" ref="D379:D385">(F379+H379+J379+L379+N379)-P379</f>
        <v>51</v>
      </c>
      <c r="E379" s="132">
        <f aca="true" t="shared" si="45" ref="E379:E385">(G379+I379+K379+M379+O379)-Q379</f>
        <v>26</v>
      </c>
      <c r="F379" s="226">
        <v>0</v>
      </c>
      <c r="G379" s="226">
        <v>0</v>
      </c>
      <c r="H379" s="226">
        <v>0</v>
      </c>
      <c r="I379" s="226">
        <v>0</v>
      </c>
      <c r="J379" s="132">
        <v>48</v>
      </c>
      <c r="K379" s="132">
        <v>20</v>
      </c>
      <c r="L379" s="132">
        <v>3</v>
      </c>
      <c r="M379" s="132">
        <v>6</v>
      </c>
      <c r="N379" s="226">
        <v>0</v>
      </c>
      <c r="O379" s="226">
        <v>0</v>
      </c>
      <c r="P379" s="226">
        <v>0</v>
      </c>
      <c r="Q379" s="226">
        <v>0</v>
      </c>
      <c r="R379" s="226">
        <v>0</v>
      </c>
      <c r="S379" s="226">
        <v>0</v>
      </c>
      <c r="T379" s="132" t="s">
        <v>1821</v>
      </c>
      <c r="U379" s="132" t="s">
        <v>1821</v>
      </c>
      <c r="V379" s="132" t="s">
        <v>1821</v>
      </c>
      <c r="W379" s="132" t="s">
        <v>1821</v>
      </c>
      <c r="X379" s="226">
        <v>0</v>
      </c>
      <c r="Y379" s="226">
        <v>0</v>
      </c>
      <c r="Z379" s="226">
        <v>0</v>
      </c>
      <c r="AA379" s="226">
        <v>0</v>
      </c>
      <c r="AB379" s="226">
        <f t="shared" si="41"/>
        <v>0</v>
      </c>
      <c r="AC379" s="132" t="s">
        <v>1821</v>
      </c>
      <c r="AD379" s="57"/>
      <c r="AE379" s="57"/>
      <c r="AF379" s="57"/>
      <c r="AH379" s="57"/>
      <c r="AI379" s="132"/>
    </row>
    <row r="380" spans="1:35" ht="14.25" customHeight="1">
      <c r="A380" s="58" t="s">
        <v>2814</v>
      </c>
      <c r="B380" s="132">
        <v>2</v>
      </c>
      <c r="C380" s="132">
        <v>137</v>
      </c>
      <c r="D380" s="132">
        <f t="shared" si="44"/>
        <v>78</v>
      </c>
      <c r="E380" s="132">
        <f t="shared" si="45"/>
        <v>59</v>
      </c>
      <c r="F380" s="226">
        <v>0</v>
      </c>
      <c r="G380" s="132">
        <v>2</v>
      </c>
      <c r="H380" s="226">
        <v>0</v>
      </c>
      <c r="I380" s="226">
        <v>0</v>
      </c>
      <c r="J380" s="132">
        <v>67</v>
      </c>
      <c r="K380" s="132">
        <v>10</v>
      </c>
      <c r="L380" s="132">
        <v>9</v>
      </c>
      <c r="M380" s="132">
        <v>45</v>
      </c>
      <c r="N380" s="132">
        <v>2</v>
      </c>
      <c r="O380" s="132">
        <v>2</v>
      </c>
      <c r="P380" s="226">
        <v>0</v>
      </c>
      <c r="Q380" s="226">
        <v>0</v>
      </c>
      <c r="R380" s="226">
        <v>0</v>
      </c>
      <c r="S380" s="226">
        <v>0</v>
      </c>
      <c r="T380" s="132" t="s">
        <v>1821</v>
      </c>
      <c r="U380" s="132" t="s">
        <v>1821</v>
      </c>
      <c r="V380" s="132" t="s">
        <v>1821</v>
      </c>
      <c r="W380" s="132" t="s">
        <v>1821</v>
      </c>
      <c r="X380" s="132" t="s">
        <v>1821</v>
      </c>
      <c r="Y380" s="226">
        <v>0</v>
      </c>
      <c r="Z380" s="226">
        <v>0</v>
      </c>
      <c r="AA380" s="226">
        <v>0</v>
      </c>
      <c r="AB380" s="226">
        <f t="shared" si="41"/>
        <v>0</v>
      </c>
      <c r="AC380" s="132" t="s">
        <v>1821</v>
      </c>
      <c r="AD380" s="57"/>
      <c r="AE380" s="57"/>
      <c r="AF380" s="57"/>
      <c r="AH380" s="57"/>
      <c r="AI380" s="132"/>
    </row>
    <row r="381" spans="1:35" ht="14.25" customHeight="1">
      <c r="A381" s="58" t="s">
        <v>2816</v>
      </c>
      <c r="B381" s="132">
        <v>1</v>
      </c>
      <c r="C381" s="132">
        <v>128</v>
      </c>
      <c r="D381" s="132">
        <f t="shared" si="44"/>
        <v>102</v>
      </c>
      <c r="E381" s="132">
        <f t="shared" si="45"/>
        <v>26</v>
      </c>
      <c r="F381" s="226">
        <v>0</v>
      </c>
      <c r="G381" s="226">
        <v>0</v>
      </c>
      <c r="H381" s="132">
        <v>3</v>
      </c>
      <c r="I381" s="226">
        <v>0</v>
      </c>
      <c r="J381" s="132">
        <v>74</v>
      </c>
      <c r="K381" s="132">
        <v>12</v>
      </c>
      <c r="L381" s="132">
        <v>23</v>
      </c>
      <c r="M381" s="132">
        <v>9</v>
      </c>
      <c r="N381" s="132">
        <v>2</v>
      </c>
      <c r="O381" s="132">
        <v>5</v>
      </c>
      <c r="P381" s="226">
        <v>0</v>
      </c>
      <c r="Q381" s="226">
        <v>0</v>
      </c>
      <c r="R381" s="226">
        <v>0</v>
      </c>
      <c r="S381" s="226">
        <v>0</v>
      </c>
      <c r="T381" s="132" t="s">
        <v>1821</v>
      </c>
      <c r="U381" s="132" t="s">
        <v>1821</v>
      </c>
      <c r="V381" s="132" t="s">
        <v>1821</v>
      </c>
      <c r="W381" s="132" t="s">
        <v>1821</v>
      </c>
      <c r="X381" s="226">
        <v>0</v>
      </c>
      <c r="Y381" s="132" t="s">
        <v>2777</v>
      </c>
      <c r="Z381" s="226">
        <v>0</v>
      </c>
      <c r="AA381" s="226">
        <v>0</v>
      </c>
      <c r="AB381" s="132" t="s">
        <v>2774</v>
      </c>
      <c r="AC381" s="132" t="s">
        <v>1821</v>
      </c>
      <c r="AD381" s="57"/>
      <c r="AE381" s="57"/>
      <c r="AF381" s="57"/>
      <c r="AH381" s="57"/>
      <c r="AI381" s="132"/>
    </row>
    <row r="382" spans="1:35" ht="14.25" customHeight="1">
      <c r="A382" s="58" t="s">
        <v>2817</v>
      </c>
      <c r="B382" s="132">
        <v>11</v>
      </c>
      <c r="C382" s="132">
        <v>174</v>
      </c>
      <c r="D382" s="132">
        <f t="shared" si="44"/>
        <v>73</v>
      </c>
      <c r="E382" s="132">
        <f t="shared" si="45"/>
        <v>101</v>
      </c>
      <c r="F382" s="132">
        <v>3</v>
      </c>
      <c r="G382" s="226">
        <v>0</v>
      </c>
      <c r="H382" s="132">
        <v>9</v>
      </c>
      <c r="I382" s="132">
        <v>1</v>
      </c>
      <c r="J382" s="132">
        <v>56</v>
      </c>
      <c r="K382" s="132">
        <v>52</v>
      </c>
      <c r="L382" s="132">
        <v>5</v>
      </c>
      <c r="M382" s="132">
        <v>48</v>
      </c>
      <c r="N382" s="226">
        <v>0</v>
      </c>
      <c r="O382" s="226">
        <v>0</v>
      </c>
      <c r="P382" s="226">
        <v>0</v>
      </c>
      <c r="Q382" s="226">
        <v>0</v>
      </c>
      <c r="R382" s="132">
        <v>2</v>
      </c>
      <c r="S382" s="226">
        <v>0</v>
      </c>
      <c r="T382" s="132">
        <v>48509</v>
      </c>
      <c r="U382" s="132">
        <v>84194</v>
      </c>
      <c r="V382" s="132">
        <v>151748</v>
      </c>
      <c r="W382" s="132">
        <v>141339</v>
      </c>
      <c r="X382" s="132">
        <v>6524</v>
      </c>
      <c r="Y382" s="132">
        <v>3885</v>
      </c>
      <c r="Z382" s="226">
        <v>0</v>
      </c>
      <c r="AA382" s="226">
        <v>0</v>
      </c>
      <c r="AB382" s="132">
        <f t="shared" si="41"/>
        <v>3885</v>
      </c>
      <c r="AC382" s="132">
        <v>61514</v>
      </c>
      <c r="AD382" s="57"/>
      <c r="AE382" s="57"/>
      <c r="AF382" s="57"/>
      <c r="AH382" s="57"/>
      <c r="AI382" s="132"/>
    </row>
    <row r="383" spans="1:35" ht="14.25" customHeight="1">
      <c r="A383" s="144" t="s">
        <v>2044</v>
      </c>
      <c r="B383" s="132">
        <v>13</v>
      </c>
      <c r="C383" s="132">
        <v>73</v>
      </c>
      <c r="D383" s="132">
        <f t="shared" si="44"/>
        <v>39</v>
      </c>
      <c r="E383" s="132">
        <f t="shared" si="45"/>
        <v>34</v>
      </c>
      <c r="F383" s="132">
        <v>6</v>
      </c>
      <c r="G383" s="132">
        <v>2</v>
      </c>
      <c r="H383" s="132">
        <v>5</v>
      </c>
      <c r="I383" s="226">
        <v>0</v>
      </c>
      <c r="J383" s="132">
        <v>24</v>
      </c>
      <c r="K383" s="132">
        <v>21</v>
      </c>
      <c r="L383" s="132">
        <v>4</v>
      </c>
      <c r="M383" s="132">
        <v>11</v>
      </c>
      <c r="N383" s="226">
        <v>0</v>
      </c>
      <c r="O383" s="226">
        <v>0</v>
      </c>
      <c r="P383" s="226">
        <v>0</v>
      </c>
      <c r="Q383" s="226">
        <v>0</v>
      </c>
      <c r="R383" s="226">
        <v>0</v>
      </c>
      <c r="S383" s="226">
        <v>0</v>
      </c>
      <c r="T383" s="132">
        <v>11675</v>
      </c>
      <c r="U383" s="132">
        <v>32370</v>
      </c>
      <c r="V383" s="132">
        <v>46643</v>
      </c>
      <c r="W383" s="132">
        <v>26236</v>
      </c>
      <c r="X383" s="132">
        <v>16222</v>
      </c>
      <c r="Y383" s="132">
        <v>4185</v>
      </c>
      <c r="Z383" s="226">
        <v>0</v>
      </c>
      <c r="AA383" s="132">
        <v>300</v>
      </c>
      <c r="AB383" s="132">
        <f t="shared" si="41"/>
        <v>3885</v>
      </c>
      <c r="AC383" s="132">
        <v>13215</v>
      </c>
      <c r="AD383" s="57"/>
      <c r="AE383" s="57"/>
      <c r="AF383" s="57"/>
      <c r="AH383" s="57"/>
      <c r="AI383" s="132"/>
    </row>
    <row r="384" spans="1:35" ht="14.25" customHeight="1">
      <c r="A384" s="144" t="s">
        <v>2045</v>
      </c>
      <c r="B384" s="132">
        <v>13</v>
      </c>
      <c r="C384" s="132">
        <v>177</v>
      </c>
      <c r="D384" s="132">
        <f t="shared" si="44"/>
        <v>96</v>
      </c>
      <c r="E384" s="132">
        <f t="shared" si="45"/>
        <v>81</v>
      </c>
      <c r="F384" s="226">
        <v>0</v>
      </c>
      <c r="G384" s="226">
        <v>0</v>
      </c>
      <c r="H384" s="132">
        <v>14</v>
      </c>
      <c r="I384" s="132">
        <v>7</v>
      </c>
      <c r="J384" s="132">
        <v>68</v>
      </c>
      <c r="K384" s="132">
        <v>30</v>
      </c>
      <c r="L384" s="132">
        <v>14</v>
      </c>
      <c r="M384" s="132">
        <v>44</v>
      </c>
      <c r="N384" s="226">
        <v>0</v>
      </c>
      <c r="O384" s="226">
        <v>0</v>
      </c>
      <c r="P384" s="226">
        <v>0</v>
      </c>
      <c r="Q384" s="226">
        <v>0</v>
      </c>
      <c r="R384" s="226">
        <v>0</v>
      </c>
      <c r="S384" s="226">
        <v>0</v>
      </c>
      <c r="T384" s="132">
        <v>47551</v>
      </c>
      <c r="U384" s="132">
        <v>74336</v>
      </c>
      <c r="V384" s="132">
        <v>165746</v>
      </c>
      <c r="W384" s="132">
        <v>151695</v>
      </c>
      <c r="X384" s="132">
        <v>11000</v>
      </c>
      <c r="Y384" s="132">
        <v>3051</v>
      </c>
      <c r="Z384" s="226">
        <v>0</v>
      </c>
      <c r="AA384" s="226">
        <v>0</v>
      </c>
      <c r="AB384" s="132">
        <f t="shared" si="41"/>
        <v>3051</v>
      </c>
      <c r="AC384" s="132">
        <v>84936</v>
      </c>
      <c r="AD384" s="57"/>
      <c r="AE384" s="57"/>
      <c r="AF384" s="57"/>
      <c r="AH384" s="57"/>
      <c r="AI384" s="132"/>
    </row>
    <row r="385" spans="1:35" ht="14.25" customHeight="1">
      <c r="A385" s="144" t="s">
        <v>2046</v>
      </c>
      <c r="B385" s="132">
        <v>3</v>
      </c>
      <c r="C385" s="132">
        <v>74</v>
      </c>
      <c r="D385" s="132">
        <f t="shared" si="44"/>
        <v>38</v>
      </c>
      <c r="E385" s="132">
        <f t="shared" si="45"/>
        <v>36</v>
      </c>
      <c r="F385" s="226">
        <v>0</v>
      </c>
      <c r="G385" s="226">
        <v>0</v>
      </c>
      <c r="H385" s="132">
        <v>5</v>
      </c>
      <c r="I385" s="132">
        <v>2</v>
      </c>
      <c r="J385" s="132">
        <v>24</v>
      </c>
      <c r="K385" s="132">
        <v>15</v>
      </c>
      <c r="L385" s="132">
        <v>9</v>
      </c>
      <c r="M385" s="132">
        <v>19</v>
      </c>
      <c r="N385" s="226">
        <v>0</v>
      </c>
      <c r="O385" s="226">
        <v>0</v>
      </c>
      <c r="P385" s="226">
        <v>0</v>
      </c>
      <c r="Q385" s="226">
        <v>0</v>
      </c>
      <c r="R385" s="132">
        <v>2</v>
      </c>
      <c r="S385" s="226">
        <v>0</v>
      </c>
      <c r="T385" s="132">
        <v>21579</v>
      </c>
      <c r="U385" s="132">
        <v>24496</v>
      </c>
      <c r="V385" s="132">
        <v>59234</v>
      </c>
      <c r="W385" s="132">
        <v>59234</v>
      </c>
      <c r="X385" s="226">
        <v>0</v>
      </c>
      <c r="Y385" s="226">
        <v>0</v>
      </c>
      <c r="Z385" s="226">
        <v>0</v>
      </c>
      <c r="AA385" s="226">
        <v>0</v>
      </c>
      <c r="AB385" s="226">
        <f t="shared" si="41"/>
        <v>0</v>
      </c>
      <c r="AC385" s="132">
        <v>32166</v>
      </c>
      <c r="AD385" s="57"/>
      <c r="AE385" s="57"/>
      <c r="AF385" s="57"/>
      <c r="AH385" s="57"/>
      <c r="AI385" s="132"/>
    </row>
    <row r="386" spans="1:32" ht="14.25" customHeight="1">
      <c r="A386" s="144" t="s">
        <v>2047</v>
      </c>
      <c r="B386" s="132">
        <v>4</v>
      </c>
      <c r="C386" s="132">
        <v>170</v>
      </c>
      <c r="D386" s="132">
        <f t="shared" si="42"/>
        <v>89</v>
      </c>
      <c r="E386" s="132">
        <f t="shared" si="43"/>
        <v>81</v>
      </c>
      <c r="F386" s="226">
        <v>0</v>
      </c>
      <c r="G386" s="226">
        <v>0</v>
      </c>
      <c r="H386" s="132">
        <v>2</v>
      </c>
      <c r="I386" s="226">
        <v>0</v>
      </c>
      <c r="J386" s="132">
        <v>60</v>
      </c>
      <c r="K386" s="132">
        <v>29</v>
      </c>
      <c r="L386" s="132">
        <v>24</v>
      </c>
      <c r="M386" s="132">
        <v>49</v>
      </c>
      <c r="N386" s="132">
        <v>3</v>
      </c>
      <c r="O386" s="132">
        <v>3</v>
      </c>
      <c r="P386" s="226">
        <v>0</v>
      </c>
      <c r="Q386" s="226">
        <v>0</v>
      </c>
      <c r="R386" s="226">
        <v>0</v>
      </c>
      <c r="S386" s="226">
        <v>0</v>
      </c>
      <c r="T386" s="132">
        <v>55222</v>
      </c>
      <c r="U386" s="132">
        <v>328244</v>
      </c>
      <c r="V386" s="132">
        <v>458199</v>
      </c>
      <c r="W386" s="132">
        <v>458199</v>
      </c>
      <c r="X386" s="226">
        <v>0</v>
      </c>
      <c r="Y386" s="226">
        <v>0</v>
      </c>
      <c r="Z386" s="226">
        <v>0</v>
      </c>
      <c r="AA386" s="226">
        <v>0</v>
      </c>
      <c r="AB386" s="226">
        <f t="shared" si="41"/>
        <v>0</v>
      </c>
      <c r="AC386" s="132">
        <v>104701</v>
      </c>
      <c r="AE386" s="57"/>
      <c r="AF386" s="132"/>
    </row>
    <row r="387" spans="1:32" ht="14.25" customHeight="1">
      <c r="A387" s="144" t="s">
        <v>2048</v>
      </c>
      <c r="B387" s="132">
        <v>9</v>
      </c>
      <c r="C387" s="132">
        <v>618</v>
      </c>
      <c r="D387" s="132">
        <f t="shared" si="42"/>
        <v>368</v>
      </c>
      <c r="E387" s="132">
        <f t="shared" si="43"/>
        <v>250</v>
      </c>
      <c r="F387" s="226">
        <v>0</v>
      </c>
      <c r="G387" s="226">
        <v>0</v>
      </c>
      <c r="H387" s="132">
        <v>10</v>
      </c>
      <c r="I387" s="132">
        <v>5</v>
      </c>
      <c r="J387" s="132">
        <v>276</v>
      </c>
      <c r="K387" s="132">
        <v>149</v>
      </c>
      <c r="L387" s="132">
        <v>62</v>
      </c>
      <c r="M387" s="132">
        <v>85</v>
      </c>
      <c r="N387" s="132">
        <v>38</v>
      </c>
      <c r="O387" s="132">
        <v>11</v>
      </c>
      <c r="P387" s="132">
        <v>18</v>
      </c>
      <c r="Q387" s="226">
        <v>0</v>
      </c>
      <c r="R387" s="132">
        <v>4</v>
      </c>
      <c r="S387" s="132">
        <v>2</v>
      </c>
      <c r="T387" s="132">
        <v>273397</v>
      </c>
      <c r="U387" s="132">
        <v>933008</v>
      </c>
      <c r="V387" s="132">
        <v>1598998</v>
      </c>
      <c r="W387" s="132">
        <v>1594058</v>
      </c>
      <c r="X387" s="226">
        <v>0</v>
      </c>
      <c r="Y387" s="132">
        <v>4940</v>
      </c>
      <c r="Z387" s="226">
        <v>0</v>
      </c>
      <c r="AA387" s="226">
        <v>0</v>
      </c>
      <c r="AB387" s="132">
        <f t="shared" si="41"/>
        <v>4940</v>
      </c>
      <c r="AC387" s="132">
        <v>577643</v>
      </c>
      <c r="AE387" s="57"/>
      <c r="AF387" s="132"/>
    </row>
    <row r="388" spans="1:32" ht="14.25" customHeight="1">
      <c r="A388" s="144" t="s">
        <v>2049</v>
      </c>
      <c r="B388" s="132">
        <v>2</v>
      </c>
      <c r="C388" s="132">
        <v>261</v>
      </c>
      <c r="D388" s="132">
        <f t="shared" si="42"/>
        <v>179</v>
      </c>
      <c r="E388" s="132">
        <f t="shared" si="43"/>
        <v>82</v>
      </c>
      <c r="F388" s="226">
        <v>0</v>
      </c>
      <c r="G388" s="226">
        <v>0</v>
      </c>
      <c r="H388" s="132">
        <v>3</v>
      </c>
      <c r="I388" s="226">
        <v>0</v>
      </c>
      <c r="J388" s="132">
        <v>141</v>
      </c>
      <c r="K388" s="132">
        <v>22</v>
      </c>
      <c r="L388" s="132">
        <v>31</v>
      </c>
      <c r="M388" s="132">
        <v>53</v>
      </c>
      <c r="N388" s="132">
        <v>4</v>
      </c>
      <c r="O388" s="132">
        <v>7</v>
      </c>
      <c r="P388" s="226">
        <v>0</v>
      </c>
      <c r="Q388" s="226">
        <v>0</v>
      </c>
      <c r="R388" s="226">
        <v>0</v>
      </c>
      <c r="S388" s="226">
        <v>0</v>
      </c>
      <c r="T388" s="132" t="s">
        <v>1821</v>
      </c>
      <c r="U388" s="132" t="s">
        <v>1821</v>
      </c>
      <c r="V388" s="132" t="s">
        <v>1821</v>
      </c>
      <c r="W388" s="132" t="s">
        <v>1821</v>
      </c>
      <c r="X388" s="226">
        <v>0</v>
      </c>
      <c r="Y388" s="132" t="s">
        <v>2777</v>
      </c>
      <c r="Z388" s="226">
        <v>0</v>
      </c>
      <c r="AA388" s="226">
        <v>0</v>
      </c>
      <c r="AB388" s="132" t="s">
        <v>2774</v>
      </c>
      <c r="AC388" s="132" t="s">
        <v>1821</v>
      </c>
      <c r="AE388" s="57"/>
      <c r="AF388" s="132"/>
    </row>
    <row r="389" spans="1:32" ht="14.25" customHeight="1">
      <c r="A389" s="144" t="s">
        <v>2050</v>
      </c>
      <c r="B389" s="132">
        <v>1</v>
      </c>
      <c r="C389" s="132">
        <v>243</v>
      </c>
      <c r="D389" s="132">
        <f t="shared" si="42"/>
        <v>124</v>
      </c>
      <c r="E389" s="132">
        <f t="shared" si="43"/>
        <v>119</v>
      </c>
      <c r="F389" s="226">
        <v>0</v>
      </c>
      <c r="G389" s="226">
        <v>0</v>
      </c>
      <c r="H389" s="226">
        <v>0</v>
      </c>
      <c r="I389" s="226">
        <v>0</v>
      </c>
      <c r="J389" s="132">
        <v>105</v>
      </c>
      <c r="K389" s="132">
        <v>78</v>
      </c>
      <c r="L389" s="132">
        <v>19</v>
      </c>
      <c r="M389" s="132">
        <v>41</v>
      </c>
      <c r="N389" s="226">
        <v>0</v>
      </c>
      <c r="O389" s="226">
        <v>0</v>
      </c>
      <c r="P389" s="226">
        <v>0</v>
      </c>
      <c r="Q389" s="226">
        <v>0</v>
      </c>
      <c r="R389" s="226">
        <v>0</v>
      </c>
      <c r="S389" s="226">
        <v>0</v>
      </c>
      <c r="T389" s="132" t="s">
        <v>1821</v>
      </c>
      <c r="U389" s="132" t="s">
        <v>1821</v>
      </c>
      <c r="V389" s="132" t="s">
        <v>1821</v>
      </c>
      <c r="W389" s="132" t="s">
        <v>1821</v>
      </c>
      <c r="X389" s="226">
        <v>0</v>
      </c>
      <c r="Y389" s="226">
        <v>0</v>
      </c>
      <c r="Z389" s="227">
        <v>0</v>
      </c>
      <c r="AA389" s="226">
        <v>0</v>
      </c>
      <c r="AB389" s="226">
        <f t="shared" si="41"/>
        <v>0</v>
      </c>
      <c r="AC389" s="132" t="s">
        <v>1821</v>
      </c>
      <c r="AE389" s="57"/>
      <c r="AF389" s="132"/>
    </row>
    <row r="390" spans="1:32" ht="14.25" customHeight="1">
      <c r="A390" s="58" t="s">
        <v>2832</v>
      </c>
      <c r="B390" s="132">
        <v>27</v>
      </c>
      <c r="C390" s="132">
        <v>722</v>
      </c>
      <c r="D390" s="132">
        <f t="shared" si="42"/>
        <v>512</v>
      </c>
      <c r="E390" s="132">
        <f t="shared" si="43"/>
        <v>210</v>
      </c>
      <c r="F390" s="132">
        <v>5</v>
      </c>
      <c r="G390" s="132">
        <v>3</v>
      </c>
      <c r="H390" s="132">
        <v>14</v>
      </c>
      <c r="I390" s="132">
        <v>5</v>
      </c>
      <c r="J390" s="132">
        <v>356</v>
      </c>
      <c r="K390" s="132">
        <v>69</v>
      </c>
      <c r="L390" s="132">
        <v>111</v>
      </c>
      <c r="M390" s="132">
        <v>92</v>
      </c>
      <c r="N390" s="132">
        <v>26</v>
      </c>
      <c r="O390" s="132">
        <v>41</v>
      </c>
      <c r="P390" s="226">
        <v>0</v>
      </c>
      <c r="Q390" s="226">
        <v>0</v>
      </c>
      <c r="R390" s="132">
        <v>7</v>
      </c>
      <c r="S390" s="132">
        <v>5</v>
      </c>
      <c r="T390" s="132">
        <v>282075</v>
      </c>
      <c r="U390" s="132">
        <v>885876</v>
      </c>
      <c r="V390" s="132">
        <v>1661524</v>
      </c>
      <c r="W390" s="132">
        <v>1649982</v>
      </c>
      <c r="X390" s="132">
        <v>8129</v>
      </c>
      <c r="Y390" s="132">
        <v>3413</v>
      </c>
      <c r="Z390" s="226">
        <v>0</v>
      </c>
      <c r="AA390" s="226">
        <v>0</v>
      </c>
      <c r="AB390" s="132">
        <f t="shared" si="41"/>
        <v>3413</v>
      </c>
      <c r="AC390" s="132">
        <v>633876</v>
      </c>
      <c r="AE390" s="57"/>
      <c r="AF390" s="132"/>
    </row>
    <row r="391" spans="1:32" ht="14.25" customHeight="1">
      <c r="A391" s="58" t="s">
        <v>2803</v>
      </c>
      <c r="B391" s="132">
        <v>2</v>
      </c>
      <c r="C391" s="132">
        <v>18</v>
      </c>
      <c r="D391" s="132">
        <f t="shared" si="42"/>
        <v>3</v>
      </c>
      <c r="E391" s="132">
        <f t="shared" si="43"/>
        <v>15</v>
      </c>
      <c r="F391" s="132">
        <v>1</v>
      </c>
      <c r="G391" s="226">
        <v>0</v>
      </c>
      <c r="H391" s="132">
        <v>1</v>
      </c>
      <c r="I391" s="132">
        <v>1</v>
      </c>
      <c r="J391" s="226">
        <v>0</v>
      </c>
      <c r="K391" s="132">
        <v>8</v>
      </c>
      <c r="L391" s="132">
        <v>1</v>
      </c>
      <c r="M391" s="132">
        <v>6</v>
      </c>
      <c r="N391" s="226">
        <v>0</v>
      </c>
      <c r="O391" s="226">
        <v>0</v>
      </c>
      <c r="P391" s="226">
        <v>0</v>
      </c>
      <c r="Q391" s="226">
        <v>0</v>
      </c>
      <c r="R391" s="226">
        <v>0</v>
      </c>
      <c r="S391" s="226">
        <v>0</v>
      </c>
      <c r="T391" s="132" t="s">
        <v>1821</v>
      </c>
      <c r="U391" s="132" t="s">
        <v>1821</v>
      </c>
      <c r="V391" s="132" t="s">
        <v>1821</v>
      </c>
      <c r="W391" s="132" t="s">
        <v>1821</v>
      </c>
      <c r="X391" s="226">
        <v>0</v>
      </c>
      <c r="Y391" s="226">
        <v>0</v>
      </c>
      <c r="Z391" s="226">
        <v>0</v>
      </c>
      <c r="AA391" s="226">
        <v>0</v>
      </c>
      <c r="AB391" s="226">
        <f t="shared" si="41"/>
        <v>0</v>
      </c>
      <c r="AC391" s="132" t="s">
        <v>1821</v>
      </c>
      <c r="AE391" s="57"/>
      <c r="AF391" s="132"/>
    </row>
    <row r="392" spans="1:32" ht="14.25" customHeight="1">
      <c r="A392" s="58" t="s">
        <v>2014</v>
      </c>
      <c r="B392" s="132">
        <v>1</v>
      </c>
      <c r="C392" s="132">
        <v>4</v>
      </c>
      <c r="D392" s="132">
        <f t="shared" si="42"/>
        <v>2</v>
      </c>
      <c r="E392" s="132">
        <f t="shared" si="43"/>
        <v>2</v>
      </c>
      <c r="F392" s="226">
        <v>0</v>
      </c>
      <c r="G392" s="226">
        <v>0</v>
      </c>
      <c r="H392" s="226">
        <v>0</v>
      </c>
      <c r="I392" s="226">
        <v>0</v>
      </c>
      <c r="J392" s="132">
        <v>2</v>
      </c>
      <c r="K392" s="132">
        <v>1</v>
      </c>
      <c r="L392" s="226">
        <v>0</v>
      </c>
      <c r="M392" s="132">
        <v>1</v>
      </c>
      <c r="N392" s="226">
        <v>0</v>
      </c>
      <c r="O392" s="226">
        <v>0</v>
      </c>
      <c r="P392" s="226">
        <v>0</v>
      </c>
      <c r="Q392" s="226">
        <v>0</v>
      </c>
      <c r="R392" s="226">
        <v>0</v>
      </c>
      <c r="S392" s="226">
        <v>0</v>
      </c>
      <c r="T392" s="132" t="s">
        <v>1821</v>
      </c>
      <c r="U392" s="132" t="s">
        <v>1821</v>
      </c>
      <c r="V392" s="132" t="s">
        <v>1821</v>
      </c>
      <c r="W392" s="132" t="s">
        <v>1821</v>
      </c>
      <c r="X392" s="226">
        <v>0</v>
      </c>
      <c r="Y392" s="226">
        <v>0</v>
      </c>
      <c r="Z392" s="226">
        <v>0</v>
      </c>
      <c r="AA392" s="226">
        <v>0</v>
      </c>
      <c r="AB392" s="226">
        <f t="shared" si="41"/>
        <v>0</v>
      </c>
      <c r="AC392" s="132" t="s">
        <v>1821</v>
      </c>
      <c r="AE392" s="57"/>
      <c r="AF392" s="132"/>
    </row>
    <row r="393" spans="1:32" ht="14.25" customHeight="1">
      <c r="A393" s="58" t="s">
        <v>2804</v>
      </c>
      <c r="B393" s="132">
        <v>2</v>
      </c>
      <c r="C393" s="132">
        <v>21</v>
      </c>
      <c r="D393" s="132">
        <f t="shared" si="42"/>
        <v>11</v>
      </c>
      <c r="E393" s="132">
        <f t="shared" si="43"/>
        <v>10</v>
      </c>
      <c r="F393" s="226">
        <v>0</v>
      </c>
      <c r="G393" s="226">
        <v>0</v>
      </c>
      <c r="H393" s="132">
        <v>2</v>
      </c>
      <c r="I393" s="132">
        <v>3</v>
      </c>
      <c r="J393" s="132">
        <v>7</v>
      </c>
      <c r="K393" s="132">
        <v>4</v>
      </c>
      <c r="L393" s="132">
        <v>2</v>
      </c>
      <c r="M393" s="132">
        <v>3</v>
      </c>
      <c r="N393" s="226">
        <v>0</v>
      </c>
      <c r="O393" s="226">
        <v>0</v>
      </c>
      <c r="P393" s="226">
        <v>0</v>
      </c>
      <c r="Q393" s="226">
        <v>0</v>
      </c>
      <c r="R393" s="226">
        <v>0</v>
      </c>
      <c r="S393" s="226">
        <v>0</v>
      </c>
      <c r="T393" s="132" t="s">
        <v>1821</v>
      </c>
      <c r="U393" s="132" t="s">
        <v>1821</v>
      </c>
      <c r="V393" s="132" t="s">
        <v>1821</v>
      </c>
      <c r="W393" s="132" t="s">
        <v>1821</v>
      </c>
      <c r="X393" s="226">
        <v>0</v>
      </c>
      <c r="Y393" s="226">
        <v>0</v>
      </c>
      <c r="Z393" s="226">
        <v>0</v>
      </c>
      <c r="AA393" s="226">
        <v>0</v>
      </c>
      <c r="AB393" s="226">
        <f t="shared" si="41"/>
        <v>0</v>
      </c>
      <c r="AC393" s="132" t="s">
        <v>1821</v>
      </c>
      <c r="AE393" s="57"/>
      <c r="AF393" s="132"/>
    </row>
    <row r="394" spans="1:32" ht="14.25" customHeight="1">
      <c r="A394" s="58" t="s">
        <v>2017</v>
      </c>
      <c r="B394" s="132">
        <v>1</v>
      </c>
      <c r="C394" s="132">
        <v>8</v>
      </c>
      <c r="D394" s="132">
        <f t="shared" si="42"/>
        <v>3</v>
      </c>
      <c r="E394" s="132">
        <f t="shared" si="43"/>
        <v>5</v>
      </c>
      <c r="F394" s="226">
        <v>0</v>
      </c>
      <c r="G394" s="226">
        <v>0</v>
      </c>
      <c r="H394" s="132">
        <v>2</v>
      </c>
      <c r="I394" s="226">
        <v>0</v>
      </c>
      <c r="J394" s="132">
        <v>1</v>
      </c>
      <c r="K394" s="226">
        <v>0</v>
      </c>
      <c r="L394" s="226">
        <v>0</v>
      </c>
      <c r="M394" s="132">
        <v>5</v>
      </c>
      <c r="N394" s="226">
        <v>0</v>
      </c>
      <c r="O394" s="226">
        <v>0</v>
      </c>
      <c r="P394" s="226">
        <v>0</v>
      </c>
      <c r="Q394" s="226">
        <v>0</v>
      </c>
      <c r="R394" s="226">
        <v>0</v>
      </c>
      <c r="S394" s="226">
        <v>0</v>
      </c>
      <c r="T394" s="132" t="s">
        <v>1821</v>
      </c>
      <c r="U394" s="132" t="s">
        <v>1821</v>
      </c>
      <c r="V394" s="132" t="s">
        <v>1821</v>
      </c>
      <c r="W394" s="226">
        <v>0</v>
      </c>
      <c r="X394" s="132" t="s">
        <v>1821</v>
      </c>
      <c r="Y394" s="226">
        <v>0</v>
      </c>
      <c r="Z394" s="226">
        <v>0</v>
      </c>
      <c r="AA394" s="226">
        <v>0</v>
      </c>
      <c r="AB394" s="226">
        <f t="shared" si="41"/>
        <v>0</v>
      </c>
      <c r="AC394" s="132" t="s">
        <v>1821</v>
      </c>
      <c r="AE394" s="57"/>
      <c r="AF394" s="132"/>
    </row>
    <row r="395" spans="1:32" ht="14.25" customHeight="1">
      <c r="A395" s="58" t="s">
        <v>2806</v>
      </c>
      <c r="B395" s="132">
        <v>3</v>
      </c>
      <c r="C395" s="132">
        <v>133</v>
      </c>
      <c r="D395" s="132">
        <f t="shared" si="42"/>
        <v>73</v>
      </c>
      <c r="E395" s="132">
        <f t="shared" si="43"/>
        <v>60</v>
      </c>
      <c r="F395" s="226">
        <v>0</v>
      </c>
      <c r="G395" s="226">
        <v>0</v>
      </c>
      <c r="H395" s="132">
        <v>1</v>
      </c>
      <c r="I395" s="226">
        <v>0</v>
      </c>
      <c r="J395" s="132">
        <v>60</v>
      </c>
      <c r="K395" s="132">
        <v>7</v>
      </c>
      <c r="L395" s="132">
        <v>11</v>
      </c>
      <c r="M395" s="132">
        <v>13</v>
      </c>
      <c r="N395" s="132">
        <v>1</v>
      </c>
      <c r="O395" s="132">
        <v>40</v>
      </c>
      <c r="P395" s="226">
        <v>0</v>
      </c>
      <c r="Q395" s="226">
        <v>0</v>
      </c>
      <c r="R395" s="226">
        <v>0</v>
      </c>
      <c r="S395" s="226">
        <v>0</v>
      </c>
      <c r="T395" s="132">
        <v>59174</v>
      </c>
      <c r="U395" s="132">
        <v>184303</v>
      </c>
      <c r="V395" s="132">
        <v>394199</v>
      </c>
      <c r="W395" s="132">
        <v>394199</v>
      </c>
      <c r="X395" s="226">
        <v>0</v>
      </c>
      <c r="Y395" s="226">
        <v>0</v>
      </c>
      <c r="Z395" s="226">
        <v>0</v>
      </c>
      <c r="AA395" s="226">
        <v>0</v>
      </c>
      <c r="AB395" s="226">
        <f t="shared" si="41"/>
        <v>0</v>
      </c>
      <c r="AC395" s="132">
        <v>171826</v>
      </c>
      <c r="AE395" s="57"/>
      <c r="AF395" s="132"/>
    </row>
    <row r="396" spans="1:32" ht="14.25" customHeight="1">
      <c r="A396" s="58" t="s">
        <v>2019</v>
      </c>
      <c r="B396" s="132">
        <v>2</v>
      </c>
      <c r="C396" s="132">
        <v>37</v>
      </c>
      <c r="D396" s="132">
        <f t="shared" si="42"/>
        <v>10</v>
      </c>
      <c r="E396" s="132">
        <f t="shared" si="43"/>
        <v>27</v>
      </c>
      <c r="F396" s="132">
        <v>1</v>
      </c>
      <c r="G396" s="226">
        <v>0</v>
      </c>
      <c r="H396" s="226">
        <v>0</v>
      </c>
      <c r="I396" s="226">
        <v>0</v>
      </c>
      <c r="J396" s="132">
        <v>5</v>
      </c>
      <c r="K396" s="132">
        <v>6</v>
      </c>
      <c r="L396" s="132">
        <v>4</v>
      </c>
      <c r="M396" s="132">
        <v>21</v>
      </c>
      <c r="N396" s="226">
        <v>0</v>
      </c>
      <c r="O396" s="226">
        <v>0</v>
      </c>
      <c r="P396" s="226">
        <v>0</v>
      </c>
      <c r="Q396" s="226">
        <v>0</v>
      </c>
      <c r="R396" s="226">
        <v>0</v>
      </c>
      <c r="S396" s="226">
        <v>0</v>
      </c>
      <c r="T396" s="132" t="s">
        <v>1821</v>
      </c>
      <c r="U396" s="132" t="s">
        <v>1821</v>
      </c>
      <c r="V396" s="132" t="s">
        <v>1821</v>
      </c>
      <c r="W396" s="132" t="s">
        <v>1821</v>
      </c>
      <c r="X396" s="226">
        <v>0</v>
      </c>
      <c r="Y396" s="226">
        <v>0</v>
      </c>
      <c r="Z396" s="226">
        <v>0</v>
      </c>
      <c r="AA396" s="226">
        <v>0</v>
      </c>
      <c r="AB396" s="226">
        <f t="shared" si="41"/>
        <v>0</v>
      </c>
      <c r="AC396" s="132" t="s">
        <v>1821</v>
      </c>
      <c r="AE396" s="57"/>
      <c r="AF396" s="132"/>
    </row>
    <row r="397" spans="1:32" ht="14.25" customHeight="1">
      <c r="A397" s="58" t="s">
        <v>2020</v>
      </c>
      <c r="B397" s="132">
        <v>6</v>
      </c>
      <c r="C397" s="132">
        <v>67</v>
      </c>
      <c r="D397" s="132">
        <f t="shared" si="42"/>
        <v>59</v>
      </c>
      <c r="E397" s="132">
        <f t="shared" si="43"/>
        <v>8</v>
      </c>
      <c r="F397" s="132">
        <v>1</v>
      </c>
      <c r="G397" s="132">
        <v>1</v>
      </c>
      <c r="H397" s="132">
        <v>4</v>
      </c>
      <c r="I397" s="226">
        <v>0</v>
      </c>
      <c r="J397" s="132">
        <v>48</v>
      </c>
      <c r="K397" s="132">
        <v>6</v>
      </c>
      <c r="L397" s="132">
        <v>4</v>
      </c>
      <c r="M397" s="132">
        <v>1</v>
      </c>
      <c r="N397" s="132">
        <v>2</v>
      </c>
      <c r="O397" s="226">
        <v>0</v>
      </c>
      <c r="P397" s="226">
        <v>0</v>
      </c>
      <c r="Q397" s="226">
        <v>0</v>
      </c>
      <c r="R397" s="226">
        <v>0</v>
      </c>
      <c r="S397" s="226">
        <v>0</v>
      </c>
      <c r="T397" s="132">
        <v>28938</v>
      </c>
      <c r="U397" s="132">
        <v>148742</v>
      </c>
      <c r="V397" s="132">
        <v>268627</v>
      </c>
      <c r="W397" s="132">
        <v>268112</v>
      </c>
      <c r="X397" s="226">
        <v>0</v>
      </c>
      <c r="Y397" s="132">
        <v>515</v>
      </c>
      <c r="Z397" s="226">
        <v>0</v>
      </c>
      <c r="AA397" s="226">
        <v>0</v>
      </c>
      <c r="AB397" s="132">
        <f t="shared" si="41"/>
        <v>515</v>
      </c>
      <c r="AC397" s="132">
        <v>111005</v>
      </c>
      <c r="AE397" s="57"/>
      <c r="AF397" s="132"/>
    </row>
    <row r="398" spans="1:32" ht="14.25" customHeight="1">
      <c r="A398" s="58" t="s">
        <v>2021</v>
      </c>
      <c r="B398" s="132">
        <v>1</v>
      </c>
      <c r="C398" s="132">
        <v>83</v>
      </c>
      <c r="D398" s="132">
        <f t="shared" si="42"/>
        <v>66</v>
      </c>
      <c r="E398" s="132">
        <f t="shared" si="43"/>
        <v>17</v>
      </c>
      <c r="F398" s="226">
        <v>0</v>
      </c>
      <c r="G398" s="226">
        <v>0</v>
      </c>
      <c r="H398" s="132">
        <v>2</v>
      </c>
      <c r="I398" s="226">
        <v>0</v>
      </c>
      <c r="J398" s="132">
        <v>55</v>
      </c>
      <c r="K398" s="132">
        <v>11</v>
      </c>
      <c r="L398" s="132">
        <v>6</v>
      </c>
      <c r="M398" s="132">
        <v>5</v>
      </c>
      <c r="N398" s="132">
        <v>3</v>
      </c>
      <c r="O398" s="132">
        <v>1</v>
      </c>
      <c r="P398" s="226">
        <v>0</v>
      </c>
      <c r="Q398" s="226">
        <v>0</v>
      </c>
      <c r="R398" s="226">
        <v>0</v>
      </c>
      <c r="S398" s="226">
        <v>0</v>
      </c>
      <c r="T398" s="132" t="s">
        <v>1821</v>
      </c>
      <c r="U398" s="132" t="s">
        <v>1821</v>
      </c>
      <c r="V398" s="132" t="s">
        <v>1821</v>
      </c>
      <c r="W398" s="132" t="s">
        <v>1821</v>
      </c>
      <c r="X398" s="226">
        <v>0</v>
      </c>
      <c r="Y398" s="226">
        <v>0</v>
      </c>
      <c r="Z398" s="227">
        <v>0</v>
      </c>
      <c r="AA398" s="227">
        <v>0</v>
      </c>
      <c r="AB398" s="226">
        <f t="shared" si="41"/>
        <v>0</v>
      </c>
      <c r="AC398" s="132" t="s">
        <v>1821</v>
      </c>
      <c r="AE398" s="57"/>
      <c r="AF398" s="132"/>
    </row>
    <row r="399" spans="1:32" ht="14.25" customHeight="1">
      <c r="A399" s="58" t="s">
        <v>2808</v>
      </c>
      <c r="B399" s="132">
        <v>2</v>
      </c>
      <c r="C399" s="132">
        <v>225</v>
      </c>
      <c r="D399" s="132">
        <f t="shared" si="42"/>
        <v>195</v>
      </c>
      <c r="E399" s="132">
        <f t="shared" si="43"/>
        <v>30</v>
      </c>
      <c r="F399" s="132">
        <v>1</v>
      </c>
      <c r="G399" s="132">
        <v>1</v>
      </c>
      <c r="H399" s="226">
        <v>0</v>
      </c>
      <c r="I399" s="226">
        <v>0</v>
      </c>
      <c r="J399" s="132">
        <v>115</v>
      </c>
      <c r="K399" s="132">
        <v>8</v>
      </c>
      <c r="L399" s="132">
        <v>79</v>
      </c>
      <c r="M399" s="132">
        <v>21</v>
      </c>
      <c r="N399" s="226">
        <v>0</v>
      </c>
      <c r="O399" s="226">
        <v>0</v>
      </c>
      <c r="P399" s="226">
        <v>0</v>
      </c>
      <c r="Q399" s="226">
        <v>0</v>
      </c>
      <c r="R399" s="132">
        <v>7</v>
      </c>
      <c r="S399" s="132">
        <v>5</v>
      </c>
      <c r="T399" s="132" t="s">
        <v>1821</v>
      </c>
      <c r="U399" s="132" t="s">
        <v>1821</v>
      </c>
      <c r="V399" s="132" t="s">
        <v>1821</v>
      </c>
      <c r="W399" s="132" t="s">
        <v>1821</v>
      </c>
      <c r="X399" s="132" t="s">
        <v>1821</v>
      </c>
      <c r="Y399" s="226">
        <v>0</v>
      </c>
      <c r="Z399" s="226">
        <v>0</v>
      </c>
      <c r="AA399" s="226">
        <v>0</v>
      </c>
      <c r="AB399" s="226">
        <f t="shared" si="41"/>
        <v>0</v>
      </c>
      <c r="AC399" s="132" t="s">
        <v>1821</v>
      </c>
      <c r="AE399" s="57"/>
      <c r="AF399" s="132"/>
    </row>
    <row r="400" spans="1:32" ht="14.25" customHeight="1">
      <c r="A400" s="58" t="s">
        <v>2809</v>
      </c>
      <c r="B400" s="132">
        <v>1</v>
      </c>
      <c r="C400" s="132">
        <v>8</v>
      </c>
      <c r="D400" s="132">
        <f t="shared" si="42"/>
        <v>7</v>
      </c>
      <c r="E400" s="132">
        <f t="shared" si="43"/>
        <v>1</v>
      </c>
      <c r="F400" s="226">
        <v>0</v>
      </c>
      <c r="G400" s="226">
        <v>0</v>
      </c>
      <c r="H400" s="132">
        <v>1</v>
      </c>
      <c r="I400" s="132">
        <v>1</v>
      </c>
      <c r="J400" s="132">
        <v>6</v>
      </c>
      <c r="K400" s="226">
        <v>0</v>
      </c>
      <c r="L400" s="226">
        <v>0</v>
      </c>
      <c r="M400" s="226">
        <v>0</v>
      </c>
      <c r="N400" s="226">
        <v>0</v>
      </c>
      <c r="O400" s="226">
        <v>0</v>
      </c>
      <c r="P400" s="226">
        <v>0</v>
      </c>
      <c r="Q400" s="226">
        <v>0</v>
      </c>
      <c r="R400" s="226">
        <v>0</v>
      </c>
      <c r="S400" s="226">
        <v>0</v>
      </c>
      <c r="T400" s="132" t="s">
        <v>1821</v>
      </c>
      <c r="U400" s="132" t="s">
        <v>1821</v>
      </c>
      <c r="V400" s="132" t="s">
        <v>1821</v>
      </c>
      <c r="W400" s="132" t="s">
        <v>1821</v>
      </c>
      <c r="X400" s="226">
        <v>0</v>
      </c>
      <c r="Y400" s="226">
        <v>0</v>
      </c>
      <c r="Z400" s="226">
        <v>0</v>
      </c>
      <c r="AA400" s="226">
        <v>0</v>
      </c>
      <c r="AB400" s="226">
        <f t="shared" si="41"/>
        <v>0</v>
      </c>
      <c r="AC400" s="132" t="s">
        <v>1821</v>
      </c>
      <c r="AE400" s="57"/>
      <c r="AF400" s="132"/>
    </row>
    <row r="401" spans="1:32" ht="14.25" customHeight="1">
      <c r="A401" s="58" t="s">
        <v>2810</v>
      </c>
      <c r="B401" s="132">
        <v>1</v>
      </c>
      <c r="C401" s="132">
        <v>8</v>
      </c>
      <c r="D401" s="132">
        <f t="shared" si="42"/>
        <v>8</v>
      </c>
      <c r="E401" s="226">
        <f t="shared" si="43"/>
        <v>0</v>
      </c>
      <c r="F401" s="226">
        <v>0</v>
      </c>
      <c r="G401" s="226">
        <v>0</v>
      </c>
      <c r="H401" s="226">
        <v>0</v>
      </c>
      <c r="I401" s="226">
        <v>0</v>
      </c>
      <c r="J401" s="132">
        <v>7</v>
      </c>
      <c r="K401" s="226">
        <v>0</v>
      </c>
      <c r="L401" s="132">
        <v>1</v>
      </c>
      <c r="M401" s="226">
        <v>0</v>
      </c>
      <c r="N401" s="226">
        <v>0</v>
      </c>
      <c r="O401" s="226">
        <v>0</v>
      </c>
      <c r="P401" s="226">
        <v>0</v>
      </c>
      <c r="Q401" s="226">
        <v>0</v>
      </c>
      <c r="R401" s="226">
        <v>0</v>
      </c>
      <c r="S401" s="226">
        <v>0</v>
      </c>
      <c r="T401" s="132" t="s">
        <v>1821</v>
      </c>
      <c r="U401" s="132" t="s">
        <v>1821</v>
      </c>
      <c r="V401" s="132" t="s">
        <v>1821</v>
      </c>
      <c r="W401" s="132" t="s">
        <v>1821</v>
      </c>
      <c r="X401" s="226">
        <v>0</v>
      </c>
      <c r="Y401" s="226">
        <v>0</v>
      </c>
      <c r="Z401" s="226">
        <v>0</v>
      </c>
      <c r="AA401" s="226">
        <v>0</v>
      </c>
      <c r="AB401" s="226">
        <f t="shared" si="41"/>
        <v>0</v>
      </c>
      <c r="AC401" s="132" t="s">
        <v>1821</v>
      </c>
      <c r="AE401" s="57"/>
      <c r="AF401" s="132"/>
    </row>
    <row r="402" spans="1:35" ht="14.25" customHeight="1">
      <c r="A402" s="58" t="s">
        <v>2812</v>
      </c>
      <c r="B402" s="132">
        <v>1</v>
      </c>
      <c r="C402" s="132">
        <v>7</v>
      </c>
      <c r="D402" s="226">
        <f aca="true" t="shared" si="46" ref="D402:E406">(F402+H402+J402+L402+N402)-P402</f>
        <v>0</v>
      </c>
      <c r="E402" s="132">
        <f t="shared" si="46"/>
        <v>7</v>
      </c>
      <c r="F402" s="226">
        <v>0</v>
      </c>
      <c r="G402" s="132">
        <v>1</v>
      </c>
      <c r="H402" s="226">
        <v>0</v>
      </c>
      <c r="I402" s="226">
        <v>0</v>
      </c>
      <c r="J402" s="226">
        <v>0</v>
      </c>
      <c r="K402" s="226">
        <v>0</v>
      </c>
      <c r="L402" s="226">
        <v>0</v>
      </c>
      <c r="M402" s="132">
        <v>6</v>
      </c>
      <c r="N402" s="226">
        <v>0</v>
      </c>
      <c r="O402" s="226">
        <v>0</v>
      </c>
      <c r="P402" s="226">
        <v>0</v>
      </c>
      <c r="Q402" s="226">
        <v>0</v>
      </c>
      <c r="R402" s="226">
        <v>0</v>
      </c>
      <c r="S402" s="226">
        <v>0</v>
      </c>
      <c r="T402" s="132" t="s">
        <v>1821</v>
      </c>
      <c r="U402" s="132" t="s">
        <v>1821</v>
      </c>
      <c r="V402" s="132" t="s">
        <v>1821</v>
      </c>
      <c r="W402" s="226">
        <v>0</v>
      </c>
      <c r="X402" s="132" t="s">
        <v>1821</v>
      </c>
      <c r="Y402" s="226">
        <v>0</v>
      </c>
      <c r="Z402" s="226">
        <v>0</v>
      </c>
      <c r="AA402" s="226">
        <v>0</v>
      </c>
      <c r="AB402" s="226">
        <f t="shared" si="41"/>
        <v>0</v>
      </c>
      <c r="AC402" s="132" t="s">
        <v>1821</v>
      </c>
      <c r="AD402" s="57"/>
      <c r="AE402" s="57"/>
      <c r="AF402" s="57"/>
      <c r="AH402" s="57"/>
      <c r="AI402" s="132"/>
    </row>
    <row r="403" spans="1:35" ht="14.25" customHeight="1">
      <c r="A403" s="58" t="s">
        <v>2813</v>
      </c>
      <c r="B403" s="132">
        <v>1</v>
      </c>
      <c r="C403" s="132">
        <v>23</v>
      </c>
      <c r="D403" s="132">
        <f t="shared" si="46"/>
        <v>16</v>
      </c>
      <c r="E403" s="132">
        <f t="shared" si="46"/>
        <v>7</v>
      </c>
      <c r="F403" s="226">
        <v>0</v>
      </c>
      <c r="G403" s="226">
        <v>0</v>
      </c>
      <c r="H403" s="226">
        <v>0</v>
      </c>
      <c r="I403" s="226">
        <v>0</v>
      </c>
      <c r="J403" s="132">
        <v>13</v>
      </c>
      <c r="K403" s="132">
        <v>6</v>
      </c>
      <c r="L403" s="132">
        <v>2</v>
      </c>
      <c r="M403" s="132">
        <v>1</v>
      </c>
      <c r="N403" s="132">
        <v>1</v>
      </c>
      <c r="O403" s="226">
        <v>0</v>
      </c>
      <c r="P403" s="226">
        <v>0</v>
      </c>
      <c r="Q403" s="226">
        <v>0</v>
      </c>
      <c r="R403" s="226">
        <v>0</v>
      </c>
      <c r="S403" s="226">
        <v>0</v>
      </c>
      <c r="T403" s="132" t="s">
        <v>1821</v>
      </c>
      <c r="U403" s="132" t="s">
        <v>1821</v>
      </c>
      <c r="V403" s="132" t="s">
        <v>1821</v>
      </c>
      <c r="W403" s="132" t="s">
        <v>1821</v>
      </c>
      <c r="X403" s="226">
        <v>0</v>
      </c>
      <c r="Y403" s="226">
        <v>0</v>
      </c>
      <c r="Z403" s="226">
        <v>0</v>
      </c>
      <c r="AA403" s="226">
        <v>0</v>
      </c>
      <c r="AB403" s="226">
        <f t="shared" si="41"/>
        <v>0</v>
      </c>
      <c r="AC403" s="132" t="s">
        <v>1821</v>
      </c>
      <c r="AD403" s="57"/>
      <c r="AE403" s="57"/>
      <c r="AF403" s="57"/>
      <c r="AH403" s="57"/>
      <c r="AI403" s="132"/>
    </row>
    <row r="404" spans="1:35" ht="14.25" customHeight="1">
      <c r="A404" s="58" t="s">
        <v>2817</v>
      </c>
      <c r="B404" s="132">
        <v>3</v>
      </c>
      <c r="C404" s="132">
        <v>80</v>
      </c>
      <c r="D404" s="132">
        <f t="shared" si="46"/>
        <v>59</v>
      </c>
      <c r="E404" s="132">
        <f t="shared" si="46"/>
        <v>21</v>
      </c>
      <c r="F404" s="132">
        <v>1</v>
      </c>
      <c r="G404" s="226">
        <v>0</v>
      </c>
      <c r="H404" s="132">
        <v>1</v>
      </c>
      <c r="I404" s="226">
        <v>0</v>
      </c>
      <c r="J404" s="132">
        <v>37</v>
      </c>
      <c r="K404" s="132">
        <v>12</v>
      </c>
      <c r="L404" s="132">
        <v>1</v>
      </c>
      <c r="M404" s="132">
        <v>9</v>
      </c>
      <c r="N404" s="132">
        <v>19</v>
      </c>
      <c r="O404" s="226">
        <v>0</v>
      </c>
      <c r="P404" s="226">
        <v>0</v>
      </c>
      <c r="Q404" s="226">
        <v>0</v>
      </c>
      <c r="R404" s="226">
        <v>0</v>
      </c>
      <c r="S404" s="226">
        <v>0</v>
      </c>
      <c r="T404" s="132">
        <v>29920</v>
      </c>
      <c r="U404" s="132">
        <v>214284</v>
      </c>
      <c r="V404" s="132">
        <v>273949</v>
      </c>
      <c r="W404" s="132">
        <v>267348</v>
      </c>
      <c r="X404" s="132">
        <v>3703</v>
      </c>
      <c r="Y404" s="132">
        <v>2898</v>
      </c>
      <c r="Z404" s="226">
        <v>0</v>
      </c>
      <c r="AA404" s="226">
        <v>0</v>
      </c>
      <c r="AB404" s="132">
        <f t="shared" si="41"/>
        <v>2898</v>
      </c>
      <c r="AC404" s="132">
        <v>45839</v>
      </c>
      <c r="AD404" s="57"/>
      <c r="AE404" s="57"/>
      <c r="AF404" s="57"/>
      <c r="AH404" s="57"/>
      <c r="AI404" s="132"/>
    </row>
    <row r="405" spans="1:35" ht="14.25" customHeight="1">
      <c r="A405" s="144" t="s">
        <v>2044</v>
      </c>
      <c r="B405" s="132">
        <v>12</v>
      </c>
      <c r="C405" s="132">
        <v>75</v>
      </c>
      <c r="D405" s="132">
        <f t="shared" si="46"/>
        <v>40</v>
      </c>
      <c r="E405" s="132">
        <f t="shared" si="46"/>
        <v>35</v>
      </c>
      <c r="F405" s="132">
        <v>2</v>
      </c>
      <c r="G405" s="132">
        <v>3</v>
      </c>
      <c r="H405" s="132">
        <v>8</v>
      </c>
      <c r="I405" s="132">
        <v>3</v>
      </c>
      <c r="J405" s="132">
        <v>25</v>
      </c>
      <c r="K405" s="132">
        <v>10</v>
      </c>
      <c r="L405" s="132">
        <v>5</v>
      </c>
      <c r="M405" s="132">
        <v>19</v>
      </c>
      <c r="N405" s="226">
        <v>0</v>
      </c>
      <c r="O405" s="226">
        <v>0</v>
      </c>
      <c r="P405" s="226">
        <v>0</v>
      </c>
      <c r="Q405" s="226">
        <v>0</v>
      </c>
      <c r="R405" s="132">
        <v>1</v>
      </c>
      <c r="S405" s="226">
        <v>0</v>
      </c>
      <c r="T405" s="132">
        <v>18370</v>
      </c>
      <c r="U405" s="132">
        <v>14359</v>
      </c>
      <c r="V405" s="132">
        <v>49644</v>
      </c>
      <c r="W405" s="132">
        <v>45218</v>
      </c>
      <c r="X405" s="132">
        <v>4426</v>
      </c>
      <c r="Y405" s="226">
        <v>0</v>
      </c>
      <c r="Z405" s="226">
        <v>0</v>
      </c>
      <c r="AA405" s="226">
        <v>0</v>
      </c>
      <c r="AB405" s="226">
        <f t="shared" si="41"/>
        <v>0</v>
      </c>
      <c r="AC405" s="132">
        <v>32670</v>
      </c>
      <c r="AD405" s="57"/>
      <c r="AE405" s="57"/>
      <c r="AF405" s="57"/>
      <c r="AH405" s="57"/>
      <c r="AI405" s="132"/>
    </row>
    <row r="406" spans="1:35" ht="14.25" customHeight="1">
      <c r="A406" s="144" t="s">
        <v>2045</v>
      </c>
      <c r="B406" s="132">
        <v>7</v>
      </c>
      <c r="C406" s="132">
        <v>91</v>
      </c>
      <c r="D406" s="132">
        <f t="shared" si="46"/>
        <v>44</v>
      </c>
      <c r="E406" s="132">
        <f t="shared" si="46"/>
        <v>47</v>
      </c>
      <c r="F406" s="132">
        <v>2</v>
      </c>
      <c r="G406" s="226">
        <v>0</v>
      </c>
      <c r="H406" s="132">
        <v>2</v>
      </c>
      <c r="I406" s="132">
        <v>2</v>
      </c>
      <c r="J406" s="132">
        <v>34</v>
      </c>
      <c r="K406" s="132">
        <v>18</v>
      </c>
      <c r="L406" s="132">
        <v>4</v>
      </c>
      <c r="M406" s="132">
        <v>27</v>
      </c>
      <c r="N406" s="132">
        <v>2</v>
      </c>
      <c r="O406" s="226">
        <v>0</v>
      </c>
      <c r="P406" s="226">
        <v>0</v>
      </c>
      <c r="Q406" s="226">
        <v>0</v>
      </c>
      <c r="R406" s="226">
        <v>0</v>
      </c>
      <c r="S406" s="226">
        <v>0</v>
      </c>
      <c r="T406" s="132">
        <v>23876</v>
      </c>
      <c r="U406" s="132">
        <v>121419</v>
      </c>
      <c r="V406" s="132">
        <v>207303</v>
      </c>
      <c r="W406" s="132">
        <v>200702</v>
      </c>
      <c r="X406" s="132">
        <v>3703</v>
      </c>
      <c r="Y406" s="132">
        <v>2898</v>
      </c>
      <c r="Z406" s="226">
        <v>0</v>
      </c>
      <c r="AA406" s="226">
        <v>0</v>
      </c>
      <c r="AB406" s="132">
        <f t="shared" si="41"/>
        <v>2898</v>
      </c>
      <c r="AC406" s="132">
        <v>79523</v>
      </c>
      <c r="AD406" s="57"/>
      <c r="AE406" s="57"/>
      <c r="AF406" s="57"/>
      <c r="AH406" s="57"/>
      <c r="AI406" s="132"/>
    </row>
    <row r="407" spans="1:32" ht="14.25" customHeight="1">
      <c r="A407" s="144" t="s">
        <v>2046</v>
      </c>
      <c r="B407" s="132">
        <v>3</v>
      </c>
      <c r="C407" s="132">
        <v>73</v>
      </c>
      <c r="D407" s="132">
        <f t="shared" si="42"/>
        <v>46</v>
      </c>
      <c r="E407" s="132">
        <f t="shared" si="43"/>
        <v>27</v>
      </c>
      <c r="F407" s="132">
        <v>1</v>
      </c>
      <c r="G407" s="226">
        <v>0</v>
      </c>
      <c r="H407" s="132">
        <v>2</v>
      </c>
      <c r="I407" s="226">
        <v>0</v>
      </c>
      <c r="J407" s="132">
        <v>33</v>
      </c>
      <c r="K407" s="132">
        <v>15</v>
      </c>
      <c r="L407" s="132">
        <v>9</v>
      </c>
      <c r="M407" s="132">
        <v>12</v>
      </c>
      <c r="N407" s="132">
        <v>1</v>
      </c>
      <c r="O407" s="226">
        <v>0</v>
      </c>
      <c r="P407" s="226">
        <v>0</v>
      </c>
      <c r="Q407" s="226">
        <v>0</v>
      </c>
      <c r="R407" s="226">
        <v>0</v>
      </c>
      <c r="S407" s="226">
        <v>0</v>
      </c>
      <c r="T407" s="132" t="s">
        <v>1821</v>
      </c>
      <c r="U407" s="132" t="s">
        <v>1821</v>
      </c>
      <c r="V407" s="133" t="s">
        <v>1821</v>
      </c>
      <c r="W407" s="133" t="s">
        <v>1821</v>
      </c>
      <c r="X407" s="227">
        <v>0</v>
      </c>
      <c r="Y407" s="133" t="s">
        <v>1821</v>
      </c>
      <c r="Z407" s="226">
        <v>0</v>
      </c>
      <c r="AA407" s="226">
        <v>0</v>
      </c>
      <c r="AB407" s="132" t="s">
        <v>1821</v>
      </c>
      <c r="AC407" s="132" t="s">
        <v>1821</v>
      </c>
      <c r="AE407" s="57"/>
      <c r="AF407" s="132"/>
    </row>
    <row r="408" spans="1:32" ht="14.25" customHeight="1">
      <c r="A408" s="144" t="s">
        <v>2048</v>
      </c>
      <c r="B408" s="132">
        <v>4</v>
      </c>
      <c r="C408" s="132">
        <v>262</v>
      </c>
      <c r="D408" s="132">
        <f t="shared" si="42"/>
        <v>188</v>
      </c>
      <c r="E408" s="132">
        <f t="shared" si="43"/>
        <v>74</v>
      </c>
      <c r="F408" s="226">
        <v>0</v>
      </c>
      <c r="G408" s="226">
        <v>0</v>
      </c>
      <c r="H408" s="132">
        <v>2</v>
      </c>
      <c r="I408" s="226">
        <v>0</v>
      </c>
      <c r="J408" s="132">
        <v>149</v>
      </c>
      <c r="K408" s="132">
        <v>18</v>
      </c>
      <c r="L408" s="132">
        <v>14</v>
      </c>
      <c r="M408" s="132">
        <v>15</v>
      </c>
      <c r="N408" s="132">
        <v>23</v>
      </c>
      <c r="O408" s="132">
        <v>41</v>
      </c>
      <c r="P408" s="226">
        <v>0</v>
      </c>
      <c r="Q408" s="226">
        <v>0</v>
      </c>
      <c r="R408" s="226">
        <v>0</v>
      </c>
      <c r="S408" s="226">
        <v>0</v>
      </c>
      <c r="T408" s="132">
        <v>119773</v>
      </c>
      <c r="U408" s="132">
        <v>501599</v>
      </c>
      <c r="V408" s="132">
        <v>843362</v>
      </c>
      <c r="W408" s="132">
        <v>843362</v>
      </c>
      <c r="X408" s="226">
        <v>0</v>
      </c>
      <c r="Y408" s="226">
        <v>0</v>
      </c>
      <c r="Z408" s="226">
        <v>0</v>
      </c>
      <c r="AA408" s="226">
        <v>0</v>
      </c>
      <c r="AB408" s="226">
        <f t="shared" si="41"/>
        <v>0</v>
      </c>
      <c r="AC408" s="132">
        <v>278258</v>
      </c>
      <c r="AE408" s="57"/>
      <c r="AF408" s="132"/>
    </row>
    <row r="409" spans="1:32" ht="14.25" customHeight="1">
      <c r="A409" s="144" t="s">
        <v>2050</v>
      </c>
      <c r="B409" s="132">
        <v>1</v>
      </c>
      <c r="C409" s="132">
        <v>221</v>
      </c>
      <c r="D409" s="132">
        <f t="shared" si="42"/>
        <v>194</v>
      </c>
      <c r="E409" s="132">
        <f t="shared" si="43"/>
        <v>27</v>
      </c>
      <c r="F409" s="226">
        <v>0</v>
      </c>
      <c r="G409" s="226">
        <v>0</v>
      </c>
      <c r="H409" s="226">
        <v>0</v>
      </c>
      <c r="I409" s="226">
        <v>0</v>
      </c>
      <c r="J409" s="132">
        <v>115</v>
      </c>
      <c r="K409" s="132">
        <v>8</v>
      </c>
      <c r="L409" s="132">
        <v>79</v>
      </c>
      <c r="M409" s="132">
        <v>19</v>
      </c>
      <c r="N409" s="226">
        <v>0</v>
      </c>
      <c r="O409" s="226">
        <v>0</v>
      </c>
      <c r="P409" s="226">
        <v>0</v>
      </c>
      <c r="Q409" s="226">
        <v>0</v>
      </c>
      <c r="R409" s="132">
        <v>6</v>
      </c>
      <c r="S409" s="132">
        <v>5</v>
      </c>
      <c r="T409" s="132" t="s">
        <v>1821</v>
      </c>
      <c r="U409" s="132" t="s">
        <v>1821</v>
      </c>
      <c r="V409" s="132" t="s">
        <v>1821</v>
      </c>
      <c r="W409" s="132" t="s">
        <v>1821</v>
      </c>
      <c r="X409" s="226">
        <v>0</v>
      </c>
      <c r="Y409" s="226">
        <v>0</v>
      </c>
      <c r="Z409" s="226">
        <v>0</v>
      </c>
      <c r="AA409" s="226">
        <v>0</v>
      </c>
      <c r="AB409" s="226">
        <f t="shared" si="41"/>
        <v>0</v>
      </c>
      <c r="AC409" s="132" t="s">
        <v>1821</v>
      </c>
      <c r="AE409" s="57"/>
      <c r="AF409" s="132"/>
    </row>
    <row r="410" spans="1:32" ht="14.25" customHeight="1">
      <c r="A410" s="58" t="s">
        <v>2833</v>
      </c>
      <c r="B410" s="132">
        <v>23</v>
      </c>
      <c r="C410" s="132">
        <v>715</v>
      </c>
      <c r="D410" s="132">
        <f t="shared" si="42"/>
        <v>512</v>
      </c>
      <c r="E410" s="132">
        <f t="shared" si="43"/>
        <v>203</v>
      </c>
      <c r="F410" s="132">
        <v>6</v>
      </c>
      <c r="G410" s="132">
        <v>3</v>
      </c>
      <c r="H410" s="132">
        <v>16</v>
      </c>
      <c r="I410" s="132">
        <v>3</v>
      </c>
      <c r="J410" s="132">
        <v>438</v>
      </c>
      <c r="K410" s="132">
        <v>104</v>
      </c>
      <c r="L410" s="132">
        <v>43</v>
      </c>
      <c r="M410" s="132">
        <v>92</v>
      </c>
      <c r="N410" s="132">
        <v>9</v>
      </c>
      <c r="O410" s="132">
        <v>1</v>
      </c>
      <c r="P410" s="226">
        <v>0</v>
      </c>
      <c r="Q410" s="226">
        <v>0</v>
      </c>
      <c r="R410" s="132">
        <v>2</v>
      </c>
      <c r="S410" s="132">
        <v>1</v>
      </c>
      <c r="T410" s="132">
        <v>309833</v>
      </c>
      <c r="U410" s="132">
        <v>1519329</v>
      </c>
      <c r="V410" s="132">
        <v>2158147</v>
      </c>
      <c r="W410" s="132">
        <v>2101076</v>
      </c>
      <c r="X410" s="132">
        <v>1363</v>
      </c>
      <c r="Y410" s="132">
        <v>55708</v>
      </c>
      <c r="Z410" s="226">
        <v>0</v>
      </c>
      <c r="AA410" s="226">
        <v>0</v>
      </c>
      <c r="AB410" s="132">
        <f t="shared" si="41"/>
        <v>55708</v>
      </c>
      <c r="AC410" s="132">
        <v>546456</v>
      </c>
      <c r="AE410" s="57"/>
      <c r="AF410" s="132"/>
    </row>
    <row r="411" spans="1:32" ht="14.25" customHeight="1">
      <c r="A411" s="58" t="s">
        <v>2803</v>
      </c>
      <c r="B411" s="132">
        <v>1</v>
      </c>
      <c r="C411" s="132">
        <v>156</v>
      </c>
      <c r="D411" s="132">
        <f t="shared" si="42"/>
        <v>90</v>
      </c>
      <c r="E411" s="132">
        <f t="shared" si="43"/>
        <v>66</v>
      </c>
      <c r="F411" s="226">
        <v>0</v>
      </c>
      <c r="G411" s="226">
        <v>0</v>
      </c>
      <c r="H411" s="132">
        <v>3</v>
      </c>
      <c r="I411" s="226">
        <v>0</v>
      </c>
      <c r="J411" s="132">
        <v>76</v>
      </c>
      <c r="K411" s="132">
        <v>35</v>
      </c>
      <c r="L411" s="132">
        <v>11</v>
      </c>
      <c r="M411" s="132">
        <v>31</v>
      </c>
      <c r="N411" s="226">
        <v>0</v>
      </c>
      <c r="O411" s="226">
        <v>0</v>
      </c>
      <c r="P411" s="226">
        <v>0</v>
      </c>
      <c r="Q411" s="226">
        <v>0</v>
      </c>
      <c r="R411" s="226">
        <v>0</v>
      </c>
      <c r="S411" s="226">
        <v>0</v>
      </c>
      <c r="T411" s="132" t="s">
        <v>1821</v>
      </c>
      <c r="U411" s="132" t="s">
        <v>1821</v>
      </c>
      <c r="V411" s="132" t="s">
        <v>1821</v>
      </c>
      <c r="W411" s="132" t="s">
        <v>1821</v>
      </c>
      <c r="X411" s="227">
        <v>0</v>
      </c>
      <c r="Y411" s="132" t="s">
        <v>2777</v>
      </c>
      <c r="Z411" s="226">
        <v>0</v>
      </c>
      <c r="AA411" s="226">
        <v>0</v>
      </c>
      <c r="AB411" s="132" t="s">
        <v>2774</v>
      </c>
      <c r="AC411" s="132" t="s">
        <v>1821</v>
      </c>
      <c r="AE411" s="57"/>
      <c r="AF411" s="132"/>
    </row>
    <row r="412" spans="1:32" ht="14.25" customHeight="1">
      <c r="A412" s="58" t="s">
        <v>2014</v>
      </c>
      <c r="B412" s="132">
        <v>2</v>
      </c>
      <c r="C412" s="132">
        <v>16</v>
      </c>
      <c r="D412" s="132">
        <f t="shared" si="42"/>
        <v>7</v>
      </c>
      <c r="E412" s="132">
        <f t="shared" si="43"/>
        <v>9</v>
      </c>
      <c r="F412" s="132">
        <v>1</v>
      </c>
      <c r="G412" s="132">
        <v>1</v>
      </c>
      <c r="H412" s="226">
        <v>0</v>
      </c>
      <c r="I412" s="226">
        <v>0</v>
      </c>
      <c r="J412" s="132">
        <v>4</v>
      </c>
      <c r="K412" s="132">
        <v>3</v>
      </c>
      <c r="L412" s="132">
        <v>1</v>
      </c>
      <c r="M412" s="132">
        <v>5</v>
      </c>
      <c r="N412" s="132">
        <v>1</v>
      </c>
      <c r="O412" s="226">
        <v>0</v>
      </c>
      <c r="P412" s="226">
        <v>0</v>
      </c>
      <c r="Q412" s="226">
        <v>0</v>
      </c>
      <c r="R412" s="132">
        <v>1</v>
      </c>
      <c r="S412" s="132">
        <v>1</v>
      </c>
      <c r="T412" s="132" t="s">
        <v>1821</v>
      </c>
      <c r="U412" s="132" t="s">
        <v>1821</v>
      </c>
      <c r="V412" s="132" t="s">
        <v>1821</v>
      </c>
      <c r="W412" s="132" t="s">
        <v>1821</v>
      </c>
      <c r="X412" s="132" t="s">
        <v>1821</v>
      </c>
      <c r="Y412" s="226">
        <v>0</v>
      </c>
      <c r="Z412" s="226">
        <v>0</v>
      </c>
      <c r="AA412" s="226">
        <v>0</v>
      </c>
      <c r="AB412" s="226">
        <f t="shared" si="41"/>
        <v>0</v>
      </c>
      <c r="AC412" s="132" t="s">
        <v>1821</v>
      </c>
      <c r="AE412" s="57"/>
      <c r="AF412" s="132"/>
    </row>
    <row r="413" spans="1:32" ht="14.25" customHeight="1">
      <c r="A413" s="58" t="s">
        <v>2015</v>
      </c>
      <c r="B413" s="132">
        <v>2</v>
      </c>
      <c r="C413" s="132">
        <v>12</v>
      </c>
      <c r="D413" s="132">
        <f t="shared" si="42"/>
        <v>10</v>
      </c>
      <c r="E413" s="132">
        <f t="shared" si="43"/>
        <v>2</v>
      </c>
      <c r="F413" s="226">
        <v>0</v>
      </c>
      <c r="G413" s="226">
        <v>0</v>
      </c>
      <c r="H413" s="132">
        <v>2</v>
      </c>
      <c r="I413" s="226">
        <v>0</v>
      </c>
      <c r="J413" s="132">
        <v>6</v>
      </c>
      <c r="K413" s="132">
        <v>1</v>
      </c>
      <c r="L413" s="132">
        <v>1</v>
      </c>
      <c r="M413" s="132">
        <v>1</v>
      </c>
      <c r="N413" s="132">
        <v>1</v>
      </c>
      <c r="O413" s="226">
        <v>0</v>
      </c>
      <c r="P413" s="226">
        <v>0</v>
      </c>
      <c r="Q413" s="226">
        <v>0</v>
      </c>
      <c r="R413" s="226">
        <v>0</v>
      </c>
      <c r="S413" s="226">
        <v>0</v>
      </c>
      <c r="T413" s="132" t="s">
        <v>1821</v>
      </c>
      <c r="U413" s="132" t="s">
        <v>1821</v>
      </c>
      <c r="V413" s="132" t="s">
        <v>1821</v>
      </c>
      <c r="W413" s="132" t="s">
        <v>1821</v>
      </c>
      <c r="X413" s="132" t="s">
        <v>1821</v>
      </c>
      <c r="Y413" s="226">
        <v>0</v>
      </c>
      <c r="Z413" s="226">
        <v>0</v>
      </c>
      <c r="AA413" s="226">
        <v>0</v>
      </c>
      <c r="AB413" s="226">
        <f t="shared" si="41"/>
        <v>0</v>
      </c>
      <c r="AC413" s="132" t="s">
        <v>1821</v>
      </c>
      <c r="AE413" s="57"/>
      <c r="AF413" s="132"/>
    </row>
    <row r="414" spans="1:32" ht="14.25" customHeight="1">
      <c r="A414" s="58" t="s">
        <v>2016</v>
      </c>
      <c r="B414" s="132">
        <v>1</v>
      </c>
      <c r="C414" s="132">
        <v>4</v>
      </c>
      <c r="D414" s="132">
        <f t="shared" si="42"/>
        <v>3</v>
      </c>
      <c r="E414" s="132">
        <f t="shared" si="43"/>
        <v>1</v>
      </c>
      <c r="F414" s="132">
        <v>1</v>
      </c>
      <c r="G414" s="226">
        <v>0</v>
      </c>
      <c r="H414" s="226">
        <v>0</v>
      </c>
      <c r="I414" s="226">
        <v>0</v>
      </c>
      <c r="J414" s="132">
        <v>2</v>
      </c>
      <c r="K414" s="132">
        <v>1</v>
      </c>
      <c r="L414" s="226">
        <v>0</v>
      </c>
      <c r="M414" s="226">
        <v>0</v>
      </c>
      <c r="N414" s="226">
        <v>0</v>
      </c>
      <c r="O414" s="226">
        <v>0</v>
      </c>
      <c r="P414" s="226">
        <v>0</v>
      </c>
      <c r="Q414" s="226">
        <v>0</v>
      </c>
      <c r="R414" s="226">
        <v>0</v>
      </c>
      <c r="S414" s="226">
        <v>0</v>
      </c>
      <c r="T414" s="132" t="s">
        <v>1821</v>
      </c>
      <c r="U414" s="132" t="s">
        <v>1821</v>
      </c>
      <c r="V414" s="132" t="s">
        <v>1821</v>
      </c>
      <c r="W414" s="132" t="s">
        <v>1821</v>
      </c>
      <c r="X414" s="226">
        <v>0</v>
      </c>
      <c r="Y414" s="226">
        <v>0</v>
      </c>
      <c r="Z414" s="226">
        <v>0</v>
      </c>
      <c r="AA414" s="226">
        <v>0</v>
      </c>
      <c r="AB414" s="226">
        <f t="shared" si="41"/>
        <v>0</v>
      </c>
      <c r="AC414" s="132" t="s">
        <v>1821</v>
      </c>
      <c r="AE414" s="57"/>
      <c r="AF414" s="132"/>
    </row>
    <row r="415" spans="1:32" ht="14.25" customHeight="1">
      <c r="A415" s="58" t="s">
        <v>2017</v>
      </c>
      <c r="B415" s="132">
        <v>1</v>
      </c>
      <c r="C415" s="132">
        <v>7</v>
      </c>
      <c r="D415" s="132">
        <f t="shared" si="42"/>
        <v>3</v>
      </c>
      <c r="E415" s="132">
        <f t="shared" si="43"/>
        <v>4</v>
      </c>
      <c r="F415" s="132">
        <v>2</v>
      </c>
      <c r="G415" s="132">
        <v>2</v>
      </c>
      <c r="H415" s="226">
        <v>0</v>
      </c>
      <c r="I415" s="226">
        <v>0</v>
      </c>
      <c r="J415" s="226">
        <v>0</v>
      </c>
      <c r="K415" s="226">
        <v>0</v>
      </c>
      <c r="L415" s="132">
        <v>1</v>
      </c>
      <c r="M415" s="132">
        <v>2</v>
      </c>
      <c r="N415" s="226">
        <v>0</v>
      </c>
      <c r="O415" s="226">
        <v>0</v>
      </c>
      <c r="P415" s="226">
        <v>0</v>
      </c>
      <c r="Q415" s="226">
        <v>0</v>
      </c>
      <c r="R415" s="226">
        <v>0</v>
      </c>
      <c r="S415" s="226">
        <v>0</v>
      </c>
      <c r="T415" s="132" t="s">
        <v>1821</v>
      </c>
      <c r="U415" s="132" t="s">
        <v>1821</v>
      </c>
      <c r="V415" s="132" t="s">
        <v>1821</v>
      </c>
      <c r="W415" s="132" t="s">
        <v>1821</v>
      </c>
      <c r="X415" s="226">
        <v>0</v>
      </c>
      <c r="Y415" s="226">
        <v>0</v>
      </c>
      <c r="Z415" s="226">
        <v>0</v>
      </c>
      <c r="AA415" s="226">
        <v>0</v>
      </c>
      <c r="AB415" s="226">
        <f t="shared" si="41"/>
        <v>0</v>
      </c>
      <c r="AC415" s="132" t="s">
        <v>1821</v>
      </c>
      <c r="AE415" s="57"/>
      <c r="AF415" s="132"/>
    </row>
    <row r="416" spans="1:32" ht="14.25" customHeight="1">
      <c r="A416" s="58" t="s">
        <v>2806</v>
      </c>
      <c r="B416" s="132">
        <v>5</v>
      </c>
      <c r="C416" s="132">
        <v>307</v>
      </c>
      <c r="D416" s="132">
        <f t="shared" si="42"/>
        <v>243</v>
      </c>
      <c r="E416" s="132">
        <f t="shared" si="43"/>
        <v>64</v>
      </c>
      <c r="F416" s="132">
        <v>1</v>
      </c>
      <c r="G416" s="226">
        <v>0</v>
      </c>
      <c r="H416" s="132">
        <v>3</v>
      </c>
      <c r="I416" s="132">
        <v>1</v>
      </c>
      <c r="J416" s="132">
        <v>211</v>
      </c>
      <c r="K416" s="132">
        <v>38</v>
      </c>
      <c r="L416" s="132">
        <v>25</v>
      </c>
      <c r="M416" s="132">
        <v>24</v>
      </c>
      <c r="N416" s="132">
        <v>3</v>
      </c>
      <c r="O416" s="132">
        <v>1</v>
      </c>
      <c r="P416" s="226">
        <v>0</v>
      </c>
      <c r="Q416" s="226">
        <v>0</v>
      </c>
      <c r="R416" s="226">
        <v>0</v>
      </c>
      <c r="S416" s="226">
        <v>0</v>
      </c>
      <c r="T416" s="132">
        <v>140380</v>
      </c>
      <c r="U416" s="132">
        <v>829139</v>
      </c>
      <c r="V416" s="132">
        <v>1010303</v>
      </c>
      <c r="W416" s="132">
        <v>1010140</v>
      </c>
      <c r="X416" s="226">
        <v>0</v>
      </c>
      <c r="Y416" s="132">
        <v>163</v>
      </c>
      <c r="Z416" s="226">
        <v>0</v>
      </c>
      <c r="AA416" s="226">
        <v>0</v>
      </c>
      <c r="AB416" s="132">
        <f t="shared" si="41"/>
        <v>163</v>
      </c>
      <c r="AC416" s="132">
        <v>140103</v>
      </c>
      <c r="AE416" s="57"/>
      <c r="AF416" s="132"/>
    </row>
    <row r="417" spans="1:32" ht="14.25" customHeight="1">
      <c r="A417" s="58" t="s">
        <v>2020</v>
      </c>
      <c r="B417" s="132">
        <v>4</v>
      </c>
      <c r="C417" s="132">
        <v>54</v>
      </c>
      <c r="D417" s="132">
        <f t="shared" si="42"/>
        <v>45</v>
      </c>
      <c r="E417" s="132">
        <f t="shared" si="43"/>
        <v>9</v>
      </c>
      <c r="F417" s="226">
        <v>0</v>
      </c>
      <c r="G417" s="226">
        <v>0</v>
      </c>
      <c r="H417" s="132">
        <v>4</v>
      </c>
      <c r="I417" s="226">
        <v>0</v>
      </c>
      <c r="J417" s="132">
        <v>39</v>
      </c>
      <c r="K417" s="132">
        <v>7</v>
      </c>
      <c r="L417" s="132">
        <v>2</v>
      </c>
      <c r="M417" s="132">
        <v>2</v>
      </c>
      <c r="N417" s="226">
        <v>0</v>
      </c>
      <c r="O417" s="226">
        <v>0</v>
      </c>
      <c r="P417" s="226">
        <v>0</v>
      </c>
      <c r="Q417" s="226">
        <v>0</v>
      </c>
      <c r="R417" s="226">
        <v>0</v>
      </c>
      <c r="S417" s="226">
        <v>0</v>
      </c>
      <c r="T417" s="132">
        <v>24400</v>
      </c>
      <c r="U417" s="132">
        <v>68896</v>
      </c>
      <c r="V417" s="132">
        <v>206941</v>
      </c>
      <c r="W417" s="132">
        <v>188252</v>
      </c>
      <c r="X417" s="226">
        <v>0</v>
      </c>
      <c r="Y417" s="132">
        <v>18689</v>
      </c>
      <c r="Z417" s="226">
        <v>0</v>
      </c>
      <c r="AA417" s="226">
        <v>0</v>
      </c>
      <c r="AB417" s="132">
        <f t="shared" si="41"/>
        <v>18689</v>
      </c>
      <c r="AC417" s="132">
        <v>127819</v>
      </c>
      <c r="AE417" s="57"/>
      <c r="AF417" s="132"/>
    </row>
    <row r="418" spans="1:32" ht="14.25" customHeight="1">
      <c r="A418" s="58" t="s">
        <v>2809</v>
      </c>
      <c r="B418" s="132">
        <v>2</v>
      </c>
      <c r="C418" s="132">
        <v>50</v>
      </c>
      <c r="D418" s="132">
        <f t="shared" si="42"/>
        <v>44</v>
      </c>
      <c r="E418" s="132">
        <f t="shared" si="43"/>
        <v>6</v>
      </c>
      <c r="F418" s="226">
        <v>0</v>
      </c>
      <c r="G418" s="226">
        <v>0</v>
      </c>
      <c r="H418" s="132">
        <v>2</v>
      </c>
      <c r="I418" s="226">
        <v>0</v>
      </c>
      <c r="J418" s="132">
        <v>41</v>
      </c>
      <c r="K418" s="132">
        <v>4</v>
      </c>
      <c r="L418" s="132">
        <v>1</v>
      </c>
      <c r="M418" s="132">
        <v>2</v>
      </c>
      <c r="N418" s="226">
        <v>0</v>
      </c>
      <c r="O418" s="226">
        <v>0</v>
      </c>
      <c r="P418" s="226">
        <v>0</v>
      </c>
      <c r="Q418" s="226">
        <v>0</v>
      </c>
      <c r="R418" s="226">
        <v>0</v>
      </c>
      <c r="S418" s="226">
        <v>0</v>
      </c>
      <c r="T418" s="132" t="s">
        <v>1821</v>
      </c>
      <c r="U418" s="132" t="s">
        <v>1821</v>
      </c>
      <c r="V418" s="132" t="s">
        <v>1821</v>
      </c>
      <c r="W418" s="132" t="s">
        <v>1821</v>
      </c>
      <c r="X418" s="226">
        <v>0</v>
      </c>
      <c r="Y418" s="226">
        <v>0</v>
      </c>
      <c r="Z418" s="226">
        <v>0</v>
      </c>
      <c r="AA418" s="226">
        <v>0</v>
      </c>
      <c r="AB418" s="226">
        <f t="shared" si="41"/>
        <v>0</v>
      </c>
      <c r="AC418" s="132" t="s">
        <v>1821</v>
      </c>
      <c r="AE418" s="57"/>
      <c r="AF418" s="132"/>
    </row>
    <row r="419" spans="1:32" ht="14.25" customHeight="1">
      <c r="A419" s="58" t="s">
        <v>2811</v>
      </c>
      <c r="B419" s="132">
        <v>1</v>
      </c>
      <c r="C419" s="132">
        <v>16</v>
      </c>
      <c r="D419" s="132">
        <f t="shared" si="42"/>
        <v>12</v>
      </c>
      <c r="E419" s="132">
        <f t="shared" si="43"/>
        <v>4</v>
      </c>
      <c r="F419" s="226">
        <v>0</v>
      </c>
      <c r="G419" s="226">
        <v>0</v>
      </c>
      <c r="H419" s="132">
        <v>1</v>
      </c>
      <c r="I419" s="132">
        <v>2</v>
      </c>
      <c r="J419" s="132">
        <v>11</v>
      </c>
      <c r="K419" s="132">
        <v>1</v>
      </c>
      <c r="L419" s="226">
        <v>0</v>
      </c>
      <c r="M419" s="132">
        <v>1</v>
      </c>
      <c r="N419" s="226">
        <v>0</v>
      </c>
      <c r="O419" s="226">
        <v>0</v>
      </c>
      <c r="P419" s="226">
        <v>0</v>
      </c>
      <c r="Q419" s="226">
        <v>0</v>
      </c>
      <c r="R419" s="226">
        <v>0</v>
      </c>
      <c r="S419" s="226">
        <v>0</v>
      </c>
      <c r="T419" s="132" t="s">
        <v>1821</v>
      </c>
      <c r="U419" s="132" t="s">
        <v>1821</v>
      </c>
      <c r="V419" s="132" t="s">
        <v>1821</v>
      </c>
      <c r="W419" s="132" t="s">
        <v>1821</v>
      </c>
      <c r="X419" s="226">
        <v>0</v>
      </c>
      <c r="Y419" s="226">
        <v>0</v>
      </c>
      <c r="Z419" s="227">
        <v>0</v>
      </c>
      <c r="AA419" s="226">
        <v>0</v>
      </c>
      <c r="AB419" s="226">
        <f t="shared" si="41"/>
        <v>0</v>
      </c>
      <c r="AC419" s="132" t="s">
        <v>1821</v>
      </c>
      <c r="AE419" s="57"/>
      <c r="AF419" s="132"/>
    </row>
    <row r="420" spans="1:32" ht="14.25" customHeight="1">
      <c r="A420" s="58" t="s">
        <v>2812</v>
      </c>
      <c r="B420" s="132">
        <v>1</v>
      </c>
      <c r="C420" s="132">
        <v>15</v>
      </c>
      <c r="D420" s="132">
        <f t="shared" si="42"/>
        <v>2</v>
      </c>
      <c r="E420" s="132">
        <f t="shared" si="43"/>
        <v>13</v>
      </c>
      <c r="F420" s="132">
        <v>1</v>
      </c>
      <c r="G420" s="226">
        <v>0</v>
      </c>
      <c r="H420" s="226">
        <v>0</v>
      </c>
      <c r="I420" s="226">
        <v>0</v>
      </c>
      <c r="J420" s="226">
        <v>0</v>
      </c>
      <c r="K420" s="132">
        <v>1</v>
      </c>
      <c r="L420" s="226">
        <v>0</v>
      </c>
      <c r="M420" s="132">
        <v>12</v>
      </c>
      <c r="N420" s="132">
        <v>1</v>
      </c>
      <c r="O420" s="226">
        <v>0</v>
      </c>
      <c r="P420" s="226">
        <v>0</v>
      </c>
      <c r="Q420" s="226">
        <v>0</v>
      </c>
      <c r="R420" s="226">
        <v>0</v>
      </c>
      <c r="S420" s="226">
        <v>0</v>
      </c>
      <c r="T420" s="132" t="s">
        <v>1821</v>
      </c>
      <c r="U420" s="132" t="s">
        <v>1821</v>
      </c>
      <c r="V420" s="132" t="s">
        <v>1821</v>
      </c>
      <c r="W420" s="132" t="s">
        <v>1821</v>
      </c>
      <c r="X420" s="226">
        <v>0</v>
      </c>
      <c r="Y420" s="226">
        <v>0</v>
      </c>
      <c r="Z420" s="226">
        <v>0</v>
      </c>
      <c r="AA420" s="226">
        <v>0</v>
      </c>
      <c r="AB420" s="226">
        <f t="shared" si="41"/>
        <v>0</v>
      </c>
      <c r="AC420" s="132" t="s">
        <v>1821</v>
      </c>
      <c r="AE420" s="57"/>
      <c r="AF420" s="132"/>
    </row>
    <row r="421" spans="1:35" ht="14.25" customHeight="1">
      <c r="A421" s="58" t="s">
        <v>2814</v>
      </c>
      <c r="B421" s="132">
        <v>1</v>
      </c>
      <c r="C421" s="132">
        <v>28</v>
      </c>
      <c r="D421" s="132">
        <f aca="true" t="shared" si="47" ref="D421:E425">(F421+H421+J421+L421+N421)-P421</f>
        <v>14</v>
      </c>
      <c r="E421" s="132">
        <f t="shared" si="47"/>
        <v>14</v>
      </c>
      <c r="F421" s="226">
        <v>0</v>
      </c>
      <c r="G421" s="226">
        <v>0</v>
      </c>
      <c r="H421" s="226">
        <v>0</v>
      </c>
      <c r="I421" s="226">
        <v>0</v>
      </c>
      <c r="J421" s="132">
        <v>13</v>
      </c>
      <c r="K421" s="132">
        <v>8</v>
      </c>
      <c r="L421" s="132">
        <v>1</v>
      </c>
      <c r="M421" s="132">
        <v>6</v>
      </c>
      <c r="N421" s="226">
        <v>0</v>
      </c>
      <c r="O421" s="226">
        <v>0</v>
      </c>
      <c r="P421" s="226">
        <v>0</v>
      </c>
      <c r="Q421" s="226">
        <v>0</v>
      </c>
      <c r="R421" s="132">
        <v>1</v>
      </c>
      <c r="S421" s="226">
        <v>0</v>
      </c>
      <c r="T421" s="132" t="s">
        <v>1821</v>
      </c>
      <c r="U421" s="132" t="s">
        <v>1821</v>
      </c>
      <c r="V421" s="132" t="s">
        <v>1821</v>
      </c>
      <c r="W421" s="132" t="s">
        <v>1821</v>
      </c>
      <c r="X421" s="226">
        <v>0</v>
      </c>
      <c r="Y421" s="226">
        <v>0</v>
      </c>
      <c r="Z421" s="226">
        <v>0</v>
      </c>
      <c r="AA421" s="226">
        <v>0</v>
      </c>
      <c r="AB421" s="226">
        <f t="shared" si="41"/>
        <v>0</v>
      </c>
      <c r="AC421" s="132" t="s">
        <v>1821</v>
      </c>
      <c r="AD421" s="57"/>
      <c r="AE421" s="57"/>
      <c r="AF421" s="57"/>
      <c r="AH421" s="57"/>
      <c r="AI421" s="132"/>
    </row>
    <row r="422" spans="1:35" ht="14.25" customHeight="1">
      <c r="A422" s="58" t="s">
        <v>2816</v>
      </c>
      <c r="B422" s="132">
        <v>1</v>
      </c>
      <c r="C422" s="132">
        <v>38</v>
      </c>
      <c r="D422" s="132">
        <f t="shared" si="47"/>
        <v>35</v>
      </c>
      <c r="E422" s="132">
        <f t="shared" si="47"/>
        <v>3</v>
      </c>
      <c r="F422" s="226">
        <v>0</v>
      </c>
      <c r="G422" s="226">
        <v>0</v>
      </c>
      <c r="H422" s="226">
        <v>0</v>
      </c>
      <c r="I422" s="226">
        <v>0</v>
      </c>
      <c r="J422" s="132">
        <v>32</v>
      </c>
      <c r="K422" s="132">
        <v>3</v>
      </c>
      <c r="L422" s="226">
        <v>0</v>
      </c>
      <c r="M422" s="226">
        <v>0</v>
      </c>
      <c r="N422" s="132">
        <v>3</v>
      </c>
      <c r="O422" s="226">
        <v>0</v>
      </c>
      <c r="P422" s="226">
        <v>0</v>
      </c>
      <c r="Q422" s="226">
        <v>0</v>
      </c>
      <c r="R422" s="226">
        <v>0</v>
      </c>
      <c r="S422" s="226">
        <v>0</v>
      </c>
      <c r="T422" s="132" t="s">
        <v>1821</v>
      </c>
      <c r="U422" s="132" t="s">
        <v>1821</v>
      </c>
      <c r="V422" s="132" t="s">
        <v>1821</v>
      </c>
      <c r="W422" s="132" t="s">
        <v>1821</v>
      </c>
      <c r="X422" s="226">
        <v>0</v>
      </c>
      <c r="Y422" s="226">
        <v>0</v>
      </c>
      <c r="Z422" s="226">
        <v>0</v>
      </c>
      <c r="AA422" s="226">
        <v>0</v>
      </c>
      <c r="AB422" s="226">
        <f t="shared" si="41"/>
        <v>0</v>
      </c>
      <c r="AC422" s="132" t="s">
        <v>1821</v>
      </c>
      <c r="AD422" s="57"/>
      <c r="AE422" s="57"/>
      <c r="AF422" s="57"/>
      <c r="AH422" s="57"/>
      <c r="AI422" s="132"/>
    </row>
    <row r="423" spans="1:35" ht="14.25" customHeight="1">
      <c r="A423" s="58" t="s">
        <v>2817</v>
      </c>
      <c r="B423" s="132">
        <v>1</v>
      </c>
      <c r="C423" s="132">
        <v>12</v>
      </c>
      <c r="D423" s="132">
        <f t="shared" si="47"/>
        <v>4</v>
      </c>
      <c r="E423" s="132">
        <f t="shared" si="47"/>
        <v>8</v>
      </c>
      <c r="F423" s="226">
        <v>0</v>
      </c>
      <c r="G423" s="226">
        <v>0</v>
      </c>
      <c r="H423" s="132">
        <v>1</v>
      </c>
      <c r="I423" s="226">
        <v>0</v>
      </c>
      <c r="J423" s="132">
        <v>3</v>
      </c>
      <c r="K423" s="132">
        <v>2</v>
      </c>
      <c r="L423" s="226">
        <v>0</v>
      </c>
      <c r="M423" s="132">
        <v>6</v>
      </c>
      <c r="N423" s="226">
        <v>0</v>
      </c>
      <c r="O423" s="226">
        <v>0</v>
      </c>
      <c r="P423" s="226">
        <v>0</v>
      </c>
      <c r="Q423" s="226">
        <v>0</v>
      </c>
      <c r="R423" s="226">
        <v>0</v>
      </c>
      <c r="S423" s="226">
        <v>0</v>
      </c>
      <c r="T423" s="132" t="s">
        <v>1821</v>
      </c>
      <c r="U423" s="132" t="s">
        <v>1821</v>
      </c>
      <c r="V423" s="132" t="s">
        <v>1821</v>
      </c>
      <c r="W423" s="132" t="s">
        <v>1821</v>
      </c>
      <c r="X423" s="226">
        <v>0</v>
      </c>
      <c r="Y423" s="226">
        <v>0</v>
      </c>
      <c r="Z423" s="226">
        <v>0</v>
      </c>
      <c r="AA423" s="226">
        <v>0</v>
      </c>
      <c r="AB423" s="226">
        <f t="shared" si="41"/>
        <v>0</v>
      </c>
      <c r="AC423" s="132" t="s">
        <v>1821</v>
      </c>
      <c r="AD423" s="57"/>
      <c r="AE423" s="57"/>
      <c r="AF423" s="57"/>
      <c r="AH423" s="57"/>
      <c r="AI423" s="132"/>
    </row>
    <row r="424" spans="1:35" ht="14.25" customHeight="1">
      <c r="A424" s="144" t="s">
        <v>2044</v>
      </c>
      <c r="B424" s="132">
        <v>8</v>
      </c>
      <c r="C424" s="132">
        <v>52</v>
      </c>
      <c r="D424" s="132">
        <f t="shared" si="47"/>
        <v>35</v>
      </c>
      <c r="E424" s="132">
        <f t="shared" si="47"/>
        <v>17</v>
      </c>
      <c r="F424" s="132">
        <v>5</v>
      </c>
      <c r="G424" s="132">
        <v>3</v>
      </c>
      <c r="H424" s="132">
        <v>4</v>
      </c>
      <c r="I424" s="226">
        <v>0</v>
      </c>
      <c r="J424" s="132">
        <v>22</v>
      </c>
      <c r="K424" s="132">
        <v>10</v>
      </c>
      <c r="L424" s="132">
        <v>2</v>
      </c>
      <c r="M424" s="132">
        <v>4</v>
      </c>
      <c r="N424" s="132">
        <v>2</v>
      </c>
      <c r="O424" s="226">
        <v>0</v>
      </c>
      <c r="P424" s="226">
        <v>0</v>
      </c>
      <c r="Q424" s="226">
        <v>0</v>
      </c>
      <c r="R424" s="226">
        <v>0</v>
      </c>
      <c r="S424" s="226">
        <v>0</v>
      </c>
      <c r="T424" s="132">
        <v>14130</v>
      </c>
      <c r="U424" s="132">
        <v>31831</v>
      </c>
      <c r="V424" s="132">
        <v>67231</v>
      </c>
      <c r="W424" s="132">
        <v>62925</v>
      </c>
      <c r="X424" s="132">
        <v>108</v>
      </c>
      <c r="Y424" s="132">
        <v>4198</v>
      </c>
      <c r="Z424" s="226">
        <v>0</v>
      </c>
      <c r="AA424" s="226">
        <v>0</v>
      </c>
      <c r="AB424" s="132">
        <f t="shared" si="41"/>
        <v>4198</v>
      </c>
      <c r="AC424" s="132">
        <v>32778</v>
      </c>
      <c r="AD424" s="57"/>
      <c r="AE424" s="57"/>
      <c r="AF424" s="57"/>
      <c r="AH424" s="57"/>
      <c r="AI424" s="132"/>
    </row>
    <row r="425" spans="1:35" ht="14.25" customHeight="1">
      <c r="A425" s="144" t="s">
        <v>2045</v>
      </c>
      <c r="B425" s="132">
        <v>7</v>
      </c>
      <c r="C425" s="132">
        <v>98</v>
      </c>
      <c r="D425" s="132">
        <f t="shared" si="47"/>
        <v>42</v>
      </c>
      <c r="E425" s="132">
        <f t="shared" si="47"/>
        <v>56</v>
      </c>
      <c r="F425" s="132">
        <v>1</v>
      </c>
      <c r="G425" s="226">
        <v>0</v>
      </c>
      <c r="H425" s="132">
        <v>6</v>
      </c>
      <c r="I425" s="132">
        <v>3</v>
      </c>
      <c r="J425" s="132">
        <v>33</v>
      </c>
      <c r="K425" s="132">
        <v>23</v>
      </c>
      <c r="L425" s="132">
        <v>1</v>
      </c>
      <c r="M425" s="132">
        <v>30</v>
      </c>
      <c r="N425" s="132">
        <v>1</v>
      </c>
      <c r="O425" s="226">
        <v>0</v>
      </c>
      <c r="P425" s="226">
        <v>0</v>
      </c>
      <c r="Q425" s="226">
        <v>0</v>
      </c>
      <c r="R425" s="132">
        <v>1</v>
      </c>
      <c r="S425" s="132">
        <v>1</v>
      </c>
      <c r="T425" s="132">
        <v>29402</v>
      </c>
      <c r="U425" s="132">
        <v>119182</v>
      </c>
      <c r="V425" s="132">
        <v>180748</v>
      </c>
      <c r="W425" s="132">
        <v>178415</v>
      </c>
      <c r="X425" s="132">
        <v>1255</v>
      </c>
      <c r="Y425" s="132">
        <v>1078</v>
      </c>
      <c r="Z425" s="226">
        <v>0</v>
      </c>
      <c r="AA425" s="226">
        <v>0</v>
      </c>
      <c r="AB425" s="132">
        <f t="shared" si="41"/>
        <v>1078</v>
      </c>
      <c r="AC425" s="132">
        <v>57005</v>
      </c>
      <c r="AD425" s="57"/>
      <c r="AE425" s="57"/>
      <c r="AF425" s="57"/>
      <c r="AH425" s="57"/>
      <c r="AI425" s="132"/>
    </row>
    <row r="426" spans="1:32" ht="14.25" customHeight="1">
      <c r="A426" s="144" t="s">
        <v>2046</v>
      </c>
      <c r="B426" s="132">
        <v>4</v>
      </c>
      <c r="C426" s="132">
        <v>107</v>
      </c>
      <c r="D426" s="132">
        <f t="shared" si="42"/>
        <v>83</v>
      </c>
      <c r="E426" s="132">
        <f t="shared" si="43"/>
        <v>24</v>
      </c>
      <c r="F426" s="226">
        <v>0</v>
      </c>
      <c r="G426" s="226">
        <v>0</v>
      </c>
      <c r="H426" s="132">
        <v>3</v>
      </c>
      <c r="I426" s="226">
        <v>0</v>
      </c>
      <c r="J426" s="132">
        <v>76</v>
      </c>
      <c r="K426" s="132">
        <v>15</v>
      </c>
      <c r="L426" s="132">
        <v>4</v>
      </c>
      <c r="M426" s="132">
        <v>9</v>
      </c>
      <c r="N426" s="226">
        <v>0</v>
      </c>
      <c r="O426" s="226">
        <v>0</v>
      </c>
      <c r="P426" s="226">
        <v>0</v>
      </c>
      <c r="Q426" s="226">
        <v>0</v>
      </c>
      <c r="R426" s="132">
        <v>1</v>
      </c>
      <c r="S426" s="226">
        <v>0</v>
      </c>
      <c r="T426" s="132">
        <v>47078</v>
      </c>
      <c r="U426" s="132">
        <v>153250</v>
      </c>
      <c r="V426" s="132">
        <v>342205</v>
      </c>
      <c r="W426" s="132">
        <v>328629</v>
      </c>
      <c r="X426" s="226">
        <v>0</v>
      </c>
      <c r="Y426" s="132">
        <v>13576</v>
      </c>
      <c r="Z426" s="226">
        <v>0</v>
      </c>
      <c r="AA426" s="226">
        <v>0</v>
      </c>
      <c r="AB426" s="132">
        <f t="shared" si="41"/>
        <v>13576</v>
      </c>
      <c r="AC426" s="132">
        <v>174958</v>
      </c>
      <c r="AE426" s="57"/>
      <c r="AF426" s="132"/>
    </row>
    <row r="427" spans="1:32" ht="14.25" customHeight="1">
      <c r="A427" s="144" t="s">
        <v>2047</v>
      </c>
      <c r="B427" s="132">
        <v>1</v>
      </c>
      <c r="C427" s="132">
        <v>38</v>
      </c>
      <c r="D427" s="132">
        <f t="shared" si="42"/>
        <v>35</v>
      </c>
      <c r="E427" s="132">
        <f t="shared" si="43"/>
        <v>3</v>
      </c>
      <c r="F427" s="226">
        <v>0</v>
      </c>
      <c r="G427" s="226">
        <v>0</v>
      </c>
      <c r="H427" s="226">
        <v>0</v>
      </c>
      <c r="I427" s="226">
        <v>0</v>
      </c>
      <c r="J427" s="132">
        <v>32</v>
      </c>
      <c r="K427" s="132">
        <v>3</v>
      </c>
      <c r="L427" s="226">
        <v>0</v>
      </c>
      <c r="M427" s="226">
        <v>0</v>
      </c>
      <c r="N427" s="132">
        <v>3</v>
      </c>
      <c r="O427" s="226">
        <v>0</v>
      </c>
      <c r="P427" s="226">
        <v>0</v>
      </c>
      <c r="Q427" s="226">
        <v>0</v>
      </c>
      <c r="R427" s="226">
        <v>0</v>
      </c>
      <c r="S427" s="226">
        <v>0</v>
      </c>
      <c r="T427" s="132" t="s">
        <v>1821</v>
      </c>
      <c r="U427" s="132" t="s">
        <v>1821</v>
      </c>
      <c r="V427" s="132" t="s">
        <v>1821</v>
      </c>
      <c r="W427" s="132" t="s">
        <v>1821</v>
      </c>
      <c r="X427" s="226">
        <v>0</v>
      </c>
      <c r="Y427" s="226">
        <v>0</v>
      </c>
      <c r="Z427" s="226">
        <v>0</v>
      </c>
      <c r="AA427" s="226">
        <v>0</v>
      </c>
      <c r="AB427" s="226">
        <f t="shared" si="41"/>
        <v>0</v>
      </c>
      <c r="AC427" s="132" t="s">
        <v>1821</v>
      </c>
      <c r="AE427" s="57"/>
      <c r="AF427" s="132"/>
    </row>
    <row r="428" spans="1:32" ht="14.25" customHeight="1">
      <c r="A428" s="144" t="s">
        <v>2049</v>
      </c>
      <c r="B428" s="132">
        <v>3</v>
      </c>
      <c r="C428" s="132">
        <v>420</v>
      </c>
      <c r="D428" s="132">
        <f t="shared" si="42"/>
        <v>317</v>
      </c>
      <c r="E428" s="132">
        <f t="shared" si="43"/>
        <v>103</v>
      </c>
      <c r="F428" s="226">
        <v>0</v>
      </c>
      <c r="G428" s="226">
        <v>0</v>
      </c>
      <c r="H428" s="132">
        <v>3</v>
      </c>
      <c r="I428" s="226">
        <v>0</v>
      </c>
      <c r="J428" s="132">
        <v>275</v>
      </c>
      <c r="K428" s="132">
        <v>53</v>
      </c>
      <c r="L428" s="132">
        <v>36</v>
      </c>
      <c r="M428" s="132">
        <v>49</v>
      </c>
      <c r="N428" s="132">
        <v>3</v>
      </c>
      <c r="O428" s="132">
        <v>1</v>
      </c>
      <c r="P428" s="226">
        <v>0</v>
      </c>
      <c r="Q428" s="226">
        <v>0</v>
      </c>
      <c r="R428" s="226">
        <v>0</v>
      </c>
      <c r="S428" s="226">
        <v>0</v>
      </c>
      <c r="T428" s="132" t="s">
        <v>1821</v>
      </c>
      <c r="U428" s="132" t="s">
        <v>1821</v>
      </c>
      <c r="V428" s="132" t="s">
        <v>1821</v>
      </c>
      <c r="W428" s="132" t="s">
        <v>1821</v>
      </c>
      <c r="X428" s="226">
        <v>0</v>
      </c>
      <c r="Y428" s="132" t="s">
        <v>1821</v>
      </c>
      <c r="Z428" s="226">
        <v>0</v>
      </c>
      <c r="AA428" s="226">
        <v>0</v>
      </c>
      <c r="AB428" s="132" t="s">
        <v>2773</v>
      </c>
      <c r="AC428" s="132" t="s">
        <v>1821</v>
      </c>
      <c r="AE428" s="57"/>
      <c r="AF428" s="132"/>
    </row>
    <row r="429" spans="1:32" ht="14.25" customHeight="1">
      <c r="A429" s="58" t="s">
        <v>2834</v>
      </c>
      <c r="B429" s="132">
        <v>24</v>
      </c>
      <c r="C429" s="132">
        <v>1241</v>
      </c>
      <c r="D429" s="132">
        <f t="shared" si="42"/>
        <v>884</v>
      </c>
      <c r="E429" s="132">
        <f t="shared" si="43"/>
        <v>357</v>
      </c>
      <c r="F429" s="132">
        <v>2</v>
      </c>
      <c r="G429" s="132">
        <v>3</v>
      </c>
      <c r="H429" s="132">
        <v>27</v>
      </c>
      <c r="I429" s="132">
        <v>10</v>
      </c>
      <c r="J429" s="132">
        <v>812</v>
      </c>
      <c r="K429" s="132">
        <v>273</v>
      </c>
      <c r="L429" s="132">
        <v>55</v>
      </c>
      <c r="M429" s="132">
        <v>71</v>
      </c>
      <c r="N429" s="132">
        <v>10</v>
      </c>
      <c r="O429" s="226">
        <v>0</v>
      </c>
      <c r="P429" s="132">
        <v>22</v>
      </c>
      <c r="Q429" s="226">
        <v>0</v>
      </c>
      <c r="R429" s="132">
        <v>2</v>
      </c>
      <c r="S429" s="226">
        <v>0</v>
      </c>
      <c r="T429" s="132">
        <v>583805</v>
      </c>
      <c r="U429" s="132">
        <v>1495710</v>
      </c>
      <c r="V429" s="132">
        <v>2375365</v>
      </c>
      <c r="W429" s="132">
        <v>2341433</v>
      </c>
      <c r="X429" s="132">
        <v>23953</v>
      </c>
      <c r="Y429" s="132">
        <v>9979</v>
      </c>
      <c r="Z429" s="226">
        <v>0</v>
      </c>
      <c r="AA429" s="132">
        <v>558</v>
      </c>
      <c r="AB429" s="132">
        <f t="shared" si="41"/>
        <v>9421</v>
      </c>
      <c r="AC429" s="132">
        <v>705555</v>
      </c>
      <c r="AE429" s="57"/>
      <c r="AF429" s="132"/>
    </row>
    <row r="430" spans="1:32" ht="14.25" customHeight="1">
      <c r="A430" s="58" t="s">
        <v>2803</v>
      </c>
      <c r="B430" s="132">
        <v>4</v>
      </c>
      <c r="C430" s="132">
        <v>123</v>
      </c>
      <c r="D430" s="132">
        <f t="shared" si="42"/>
        <v>70</v>
      </c>
      <c r="E430" s="132">
        <f t="shared" si="43"/>
        <v>53</v>
      </c>
      <c r="F430" s="226">
        <v>0</v>
      </c>
      <c r="G430" s="226">
        <v>0</v>
      </c>
      <c r="H430" s="132">
        <v>6</v>
      </c>
      <c r="I430" s="132">
        <v>4</v>
      </c>
      <c r="J430" s="132">
        <v>62</v>
      </c>
      <c r="K430" s="132">
        <v>39</v>
      </c>
      <c r="L430" s="132">
        <v>2</v>
      </c>
      <c r="M430" s="132">
        <v>10</v>
      </c>
      <c r="N430" s="226">
        <v>0</v>
      </c>
      <c r="O430" s="226">
        <v>0</v>
      </c>
      <c r="P430" s="226">
        <v>0</v>
      </c>
      <c r="Q430" s="226">
        <v>0</v>
      </c>
      <c r="R430" s="226">
        <v>0</v>
      </c>
      <c r="S430" s="226">
        <v>0</v>
      </c>
      <c r="T430" s="132">
        <v>52020</v>
      </c>
      <c r="U430" s="132">
        <v>393013</v>
      </c>
      <c r="V430" s="132">
        <v>696016</v>
      </c>
      <c r="W430" s="132">
        <v>695863</v>
      </c>
      <c r="X430" s="132">
        <v>153</v>
      </c>
      <c r="Y430" s="226">
        <v>0</v>
      </c>
      <c r="Z430" s="226">
        <v>0</v>
      </c>
      <c r="AA430" s="226">
        <v>0</v>
      </c>
      <c r="AB430" s="226">
        <f t="shared" si="41"/>
        <v>0</v>
      </c>
      <c r="AC430" s="132">
        <v>217546</v>
      </c>
      <c r="AE430" s="57"/>
      <c r="AF430" s="132"/>
    </row>
    <row r="431" spans="1:32" ht="14.25" customHeight="1">
      <c r="A431" s="58" t="s">
        <v>2014</v>
      </c>
      <c r="B431" s="132">
        <v>1</v>
      </c>
      <c r="C431" s="132">
        <v>18</v>
      </c>
      <c r="D431" s="132">
        <f t="shared" si="42"/>
        <v>12</v>
      </c>
      <c r="E431" s="132">
        <f t="shared" si="43"/>
        <v>6</v>
      </c>
      <c r="F431" s="226">
        <v>0</v>
      </c>
      <c r="G431" s="226">
        <v>0</v>
      </c>
      <c r="H431" s="132">
        <v>2</v>
      </c>
      <c r="I431" s="226">
        <v>0</v>
      </c>
      <c r="J431" s="132">
        <v>5</v>
      </c>
      <c r="K431" s="132">
        <v>3</v>
      </c>
      <c r="L431" s="132">
        <v>4</v>
      </c>
      <c r="M431" s="132">
        <v>3</v>
      </c>
      <c r="N431" s="132">
        <v>1</v>
      </c>
      <c r="O431" s="226">
        <v>0</v>
      </c>
      <c r="P431" s="226">
        <v>0</v>
      </c>
      <c r="Q431" s="226">
        <v>0</v>
      </c>
      <c r="R431" s="132">
        <v>1</v>
      </c>
      <c r="S431" s="226">
        <v>0</v>
      </c>
      <c r="T431" s="132" t="s">
        <v>1821</v>
      </c>
      <c r="U431" s="132" t="s">
        <v>1821</v>
      </c>
      <c r="V431" s="132" t="s">
        <v>1821</v>
      </c>
      <c r="W431" s="132" t="s">
        <v>1821</v>
      </c>
      <c r="X431" s="226">
        <v>0</v>
      </c>
      <c r="Y431" s="226">
        <v>0</v>
      </c>
      <c r="Z431" s="226">
        <v>0</v>
      </c>
      <c r="AA431" s="226">
        <v>0</v>
      </c>
      <c r="AB431" s="226">
        <f t="shared" si="41"/>
        <v>0</v>
      </c>
      <c r="AC431" s="132" t="s">
        <v>1821</v>
      </c>
      <c r="AE431" s="57"/>
      <c r="AF431" s="132"/>
    </row>
    <row r="432" spans="1:32" ht="14.25" customHeight="1">
      <c r="A432" s="58" t="s">
        <v>2009</v>
      </c>
      <c r="B432" s="132">
        <v>4</v>
      </c>
      <c r="C432" s="132">
        <v>116</v>
      </c>
      <c r="D432" s="132">
        <f t="shared" si="42"/>
        <v>24</v>
      </c>
      <c r="E432" s="132">
        <f t="shared" si="43"/>
        <v>92</v>
      </c>
      <c r="F432" s="226">
        <v>0</v>
      </c>
      <c r="G432" s="226">
        <v>0</v>
      </c>
      <c r="H432" s="132">
        <v>7</v>
      </c>
      <c r="I432" s="132">
        <v>5</v>
      </c>
      <c r="J432" s="132">
        <v>13</v>
      </c>
      <c r="K432" s="132">
        <v>72</v>
      </c>
      <c r="L432" s="132">
        <v>4</v>
      </c>
      <c r="M432" s="132">
        <v>15</v>
      </c>
      <c r="N432" s="226">
        <v>0</v>
      </c>
      <c r="O432" s="226">
        <v>0</v>
      </c>
      <c r="P432" s="226">
        <v>0</v>
      </c>
      <c r="Q432" s="226">
        <v>0</v>
      </c>
      <c r="R432" s="226">
        <v>0</v>
      </c>
      <c r="S432" s="226">
        <v>0</v>
      </c>
      <c r="T432" s="132">
        <v>27503</v>
      </c>
      <c r="U432" s="132">
        <v>133830</v>
      </c>
      <c r="V432" s="132">
        <v>163554</v>
      </c>
      <c r="W432" s="132">
        <v>159754</v>
      </c>
      <c r="X432" s="132">
        <v>3800</v>
      </c>
      <c r="Y432" s="226">
        <v>0</v>
      </c>
      <c r="Z432" s="226">
        <v>0</v>
      </c>
      <c r="AA432" s="226">
        <v>0</v>
      </c>
      <c r="AB432" s="226">
        <f t="shared" si="41"/>
        <v>0</v>
      </c>
      <c r="AC432" s="132">
        <v>25057</v>
      </c>
      <c r="AE432" s="57"/>
      <c r="AF432" s="132"/>
    </row>
    <row r="433" spans="1:32" ht="14.25" customHeight="1">
      <c r="A433" s="58" t="s">
        <v>2016</v>
      </c>
      <c r="B433" s="132">
        <v>3</v>
      </c>
      <c r="C433" s="132">
        <v>14</v>
      </c>
      <c r="D433" s="132">
        <f t="shared" si="42"/>
        <v>10</v>
      </c>
      <c r="E433" s="132">
        <f t="shared" si="43"/>
        <v>4</v>
      </c>
      <c r="F433" s="132">
        <v>1</v>
      </c>
      <c r="G433" s="226">
        <v>0</v>
      </c>
      <c r="H433" s="132">
        <v>1</v>
      </c>
      <c r="I433" s="226">
        <v>0</v>
      </c>
      <c r="J433" s="132">
        <v>7</v>
      </c>
      <c r="K433" s="132">
        <v>2</v>
      </c>
      <c r="L433" s="132">
        <v>1</v>
      </c>
      <c r="M433" s="132">
        <v>2</v>
      </c>
      <c r="N433" s="226">
        <v>0</v>
      </c>
      <c r="O433" s="226">
        <v>0</v>
      </c>
      <c r="P433" s="226">
        <v>0</v>
      </c>
      <c r="Q433" s="226">
        <v>0</v>
      </c>
      <c r="R433" s="226">
        <v>0</v>
      </c>
      <c r="S433" s="226">
        <v>0</v>
      </c>
      <c r="T433" s="132">
        <v>3592</v>
      </c>
      <c r="U433" s="132">
        <v>5420</v>
      </c>
      <c r="V433" s="132">
        <v>9899</v>
      </c>
      <c r="W433" s="132">
        <v>9899</v>
      </c>
      <c r="X433" s="226">
        <v>0</v>
      </c>
      <c r="Y433" s="226">
        <v>0</v>
      </c>
      <c r="Z433" s="226">
        <v>0</v>
      </c>
      <c r="AA433" s="226">
        <v>0</v>
      </c>
      <c r="AB433" s="226">
        <f t="shared" si="41"/>
        <v>0</v>
      </c>
      <c r="AC433" s="132">
        <v>4147</v>
      </c>
      <c r="AE433" s="57"/>
      <c r="AF433" s="132"/>
    </row>
    <row r="434" spans="1:32" ht="14.25" customHeight="1">
      <c r="A434" s="58" t="s">
        <v>2020</v>
      </c>
      <c r="B434" s="132">
        <v>2</v>
      </c>
      <c r="C434" s="132">
        <v>23</v>
      </c>
      <c r="D434" s="132">
        <f t="shared" si="42"/>
        <v>19</v>
      </c>
      <c r="E434" s="132">
        <f t="shared" si="43"/>
        <v>4</v>
      </c>
      <c r="F434" s="226">
        <v>0</v>
      </c>
      <c r="G434" s="226">
        <v>0</v>
      </c>
      <c r="H434" s="132">
        <v>1</v>
      </c>
      <c r="I434" s="226">
        <v>0</v>
      </c>
      <c r="J434" s="132">
        <v>18</v>
      </c>
      <c r="K434" s="132">
        <v>4</v>
      </c>
      <c r="L434" s="226">
        <v>0</v>
      </c>
      <c r="M434" s="226">
        <v>0</v>
      </c>
      <c r="N434" s="226">
        <v>0</v>
      </c>
      <c r="O434" s="226">
        <v>0</v>
      </c>
      <c r="P434" s="226">
        <v>0</v>
      </c>
      <c r="Q434" s="226">
        <v>0</v>
      </c>
      <c r="R434" s="226">
        <v>0</v>
      </c>
      <c r="S434" s="226">
        <v>0</v>
      </c>
      <c r="T434" s="132" t="s">
        <v>1821</v>
      </c>
      <c r="U434" s="132" t="s">
        <v>1821</v>
      </c>
      <c r="V434" s="132" t="s">
        <v>1821</v>
      </c>
      <c r="W434" s="132" t="s">
        <v>1821</v>
      </c>
      <c r="X434" s="226">
        <v>0</v>
      </c>
      <c r="Y434" s="226">
        <v>0</v>
      </c>
      <c r="Z434" s="226">
        <v>0</v>
      </c>
      <c r="AA434" s="226">
        <v>0</v>
      </c>
      <c r="AB434" s="226">
        <f t="shared" si="41"/>
        <v>0</v>
      </c>
      <c r="AC434" s="132" t="s">
        <v>1821</v>
      </c>
      <c r="AE434" s="57"/>
      <c r="AF434" s="132"/>
    </row>
    <row r="435" spans="1:32" ht="14.25" customHeight="1">
      <c r="A435" s="58" t="s">
        <v>2809</v>
      </c>
      <c r="B435" s="132">
        <v>1</v>
      </c>
      <c r="C435" s="132">
        <v>17</v>
      </c>
      <c r="D435" s="132">
        <f t="shared" si="42"/>
        <v>15</v>
      </c>
      <c r="E435" s="132">
        <f t="shared" si="43"/>
        <v>2</v>
      </c>
      <c r="F435" s="226">
        <v>0</v>
      </c>
      <c r="G435" s="226">
        <v>0</v>
      </c>
      <c r="H435" s="132">
        <v>1</v>
      </c>
      <c r="I435" s="226">
        <v>0</v>
      </c>
      <c r="J435" s="132">
        <v>14</v>
      </c>
      <c r="K435" s="132">
        <v>2</v>
      </c>
      <c r="L435" s="226">
        <v>0</v>
      </c>
      <c r="M435" s="226">
        <v>0</v>
      </c>
      <c r="N435" s="226">
        <v>0</v>
      </c>
      <c r="O435" s="226">
        <v>0</v>
      </c>
      <c r="P435" s="226">
        <v>0</v>
      </c>
      <c r="Q435" s="226">
        <v>0</v>
      </c>
      <c r="R435" s="226">
        <v>0</v>
      </c>
      <c r="S435" s="226">
        <v>0</v>
      </c>
      <c r="T435" s="132" t="s">
        <v>1821</v>
      </c>
      <c r="U435" s="132" t="s">
        <v>1821</v>
      </c>
      <c r="V435" s="132" t="s">
        <v>1821</v>
      </c>
      <c r="W435" s="226">
        <v>0</v>
      </c>
      <c r="X435" s="132" t="s">
        <v>1821</v>
      </c>
      <c r="Y435" s="226">
        <v>0</v>
      </c>
      <c r="Z435" s="226">
        <v>0</v>
      </c>
      <c r="AA435" s="226">
        <v>0</v>
      </c>
      <c r="AB435" s="226">
        <f t="shared" si="41"/>
        <v>0</v>
      </c>
      <c r="AC435" s="132" t="s">
        <v>1821</v>
      </c>
      <c r="AE435" s="57"/>
      <c r="AF435" s="132"/>
    </row>
    <row r="436" spans="1:32" ht="14.25" customHeight="1">
      <c r="A436" s="58" t="s">
        <v>2810</v>
      </c>
      <c r="B436" s="132">
        <v>3</v>
      </c>
      <c r="C436" s="132">
        <v>42</v>
      </c>
      <c r="D436" s="132">
        <f t="shared" si="42"/>
        <v>30</v>
      </c>
      <c r="E436" s="132">
        <f t="shared" si="43"/>
        <v>12</v>
      </c>
      <c r="F436" s="226">
        <v>0</v>
      </c>
      <c r="G436" s="132">
        <v>1</v>
      </c>
      <c r="H436" s="132">
        <v>3</v>
      </c>
      <c r="I436" s="226">
        <v>0</v>
      </c>
      <c r="J436" s="132">
        <v>25</v>
      </c>
      <c r="K436" s="132">
        <v>1</v>
      </c>
      <c r="L436" s="132">
        <v>2</v>
      </c>
      <c r="M436" s="132">
        <v>10</v>
      </c>
      <c r="N436" s="226">
        <v>0</v>
      </c>
      <c r="O436" s="226">
        <v>0</v>
      </c>
      <c r="P436" s="226">
        <v>0</v>
      </c>
      <c r="Q436" s="226">
        <v>0</v>
      </c>
      <c r="R436" s="226">
        <v>0</v>
      </c>
      <c r="S436" s="226">
        <v>0</v>
      </c>
      <c r="T436" s="132">
        <v>18165</v>
      </c>
      <c r="U436" s="132">
        <v>67086</v>
      </c>
      <c r="V436" s="132">
        <v>140309</v>
      </c>
      <c r="W436" s="132">
        <v>139751</v>
      </c>
      <c r="X436" s="226">
        <v>0</v>
      </c>
      <c r="Y436" s="132">
        <v>558</v>
      </c>
      <c r="Z436" s="226">
        <v>0</v>
      </c>
      <c r="AA436" s="132">
        <v>558</v>
      </c>
      <c r="AB436" s="226">
        <f t="shared" si="41"/>
        <v>0</v>
      </c>
      <c r="AC436" s="132">
        <v>67799</v>
      </c>
      <c r="AE436" s="57"/>
      <c r="AF436" s="132"/>
    </row>
    <row r="437" spans="1:35" ht="14.25" customHeight="1">
      <c r="A437" s="58" t="s">
        <v>2812</v>
      </c>
      <c r="B437" s="132">
        <v>1</v>
      </c>
      <c r="C437" s="132">
        <v>833</v>
      </c>
      <c r="D437" s="132">
        <f aca="true" t="shared" si="48" ref="D437:D442">(F437+H437+J437+L437+N437)-P437</f>
        <v>677</v>
      </c>
      <c r="E437" s="132">
        <f aca="true" t="shared" si="49" ref="E437:E442">(G437+I437+K437+M437+O437)-Q437</f>
        <v>156</v>
      </c>
      <c r="F437" s="226">
        <v>0</v>
      </c>
      <c r="G437" s="226">
        <v>0</v>
      </c>
      <c r="H437" s="226">
        <v>0</v>
      </c>
      <c r="I437" s="226">
        <v>0</v>
      </c>
      <c r="J437" s="132">
        <v>653</v>
      </c>
      <c r="K437" s="132">
        <v>141</v>
      </c>
      <c r="L437" s="132">
        <v>37</v>
      </c>
      <c r="M437" s="132">
        <v>15</v>
      </c>
      <c r="N437" s="132">
        <v>9</v>
      </c>
      <c r="O437" s="226">
        <v>0</v>
      </c>
      <c r="P437" s="132">
        <v>22</v>
      </c>
      <c r="Q437" s="226">
        <v>0</v>
      </c>
      <c r="R437" s="226">
        <v>0</v>
      </c>
      <c r="S437" s="226">
        <v>0</v>
      </c>
      <c r="T437" s="132" t="s">
        <v>1821</v>
      </c>
      <c r="U437" s="132" t="s">
        <v>1821</v>
      </c>
      <c r="V437" s="132" t="s">
        <v>1821</v>
      </c>
      <c r="W437" s="132" t="s">
        <v>1821</v>
      </c>
      <c r="X437" s="226">
        <v>0</v>
      </c>
      <c r="Y437" s="226">
        <v>0</v>
      </c>
      <c r="Z437" s="226">
        <v>0</v>
      </c>
      <c r="AA437" s="226">
        <v>0</v>
      </c>
      <c r="AB437" s="226">
        <f t="shared" si="41"/>
        <v>0</v>
      </c>
      <c r="AC437" s="132" t="s">
        <v>1821</v>
      </c>
      <c r="AD437" s="57"/>
      <c r="AE437" s="57"/>
      <c r="AF437" s="57"/>
      <c r="AH437" s="57"/>
      <c r="AI437" s="132"/>
    </row>
    <row r="438" spans="1:35" ht="14.25" customHeight="1">
      <c r="A438" s="58" t="s">
        <v>2813</v>
      </c>
      <c r="B438" s="132">
        <v>2</v>
      </c>
      <c r="C438" s="132">
        <v>18</v>
      </c>
      <c r="D438" s="132">
        <f t="shared" si="48"/>
        <v>2</v>
      </c>
      <c r="E438" s="132">
        <f t="shared" si="49"/>
        <v>16</v>
      </c>
      <c r="F438" s="132">
        <v>1</v>
      </c>
      <c r="G438" s="132">
        <v>2</v>
      </c>
      <c r="H438" s="226">
        <v>0</v>
      </c>
      <c r="I438" s="226">
        <v>0</v>
      </c>
      <c r="J438" s="132">
        <v>1</v>
      </c>
      <c r="K438" s="226">
        <v>0</v>
      </c>
      <c r="L438" s="226">
        <v>0</v>
      </c>
      <c r="M438" s="132">
        <v>14</v>
      </c>
      <c r="N438" s="226">
        <v>0</v>
      </c>
      <c r="O438" s="226">
        <v>0</v>
      </c>
      <c r="P438" s="226">
        <v>0</v>
      </c>
      <c r="Q438" s="226">
        <v>0</v>
      </c>
      <c r="R438" s="226">
        <v>0</v>
      </c>
      <c r="S438" s="226">
        <v>0</v>
      </c>
      <c r="T438" s="132" t="s">
        <v>1821</v>
      </c>
      <c r="U438" s="132" t="s">
        <v>1821</v>
      </c>
      <c r="V438" s="132" t="s">
        <v>1821</v>
      </c>
      <c r="W438" s="226">
        <v>0</v>
      </c>
      <c r="X438" s="132" t="s">
        <v>1821</v>
      </c>
      <c r="Y438" s="226">
        <v>0</v>
      </c>
      <c r="Z438" s="226">
        <v>0</v>
      </c>
      <c r="AA438" s="226">
        <v>0</v>
      </c>
      <c r="AB438" s="226">
        <f t="shared" si="41"/>
        <v>0</v>
      </c>
      <c r="AC438" s="132" t="s">
        <v>1821</v>
      </c>
      <c r="AD438" s="57"/>
      <c r="AE438" s="57"/>
      <c r="AF438" s="57"/>
      <c r="AH438" s="57"/>
      <c r="AI438" s="132"/>
    </row>
    <row r="439" spans="1:35" ht="14.25" customHeight="1">
      <c r="A439" s="58" t="s">
        <v>2817</v>
      </c>
      <c r="B439" s="132">
        <v>3</v>
      </c>
      <c r="C439" s="132">
        <v>37</v>
      </c>
      <c r="D439" s="132">
        <f t="shared" si="48"/>
        <v>25</v>
      </c>
      <c r="E439" s="132">
        <f t="shared" si="49"/>
        <v>12</v>
      </c>
      <c r="F439" s="226">
        <v>0</v>
      </c>
      <c r="G439" s="226">
        <v>0</v>
      </c>
      <c r="H439" s="132">
        <v>6</v>
      </c>
      <c r="I439" s="132">
        <v>1</v>
      </c>
      <c r="J439" s="132">
        <v>14</v>
      </c>
      <c r="K439" s="132">
        <v>9</v>
      </c>
      <c r="L439" s="132">
        <v>5</v>
      </c>
      <c r="M439" s="132">
        <v>2</v>
      </c>
      <c r="N439" s="226">
        <v>0</v>
      </c>
      <c r="O439" s="226">
        <v>0</v>
      </c>
      <c r="P439" s="226">
        <v>0</v>
      </c>
      <c r="Q439" s="226">
        <v>0</v>
      </c>
      <c r="R439" s="132">
        <v>1</v>
      </c>
      <c r="S439" s="226">
        <v>0</v>
      </c>
      <c r="T439" s="132">
        <v>9514</v>
      </c>
      <c r="U439" s="132">
        <v>21684</v>
      </c>
      <c r="V439" s="132">
        <v>35564</v>
      </c>
      <c r="W439" s="132">
        <v>26143</v>
      </c>
      <c r="X439" s="226">
        <v>0</v>
      </c>
      <c r="Y439" s="132">
        <v>9421</v>
      </c>
      <c r="Z439" s="226">
        <v>0</v>
      </c>
      <c r="AA439" s="226">
        <v>0</v>
      </c>
      <c r="AB439" s="132">
        <f t="shared" si="41"/>
        <v>9421</v>
      </c>
      <c r="AC439" s="132">
        <v>12852</v>
      </c>
      <c r="AD439" s="57"/>
      <c r="AE439" s="57"/>
      <c r="AF439" s="57"/>
      <c r="AH439" s="57"/>
      <c r="AI439" s="132"/>
    </row>
    <row r="440" spans="1:35" ht="14.25" customHeight="1">
      <c r="A440" s="144" t="s">
        <v>2044</v>
      </c>
      <c r="B440" s="132">
        <v>9</v>
      </c>
      <c r="C440" s="132">
        <v>60</v>
      </c>
      <c r="D440" s="132">
        <f t="shared" si="48"/>
        <v>28</v>
      </c>
      <c r="E440" s="132">
        <f t="shared" si="49"/>
        <v>32</v>
      </c>
      <c r="F440" s="132">
        <v>2</v>
      </c>
      <c r="G440" s="132">
        <v>2</v>
      </c>
      <c r="H440" s="132">
        <v>4</v>
      </c>
      <c r="I440" s="132">
        <v>1</v>
      </c>
      <c r="J440" s="132">
        <v>19</v>
      </c>
      <c r="K440" s="132">
        <v>10</v>
      </c>
      <c r="L440" s="132">
        <v>3</v>
      </c>
      <c r="M440" s="132">
        <v>19</v>
      </c>
      <c r="N440" s="226">
        <v>0</v>
      </c>
      <c r="O440" s="226">
        <v>0</v>
      </c>
      <c r="P440" s="226">
        <v>0</v>
      </c>
      <c r="Q440" s="226">
        <v>0</v>
      </c>
      <c r="R440" s="226">
        <v>0</v>
      </c>
      <c r="S440" s="226">
        <v>0</v>
      </c>
      <c r="T440" s="132">
        <v>12997</v>
      </c>
      <c r="U440" s="132">
        <v>29271</v>
      </c>
      <c r="V440" s="132">
        <v>47635</v>
      </c>
      <c r="W440" s="132">
        <v>36562</v>
      </c>
      <c r="X440" s="132">
        <v>1094</v>
      </c>
      <c r="Y440" s="132">
        <v>9979</v>
      </c>
      <c r="Z440" s="226">
        <v>0</v>
      </c>
      <c r="AA440" s="132">
        <v>558</v>
      </c>
      <c r="AB440" s="132">
        <f t="shared" si="41"/>
        <v>9421</v>
      </c>
      <c r="AC440" s="132">
        <v>17003</v>
      </c>
      <c r="AD440" s="57"/>
      <c r="AE440" s="57"/>
      <c r="AF440" s="57"/>
      <c r="AH440" s="57"/>
      <c r="AI440" s="132"/>
    </row>
    <row r="441" spans="1:35" ht="14.25" customHeight="1">
      <c r="A441" s="144" t="s">
        <v>2045</v>
      </c>
      <c r="B441" s="132">
        <v>9</v>
      </c>
      <c r="C441" s="132">
        <v>131</v>
      </c>
      <c r="D441" s="132">
        <f t="shared" si="48"/>
        <v>81</v>
      </c>
      <c r="E441" s="132">
        <f t="shared" si="49"/>
        <v>50</v>
      </c>
      <c r="F441" s="226">
        <v>0</v>
      </c>
      <c r="G441" s="132">
        <v>1</v>
      </c>
      <c r="H441" s="132">
        <v>15</v>
      </c>
      <c r="I441" s="132">
        <v>3</v>
      </c>
      <c r="J441" s="132">
        <v>53</v>
      </c>
      <c r="K441" s="132">
        <v>19</v>
      </c>
      <c r="L441" s="132">
        <v>12</v>
      </c>
      <c r="M441" s="132">
        <v>27</v>
      </c>
      <c r="N441" s="132">
        <v>1</v>
      </c>
      <c r="O441" s="226">
        <v>0</v>
      </c>
      <c r="P441" s="226">
        <v>0</v>
      </c>
      <c r="Q441" s="226">
        <v>0</v>
      </c>
      <c r="R441" s="132">
        <v>2</v>
      </c>
      <c r="S441" s="226">
        <v>0</v>
      </c>
      <c r="T441" s="132">
        <v>34153</v>
      </c>
      <c r="U441" s="132">
        <v>49810</v>
      </c>
      <c r="V441" s="132">
        <v>100227</v>
      </c>
      <c r="W441" s="132">
        <v>77368</v>
      </c>
      <c r="X441" s="132">
        <v>22859</v>
      </c>
      <c r="Y441" s="226">
        <v>0</v>
      </c>
      <c r="Z441" s="226">
        <v>0</v>
      </c>
      <c r="AA441" s="226">
        <v>0</v>
      </c>
      <c r="AB441" s="226">
        <f t="shared" si="41"/>
        <v>0</v>
      </c>
      <c r="AC441" s="132">
        <v>44694</v>
      </c>
      <c r="AD441" s="57"/>
      <c r="AE441" s="57"/>
      <c r="AF441" s="57"/>
      <c r="AH441" s="57"/>
      <c r="AI441" s="132"/>
    </row>
    <row r="442" spans="1:35" ht="14.25" customHeight="1">
      <c r="A442" s="144" t="s">
        <v>2046</v>
      </c>
      <c r="B442" s="132">
        <v>2</v>
      </c>
      <c r="C442" s="132">
        <v>53</v>
      </c>
      <c r="D442" s="132">
        <f t="shared" si="48"/>
        <v>33</v>
      </c>
      <c r="E442" s="132">
        <f t="shared" si="49"/>
        <v>20</v>
      </c>
      <c r="F442" s="226">
        <v>0</v>
      </c>
      <c r="G442" s="226">
        <v>0</v>
      </c>
      <c r="H442" s="132">
        <v>3</v>
      </c>
      <c r="I442" s="132">
        <v>2</v>
      </c>
      <c r="J442" s="132">
        <v>29</v>
      </c>
      <c r="K442" s="132">
        <v>15</v>
      </c>
      <c r="L442" s="132">
        <v>1</v>
      </c>
      <c r="M442" s="132">
        <v>3</v>
      </c>
      <c r="N442" s="226">
        <v>0</v>
      </c>
      <c r="O442" s="226">
        <v>0</v>
      </c>
      <c r="P442" s="226">
        <v>0</v>
      </c>
      <c r="Q442" s="226">
        <v>0</v>
      </c>
      <c r="R442" s="226">
        <v>0</v>
      </c>
      <c r="S442" s="226">
        <v>0</v>
      </c>
      <c r="T442" s="132" t="s">
        <v>1821</v>
      </c>
      <c r="U442" s="132" t="s">
        <v>1821</v>
      </c>
      <c r="V442" s="132" t="s">
        <v>1821</v>
      </c>
      <c r="W442" s="132" t="s">
        <v>1821</v>
      </c>
      <c r="X442" s="226">
        <v>0</v>
      </c>
      <c r="Y442" s="226">
        <v>0</v>
      </c>
      <c r="Z442" s="226">
        <v>0</v>
      </c>
      <c r="AA442" s="226">
        <v>0</v>
      </c>
      <c r="AB442" s="226">
        <f t="shared" si="41"/>
        <v>0</v>
      </c>
      <c r="AC442" s="132" t="s">
        <v>1821</v>
      </c>
      <c r="AD442" s="57"/>
      <c r="AE442" s="57"/>
      <c r="AF442" s="57"/>
      <c r="AH442" s="57"/>
      <c r="AI442" s="132"/>
    </row>
    <row r="443" spans="1:32" ht="14.25" customHeight="1">
      <c r="A443" s="144" t="s">
        <v>2047</v>
      </c>
      <c r="B443" s="132">
        <v>1</v>
      </c>
      <c r="C443" s="132">
        <v>37</v>
      </c>
      <c r="D443" s="132">
        <f t="shared" si="42"/>
        <v>23</v>
      </c>
      <c r="E443" s="132">
        <f t="shared" si="43"/>
        <v>14</v>
      </c>
      <c r="F443" s="226">
        <v>0</v>
      </c>
      <c r="G443" s="226">
        <v>0</v>
      </c>
      <c r="H443" s="132">
        <v>4</v>
      </c>
      <c r="I443" s="132">
        <v>2</v>
      </c>
      <c r="J443" s="132">
        <v>17</v>
      </c>
      <c r="K443" s="132">
        <v>9</v>
      </c>
      <c r="L443" s="132">
        <v>2</v>
      </c>
      <c r="M443" s="132">
        <v>3</v>
      </c>
      <c r="N443" s="226">
        <v>0</v>
      </c>
      <c r="O443" s="226">
        <v>0</v>
      </c>
      <c r="P443" s="226">
        <v>0</v>
      </c>
      <c r="Q443" s="226">
        <v>0</v>
      </c>
      <c r="R443" s="226">
        <v>0</v>
      </c>
      <c r="S443" s="226">
        <v>0</v>
      </c>
      <c r="T443" s="132" t="s">
        <v>1821</v>
      </c>
      <c r="U443" s="132" t="s">
        <v>1821</v>
      </c>
      <c r="V443" s="132" t="s">
        <v>1821</v>
      </c>
      <c r="W443" s="132" t="s">
        <v>1821</v>
      </c>
      <c r="X443" s="226">
        <v>0</v>
      </c>
      <c r="Y443" s="226">
        <v>0</v>
      </c>
      <c r="Z443" s="226">
        <v>0</v>
      </c>
      <c r="AA443" s="226">
        <v>0</v>
      </c>
      <c r="AB443" s="226">
        <f t="shared" si="41"/>
        <v>0</v>
      </c>
      <c r="AC443" s="132" t="s">
        <v>1821</v>
      </c>
      <c r="AE443" s="57"/>
      <c r="AF443" s="132"/>
    </row>
    <row r="444" spans="1:32" ht="14.25" customHeight="1">
      <c r="A444" s="144" t="s">
        <v>2048</v>
      </c>
      <c r="B444" s="132">
        <v>2</v>
      </c>
      <c r="C444" s="132">
        <v>127</v>
      </c>
      <c r="D444" s="132">
        <f t="shared" si="42"/>
        <v>42</v>
      </c>
      <c r="E444" s="132">
        <f t="shared" si="43"/>
        <v>85</v>
      </c>
      <c r="F444" s="226">
        <v>0</v>
      </c>
      <c r="G444" s="226">
        <v>0</v>
      </c>
      <c r="H444" s="132">
        <v>1</v>
      </c>
      <c r="I444" s="132">
        <v>2</v>
      </c>
      <c r="J444" s="132">
        <v>41</v>
      </c>
      <c r="K444" s="132">
        <v>79</v>
      </c>
      <c r="L444" s="226">
        <v>0</v>
      </c>
      <c r="M444" s="132">
        <v>4</v>
      </c>
      <c r="N444" s="226">
        <v>0</v>
      </c>
      <c r="O444" s="226">
        <v>0</v>
      </c>
      <c r="P444" s="226">
        <v>0</v>
      </c>
      <c r="Q444" s="226">
        <v>0</v>
      </c>
      <c r="R444" s="226">
        <v>0</v>
      </c>
      <c r="S444" s="226">
        <v>0</v>
      </c>
      <c r="T444" s="132" t="s">
        <v>1821</v>
      </c>
      <c r="U444" s="132" t="s">
        <v>1821</v>
      </c>
      <c r="V444" s="132" t="s">
        <v>1821</v>
      </c>
      <c r="W444" s="132" t="s">
        <v>1821</v>
      </c>
      <c r="X444" s="226">
        <v>0</v>
      </c>
      <c r="Y444" s="226">
        <v>0</v>
      </c>
      <c r="Z444" s="226">
        <v>0</v>
      </c>
      <c r="AA444" s="226">
        <v>0</v>
      </c>
      <c r="AB444" s="226">
        <f t="shared" si="41"/>
        <v>0</v>
      </c>
      <c r="AC444" s="132" t="s">
        <v>1821</v>
      </c>
      <c r="AE444" s="57"/>
      <c r="AF444" s="132"/>
    </row>
    <row r="445" spans="1:32" ht="14.25" customHeight="1">
      <c r="A445" s="144" t="s">
        <v>1998</v>
      </c>
      <c r="B445" s="132">
        <v>1</v>
      </c>
      <c r="C445" s="132">
        <v>833</v>
      </c>
      <c r="D445" s="132">
        <f t="shared" si="42"/>
        <v>677</v>
      </c>
      <c r="E445" s="132">
        <f t="shared" si="43"/>
        <v>156</v>
      </c>
      <c r="F445" s="226">
        <v>0</v>
      </c>
      <c r="G445" s="226">
        <v>0</v>
      </c>
      <c r="H445" s="226">
        <v>0</v>
      </c>
      <c r="I445" s="226">
        <v>0</v>
      </c>
      <c r="J445" s="132">
        <v>653</v>
      </c>
      <c r="K445" s="132">
        <v>141</v>
      </c>
      <c r="L445" s="132">
        <v>37</v>
      </c>
      <c r="M445" s="132">
        <v>15</v>
      </c>
      <c r="N445" s="132">
        <v>9</v>
      </c>
      <c r="O445" s="226">
        <v>0</v>
      </c>
      <c r="P445" s="132">
        <v>22</v>
      </c>
      <c r="Q445" s="226">
        <v>0</v>
      </c>
      <c r="R445" s="226">
        <v>0</v>
      </c>
      <c r="S445" s="226">
        <v>0</v>
      </c>
      <c r="T445" s="132" t="s">
        <v>1821</v>
      </c>
      <c r="U445" s="132" t="s">
        <v>1821</v>
      </c>
      <c r="V445" s="132" t="s">
        <v>1821</v>
      </c>
      <c r="W445" s="132" t="s">
        <v>1821</v>
      </c>
      <c r="X445" s="227">
        <v>0</v>
      </c>
      <c r="Y445" s="227">
        <v>0</v>
      </c>
      <c r="Z445" s="226">
        <v>0</v>
      </c>
      <c r="AA445" s="226">
        <v>0</v>
      </c>
      <c r="AB445" s="226">
        <f t="shared" si="41"/>
        <v>0</v>
      </c>
      <c r="AC445" s="132" t="s">
        <v>1821</v>
      </c>
      <c r="AE445" s="57"/>
      <c r="AF445" s="132"/>
    </row>
    <row r="446" spans="1:32" ht="14.25" customHeight="1">
      <c r="A446" s="58" t="s">
        <v>2835</v>
      </c>
      <c r="B446" s="132">
        <v>40</v>
      </c>
      <c r="C446" s="132">
        <v>5978</v>
      </c>
      <c r="D446" s="132">
        <f t="shared" si="42"/>
        <v>4635</v>
      </c>
      <c r="E446" s="132">
        <f t="shared" si="43"/>
        <v>1343</v>
      </c>
      <c r="F446" s="226">
        <v>0</v>
      </c>
      <c r="G446" s="226">
        <v>0</v>
      </c>
      <c r="H446" s="132">
        <v>54</v>
      </c>
      <c r="I446" s="132">
        <v>17</v>
      </c>
      <c r="J446" s="132">
        <v>3739</v>
      </c>
      <c r="K446" s="132">
        <v>745</v>
      </c>
      <c r="L446" s="132">
        <v>179</v>
      </c>
      <c r="M446" s="132">
        <v>158</v>
      </c>
      <c r="N446" s="132">
        <v>766</v>
      </c>
      <c r="O446" s="132">
        <v>426</v>
      </c>
      <c r="P446" s="132">
        <v>103</v>
      </c>
      <c r="Q446" s="132">
        <v>3</v>
      </c>
      <c r="R446" s="226">
        <v>0</v>
      </c>
      <c r="S446" s="132">
        <v>1</v>
      </c>
      <c r="T446" s="132">
        <v>2925046</v>
      </c>
      <c r="U446" s="132">
        <v>13993783</v>
      </c>
      <c r="V446" s="132">
        <v>27017100</v>
      </c>
      <c r="W446" s="132">
        <v>26434162</v>
      </c>
      <c r="X446" s="132">
        <v>370206</v>
      </c>
      <c r="Y446" s="132">
        <v>212732</v>
      </c>
      <c r="Z446" s="226">
        <v>0</v>
      </c>
      <c r="AA446" s="132">
        <v>192564</v>
      </c>
      <c r="AB446" s="132">
        <f t="shared" si="41"/>
        <v>20168</v>
      </c>
      <c r="AC446" s="132">
        <v>12316702</v>
      </c>
      <c r="AE446" s="57"/>
      <c r="AF446" s="132"/>
    </row>
    <row r="447" spans="1:32" ht="14.25" customHeight="1">
      <c r="A447" s="58" t="s">
        <v>2803</v>
      </c>
      <c r="B447" s="132">
        <v>2</v>
      </c>
      <c r="C447" s="132">
        <v>23</v>
      </c>
      <c r="D447" s="132">
        <f t="shared" si="42"/>
        <v>11</v>
      </c>
      <c r="E447" s="132">
        <f t="shared" si="43"/>
        <v>12</v>
      </c>
      <c r="F447" s="226">
        <v>0</v>
      </c>
      <c r="G447" s="226">
        <v>0</v>
      </c>
      <c r="H447" s="132">
        <v>5</v>
      </c>
      <c r="I447" s="226">
        <v>0</v>
      </c>
      <c r="J447" s="132">
        <v>6</v>
      </c>
      <c r="K447" s="132">
        <v>4</v>
      </c>
      <c r="L447" s="226">
        <v>0</v>
      </c>
      <c r="M447" s="132">
        <v>8</v>
      </c>
      <c r="N447" s="226">
        <v>0</v>
      </c>
      <c r="O447" s="226">
        <v>0</v>
      </c>
      <c r="P447" s="226">
        <v>0</v>
      </c>
      <c r="Q447" s="226">
        <v>0</v>
      </c>
      <c r="R447" s="226">
        <v>0</v>
      </c>
      <c r="S447" s="226">
        <v>0</v>
      </c>
      <c r="T447" s="132" t="s">
        <v>1821</v>
      </c>
      <c r="U447" s="132" t="s">
        <v>1821</v>
      </c>
      <c r="V447" s="132" t="s">
        <v>1821</v>
      </c>
      <c r="W447" s="132" t="s">
        <v>1821</v>
      </c>
      <c r="X447" s="226">
        <v>0</v>
      </c>
      <c r="Y447" s="226">
        <v>0</v>
      </c>
      <c r="Z447" s="226">
        <v>0</v>
      </c>
      <c r="AA447" s="226">
        <v>0</v>
      </c>
      <c r="AB447" s="226">
        <f aca="true" t="shared" si="50" ref="AB447:AB519">Y447-Z447-AA447</f>
        <v>0</v>
      </c>
      <c r="AC447" s="132" t="s">
        <v>1821</v>
      </c>
      <c r="AE447" s="57"/>
      <c r="AF447" s="132"/>
    </row>
    <row r="448" spans="1:32" ht="14.25" customHeight="1">
      <c r="A448" s="58" t="s">
        <v>2009</v>
      </c>
      <c r="B448" s="132">
        <v>1</v>
      </c>
      <c r="C448" s="132">
        <v>13</v>
      </c>
      <c r="D448" s="132">
        <f aca="true" t="shared" si="51" ref="D448:D518">(F448+H448+J448+L448+N448)-P448</f>
        <v>2</v>
      </c>
      <c r="E448" s="132">
        <f aca="true" t="shared" si="52" ref="E448:E518">(G448+I448+K448+M448+O448)-Q448</f>
        <v>11</v>
      </c>
      <c r="F448" s="226">
        <v>0</v>
      </c>
      <c r="G448" s="226">
        <v>0</v>
      </c>
      <c r="H448" s="132">
        <v>2</v>
      </c>
      <c r="I448" s="132">
        <v>2</v>
      </c>
      <c r="J448" s="226">
        <v>0</v>
      </c>
      <c r="K448" s="226">
        <v>0</v>
      </c>
      <c r="L448" s="226">
        <v>0</v>
      </c>
      <c r="M448" s="132">
        <v>9</v>
      </c>
      <c r="N448" s="226">
        <v>0</v>
      </c>
      <c r="O448" s="226">
        <v>0</v>
      </c>
      <c r="P448" s="226">
        <v>0</v>
      </c>
      <c r="Q448" s="226">
        <v>0</v>
      </c>
      <c r="R448" s="226">
        <v>0</v>
      </c>
      <c r="S448" s="226">
        <v>0</v>
      </c>
      <c r="T448" s="132" t="s">
        <v>1821</v>
      </c>
      <c r="U448" s="132" t="s">
        <v>1821</v>
      </c>
      <c r="V448" s="132" t="s">
        <v>1821</v>
      </c>
      <c r="W448" s="226">
        <v>0</v>
      </c>
      <c r="X448" s="132" t="s">
        <v>1821</v>
      </c>
      <c r="Y448" s="227">
        <v>0</v>
      </c>
      <c r="Z448" s="226">
        <v>0</v>
      </c>
      <c r="AA448" s="227">
        <v>0</v>
      </c>
      <c r="AB448" s="226">
        <f t="shared" si="50"/>
        <v>0</v>
      </c>
      <c r="AC448" s="132" t="s">
        <v>1821</v>
      </c>
      <c r="AE448" s="57"/>
      <c r="AF448" s="132"/>
    </row>
    <row r="449" spans="1:32" ht="14.25" customHeight="1">
      <c r="A449" s="58" t="s">
        <v>2016</v>
      </c>
      <c r="B449" s="132">
        <v>1</v>
      </c>
      <c r="C449" s="132">
        <v>5</v>
      </c>
      <c r="D449" s="132">
        <f t="shared" si="51"/>
        <v>4</v>
      </c>
      <c r="E449" s="132">
        <f t="shared" si="52"/>
        <v>1</v>
      </c>
      <c r="F449" s="226">
        <v>0</v>
      </c>
      <c r="G449" s="226">
        <v>0</v>
      </c>
      <c r="H449" s="132">
        <v>1</v>
      </c>
      <c r="I449" s="226">
        <v>0</v>
      </c>
      <c r="J449" s="132">
        <v>3</v>
      </c>
      <c r="K449" s="132">
        <v>1</v>
      </c>
      <c r="L449" s="226">
        <v>0</v>
      </c>
      <c r="M449" s="226">
        <v>0</v>
      </c>
      <c r="N449" s="226">
        <v>0</v>
      </c>
      <c r="O449" s="226">
        <v>0</v>
      </c>
      <c r="P449" s="226">
        <v>0</v>
      </c>
      <c r="Q449" s="226">
        <v>0</v>
      </c>
      <c r="R449" s="226">
        <v>0</v>
      </c>
      <c r="S449" s="226">
        <v>0</v>
      </c>
      <c r="T449" s="132" t="s">
        <v>1821</v>
      </c>
      <c r="U449" s="132" t="s">
        <v>1821</v>
      </c>
      <c r="V449" s="132" t="s">
        <v>1821</v>
      </c>
      <c r="W449" s="132" t="s">
        <v>1821</v>
      </c>
      <c r="X449" s="226">
        <v>0</v>
      </c>
      <c r="Y449" s="226">
        <v>0</v>
      </c>
      <c r="Z449" s="226">
        <v>0</v>
      </c>
      <c r="AA449" s="226">
        <v>0</v>
      </c>
      <c r="AB449" s="226">
        <f t="shared" si="50"/>
        <v>0</v>
      </c>
      <c r="AC449" s="132" t="s">
        <v>1821</v>
      </c>
      <c r="AE449" s="57"/>
      <c r="AF449" s="132"/>
    </row>
    <row r="450" spans="1:32" ht="14.25" customHeight="1">
      <c r="A450" s="58" t="s">
        <v>2017</v>
      </c>
      <c r="B450" s="132">
        <v>1</v>
      </c>
      <c r="C450" s="132">
        <v>10</v>
      </c>
      <c r="D450" s="132">
        <f t="shared" si="51"/>
        <v>6</v>
      </c>
      <c r="E450" s="132">
        <f t="shared" si="52"/>
        <v>4</v>
      </c>
      <c r="F450" s="226">
        <v>0</v>
      </c>
      <c r="G450" s="226">
        <v>0</v>
      </c>
      <c r="H450" s="132">
        <v>2</v>
      </c>
      <c r="I450" s="132">
        <v>1</v>
      </c>
      <c r="J450" s="132">
        <v>4</v>
      </c>
      <c r="K450" s="132">
        <v>2</v>
      </c>
      <c r="L450" s="226">
        <v>0</v>
      </c>
      <c r="M450" s="132">
        <v>1</v>
      </c>
      <c r="N450" s="226">
        <v>0</v>
      </c>
      <c r="O450" s="226">
        <v>0</v>
      </c>
      <c r="P450" s="226">
        <v>0</v>
      </c>
      <c r="Q450" s="226">
        <v>0</v>
      </c>
      <c r="R450" s="226">
        <v>0</v>
      </c>
      <c r="S450" s="226">
        <v>0</v>
      </c>
      <c r="T450" s="132" t="s">
        <v>1821</v>
      </c>
      <c r="U450" s="132" t="s">
        <v>1821</v>
      </c>
      <c r="V450" s="132" t="s">
        <v>1821</v>
      </c>
      <c r="W450" s="132" t="s">
        <v>1821</v>
      </c>
      <c r="X450" s="226">
        <v>0</v>
      </c>
      <c r="Y450" s="226">
        <v>0</v>
      </c>
      <c r="Z450" s="226">
        <v>0</v>
      </c>
      <c r="AA450" s="226">
        <v>0</v>
      </c>
      <c r="AB450" s="226">
        <f t="shared" si="50"/>
        <v>0</v>
      </c>
      <c r="AC450" s="132" t="s">
        <v>1821</v>
      </c>
      <c r="AE450" s="57"/>
      <c r="AF450" s="132"/>
    </row>
    <row r="451" spans="1:32" ht="14.25" customHeight="1">
      <c r="A451" s="58" t="s">
        <v>2018</v>
      </c>
      <c r="B451" s="132">
        <v>1</v>
      </c>
      <c r="C451" s="132">
        <v>9</v>
      </c>
      <c r="D451" s="132">
        <f t="shared" si="51"/>
        <v>9</v>
      </c>
      <c r="E451" s="226">
        <f t="shared" si="52"/>
        <v>0</v>
      </c>
      <c r="F451" s="226">
        <v>0</v>
      </c>
      <c r="G451" s="226">
        <v>0</v>
      </c>
      <c r="H451" s="226">
        <v>0</v>
      </c>
      <c r="I451" s="226">
        <v>0</v>
      </c>
      <c r="J451" s="132">
        <v>7</v>
      </c>
      <c r="K451" s="226">
        <v>0</v>
      </c>
      <c r="L451" s="132">
        <v>2</v>
      </c>
      <c r="M451" s="226">
        <v>0</v>
      </c>
      <c r="N451" s="226">
        <v>0</v>
      </c>
      <c r="O451" s="226">
        <v>0</v>
      </c>
      <c r="P451" s="226">
        <v>0</v>
      </c>
      <c r="Q451" s="226">
        <v>0</v>
      </c>
      <c r="R451" s="226">
        <v>0</v>
      </c>
      <c r="S451" s="226">
        <v>0</v>
      </c>
      <c r="T451" s="132" t="s">
        <v>1821</v>
      </c>
      <c r="U451" s="132" t="s">
        <v>1821</v>
      </c>
      <c r="V451" s="132" t="s">
        <v>1821</v>
      </c>
      <c r="W451" s="132" t="s">
        <v>1821</v>
      </c>
      <c r="X451" s="226">
        <v>0</v>
      </c>
      <c r="Y451" s="226">
        <v>0</v>
      </c>
      <c r="Z451" s="226">
        <v>0</v>
      </c>
      <c r="AA451" s="226">
        <v>0</v>
      </c>
      <c r="AB451" s="226">
        <f t="shared" si="50"/>
        <v>0</v>
      </c>
      <c r="AC451" s="132" t="s">
        <v>1821</v>
      </c>
      <c r="AE451" s="57"/>
      <c r="AF451" s="132"/>
    </row>
    <row r="452" spans="1:32" ht="14.25" customHeight="1">
      <c r="A452" s="58" t="s">
        <v>2806</v>
      </c>
      <c r="B452" s="132">
        <v>2</v>
      </c>
      <c r="C452" s="132">
        <v>146</v>
      </c>
      <c r="D452" s="132">
        <f t="shared" si="51"/>
        <v>86</v>
      </c>
      <c r="E452" s="132">
        <f t="shared" si="52"/>
        <v>60</v>
      </c>
      <c r="F452" s="226">
        <v>0</v>
      </c>
      <c r="G452" s="226">
        <v>0</v>
      </c>
      <c r="H452" s="226">
        <v>0</v>
      </c>
      <c r="I452" s="226">
        <v>0</v>
      </c>
      <c r="J452" s="132">
        <v>35</v>
      </c>
      <c r="K452" s="132">
        <v>8</v>
      </c>
      <c r="L452" s="132">
        <v>5</v>
      </c>
      <c r="M452" s="132">
        <v>6</v>
      </c>
      <c r="N452" s="132">
        <v>46</v>
      </c>
      <c r="O452" s="132">
        <v>46</v>
      </c>
      <c r="P452" s="226">
        <v>0</v>
      </c>
      <c r="Q452" s="226">
        <v>0</v>
      </c>
      <c r="R452" s="226">
        <v>0</v>
      </c>
      <c r="S452" s="226">
        <v>0</v>
      </c>
      <c r="T452" s="132" t="s">
        <v>1821</v>
      </c>
      <c r="U452" s="132" t="s">
        <v>1821</v>
      </c>
      <c r="V452" s="132" t="s">
        <v>1821</v>
      </c>
      <c r="W452" s="132" t="s">
        <v>1821</v>
      </c>
      <c r="X452" s="226">
        <v>0</v>
      </c>
      <c r="Y452" s="226">
        <v>0</v>
      </c>
      <c r="Z452" s="226">
        <v>0</v>
      </c>
      <c r="AA452" s="226">
        <v>0</v>
      </c>
      <c r="AB452" s="226">
        <f t="shared" si="50"/>
        <v>0</v>
      </c>
      <c r="AC452" s="132" t="s">
        <v>1821</v>
      </c>
      <c r="AE452" s="57"/>
      <c r="AF452" s="132"/>
    </row>
    <row r="453" spans="1:32" ht="14.25" customHeight="1">
      <c r="A453" s="58" t="s">
        <v>2019</v>
      </c>
      <c r="B453" s="132">
        <v>1</v>
      </c>
      <c r="C453" s="132">
        <v>39</v>
      </c>
      <c r="D453" s="132">
        <f t="shared" si="51"/>
        <v>18</v>
      </c>
      <c r="E453" s="132">
        <f t="shared" si="52"/>
        <v>21</v>
      </c>
      <c r="F453" s="226">
        <v>0</v>
      </c>
      <c r="G453" s="226">
        <v>0</v>
      </c>
      <c r="H453" s="132">
        <v>1</v>
      </c>
      <c r="I453" s="226">
        <v>0</v>
      </c>
      <c r="J453" s="132">
        <v>14</v>
      </c>
      <c r="K453" s="132">
        <v>8</v>
      </c>
      <c r="L453" s="132">
        <v>3</v>
      </c>
      <c r="M453" s="132">
        <v>13</v>
      </c>
      <c r="N453" s="226">
        <v>0</v>
      </c>
      <c r="O453" s="226">
        <v>0</v>
      </c>
      <c r="P453" s="226">
        <v>0</v>
      </c>
      <c r="Q453" s="226">
        <v>0</v>
      </c>
      <c r="R453" s="226">
        <v>0</v>
      </c>
      <c r="S453" s="226">
        <v>0</v>
      </c>
      <c r="T453" s="132" t="s">
        <v>1821</v>
      </c>
      <c r="U453" s="132" t="s">
        <v>1821</v>
      </c>
      <c r="V453" s="132" t="s">
        <v>1821</v>
      </c>
      <c r="W453" s="132" t="s">
        <v>1821</v>
      </c>
      <c r="X453" s="226">
        <v>0</v>
      </c>
      <c r="Y453" s="132" t="s">
        <v>2777</v>
      </c>
      <c r="Z453" s="226">
        <v>0</v>
      </c>
      <c r="AA453" s="226">
        <v>0</v>
      </c>
      <c r="AB453" s="132" t="s">
        <v>2774</v>
      </c>
      <c r="AC453" s="132" t="s">
        <v>1821</v>
      </c>
      <c r="AE453" s="57"/>
      <c r="AF453" s="132"/>
    </row>
    <row r="454" spans="1:32" ht="14.25" customHeight="1">
      <c r="A454" s="58" t="s">
        <v>2021</v>
      </c>
      <c r="B454" s="132">
        <v>1</v>
      </c>
      <c r="C454" s="132">
        <v>33</v>
      </c>
      <c r="D454" s="132">
        <f t="shared" si="51"/>
        <v>28</v>
      </c>
      <c r="E454" s="132">
        <f t="shared" si="52"/>
        <v>5</v>
      </c>
      <c r="F454" s="226">
        <v>0</v>
      </c>
      <c r="G454" s="226">
        <v>0</v>
      </c>
      <c r="H454" s="226">
        <v>0</v>
      </c>
      <c r="I454" s="226">
        <v>0</v>
      </c>
      <c r="J454" s="132">
        <v>28</v>
      </c>
      <c r="K454" s="132">
        <v>5</v>
      </c>
      <c r="L454" s="226">
        <v>0</v>
      </c>
      <c r="M454" s="226">
        <v>0</v>
      </c>
      <c r="N454" s="226">
        <v>0</v>
      </c>
      <c r="O454" s="226">
        <v>0</v>
      </c>
      <c r="P454" s="226">
        <v>0</v>
      </c>
      <c r="Q454" s="226">
        <v>0</v>
      </c>
      <c r="R454" s="226">
        <v>0</v>
      </c>
      <c r="S454" s="226">
        <v>0</v>
      </c>
      <c r="T454" s="132" t="s">
        <v>1821</v>
      </c>
      <c r="U454" s="132" t="s">
        <v>1821</v>
      </c>
      <c r="V454" s="132" t="s">
        <v>1821</v>
      </c>
      <c r="W454" s="132" t="s">
        <v>1821</v>
      </c>
      <c r="X454" s="132" t="s">
        <v>1821</v>
      </c>
      <c r="Y454" s="226">
        <v>0</v>
      </c>
      <c r="Z454" s="226">
        <v>0</v>
      </c>
      <c r="AA454" s="226">
        <v>0</v>
      </c>
      <c r="AB454" s="226">
        <f t="shared" si="50"/>
        <v>0</v>
      </c>
      <c r="AC454" s="132" t="s">
        <v>1821</v>
      </c>
      <c r="AE454" s="57"/>
      <c r="AF454" s="132"/>
    </row>
    <row r="455" spans="1:32" ht="14.25" customHeight="1">
      <c r="A455" s="58" t="s">
        <v>2809</v>
      </c>
      <c r="B455" s="132">
        <v>7</v>
      </c>
      <c r="C455" s="132">
        <v>299</v>
      </c>
      <c r="D455" s="132">
        <f t="shared" si="51"/>
        <v>234</v>
      </c>
      <c r="E455" s="132">
        <f t="shared" si="52"/>
        <v>65</v>
      </c>
      <c r="F455" s="226">
        <v>0</v>
      </c>
      <c r="G455" s="226">
        <v>0</v>
      </c>
      <c r="H455" s="132">
        <v>13</v>
      </c>
      <c r="I455" s="132">
        <v>6</v>
      </c>
      <c r="J455" s="132">
        <v>197</v>
      </c>
      <c r="K455" s="132">
        <v>12</v>
      </c>
      <c r="L455" s="132">
        <v>8</v>
      </c>
      <c r="M455" s="132">
        <v>30</v>
      </c>
      <c r="N455" s="132">
        <v>21</v>
      </c>
      <c r="O455" s="132">
        <v>17</v>
      </c>
      <c r="P455" s="132">
        <v>5</v>
      </c>
      <c r="Q455" s="226">
        <v>0</v>
      </c>
      <c r="R455" s="226">
        <v>0</v>
      </c>
      <c r="S455" s="226">
        <v>0</v>
      </c>
      <c r="T455" s="132">
        <v>140559</v>
      </c>
      <c r="U455" s="132">
        <v>370789</v>
      </c>
      <c r="V455" s="132">
        <v>686649</v>
      </c>
      <c r="W455" s="132">
        <v>517396</v>
      </c>
      <c r="X455" s="132">
        <v>166043</v>
      </c>
      <c r="Y455" s="132">
        <v>3210</v>
      </c>
      <c r="Z455" s="226">
        <v>0</v>
      </c>
      <c r="AA455" s="226">
        <v>0</v>
      </c>
      <c r="AB455" s="132">
        <f t="shared" si="50"/>
        <v>3210</v>
      </c>
      <c r="AC455" s="132">
        <v>276183</v>
      </c>
      <c r="AE455" s="57"/>
      <c r="AF455" s="132"/>
    </row>
    <row r="456" spans="1:32" ht="14.25" customHeight="1">
      <c r="A456" s="58" t="s">
        <v>2810</v>
      </c>
      <c r="B456" s="132">
        <v>4</v>
      </c>
      <c r="C456" s="132">
        <v>955</v>
      </c>
      <c r="D456" s="132">
        <f t="shared" si="51"/>
        <v>733</v>
      </c>
      <c r="E456" s="132">
        <f t="shared" si="52"/>
        <v>222</v>
      </c>
      <c r="F456" s="226">
        <v>0</v>
      </c>
      <c r="G456" s="226">
        <v>0</v>
      </c>
      <c r="H456" s="132">
        <v>13</v>
      </c>
      <c r="I456" s="132">
        <v>2</v>
      </c>
      <c r="J456" s="132">
        <v>578</v>
      </c>
      <c r="K456" s="132">
        <v>132</v>
      </c>
      <c r="L456" s="132">
        <v>45</v>
      </c>
      <c r="M456" s="132">
        <v>35</v>
      </c>
      <c r="N456" s="132">
        <v>119</v>
      </c>
      <c r="O456" s="132">
        <v>54</v>
      </c>
      <c r="P456" s="132">
        <v>22</v>
      </c>
      <c r="Q456" s="132">
        <v>1</v>
      </c>
      <c r="R456" s="226">
        <v>0</v>
      </c>
      <c r="S456" s="226">
        <v>0</v>
      </c>
      <c r="T456" s="132">
        <v>547739</v>
      </c>
      <c r="U456" s="132">
        <v>1203555</v>
      </c>
      <c r="V456" s="132">
        <v>2617048</v>
      </c>
      <c r="W456" s="132">
        <v>2424700</v>
      </c>
      <c r="X456" s="226">
        <v>0</v>
      </c>
      <c r="Y456" s="132">
        <v>192348</v>
      </c>
      <c r="Z456" s="226">
        <v>0</v>
      </c>
      <c r="AA456" s="132">
        <v>192348</v>
      </c>
      <c r="AB456" s="226">
        <f t="shared" si="50"/>
        <v>0</v>
      </c>
      <c r="AC456" s="132">
        <v>1401567</v>
      </c>
      <c r="AE456" s="57"/>
      <c r="AF456" s="132"/>
    </row>
    <row r="457" spans="1:32" ht="14.25" customHeight="1">
      <c r="A457" s="58" t="s">
        <v>2811</v>
      </c>
      <c r="B457" s="132">
        <v>5</v>
      </c>
      <c r="C457" s="132">
        <v>902</v>
      </c>
      <c r="D457" s="132">
        <f t="shared" si="51"/>
        <v>731</v>
      </c>
      <c r="E457" s="132">
        <f t="shared" si="52"/>
        <v>171</v>
      </c>
      <c r="F457" s="226">
        <v>0</v>
      </c>
      <c r="G457" s="226">
        <v>0</v>
      </c>
      <c r="H457" s="132">
        <v>1</v>
      </c>
      <c r="I457" s="226">
        <v>0</v>
      </c>
      <c r="J457" s="132">
        <v>599</v>
      </c>
      <c r="K457" s="132">
        <v>77</v>
      </c>
      <c r="L457" s="132">
        <v>17</v>
      </c>
      <c r="M457" s="132">
        <v>1</v>
      </c>
      <c r="N457" s="132">
        <v>114</v>
      </c>
      <c r="O457" s="132">
        <v>93</v>
      </c>
      <c r="P457" s="226">
        <v>0</v>
      </c>
      <c r="Q457" s="226">
        <v>0</v>
      </c>
      <c r="R457" s="226">
        <v>0</v>
      </c>
      <c r="S457" s="226">
        <v>0</v>
      </c>
      <c r="T457" s="132">
        <v>454570</v>
      </c>
      <c r="U457" s="132">
        <v>5091822</v>
      </c>
      <c r="V457" s="132">
        <v>10302588</v>
      </c>
      <c r="W457" s="132">
        <v>10217387</v>
      </c>
      <c r="X457" s="132">
        <v>75067</v>
      </c>
      <c r="Y457" s="132">
        <v>10134</v>
      </c>
      <c r="Z457" s="226">
        <v>0</v>
      </c>
      <c r="AA457" s="226">
        <v>0</v>
      </c>
      <c r="AB457" s="132">
        <f t="shared" si="50"/>
        <v>10134</v>
      </c>
      <c r="AC457" s="132">
        <v>5359309</v>
      </c>
      <c r="AE457" s="57"/>
      <c r="AF457" s="132"/>
    </row>
    <row r="458" spans="1:32" ht="14.25" customHeight="1">
      <c r="A458" s="58" t="s">
        <v>2812</v>
      </c>
      <c r="B458" s="132">
        <v>3</v>
      </c>
      <c r="C458" s="132">
        <v>1809</v>
      </c>
      <c r="D458" s="132">
        <f t="shared" si="51"/>
        <v>1363</v>
      </c>
      <c r="E458" s="132">
        <f t="shared" si="52"/>
        <v>446</v>
      </c>
      <c r="F458" s="226">
        <v>0</v>
      </c>
      <c r="G458" s="226">
        <v>0</v>
      </c>
      <c r="H458" s="226">
        <v>0</v>
      </c>
      <c r="I458" s="226">
        <v>0</v>
      </c>
      <c r="J458" s="132">
        <v>1225</v>
      </c>
      <c r="K458" s="132">
        <v>291</v>
      </c>
      <c r="L458" s="132">
        <v>6</v>
      </c>
      <c r="M458" s="132">
        <v>18</v>
      </c>
      <c r="N458" s="132">
        <v>132</v>
      </c>
      <c r="O458" s="132">
        <v>137</v>
      </c>
      <c r="P458" s="226">
        <v>0</v>
      </c>
      <c r="Q458" s="226">
        <v>0</v>
      </c>
      <c r="R458" s="226">
        <v>0</v>
      </c>
      <c r="S458" s="226">
        <v>0</v>
      </c>
      <c r="T458" s="132">
        <v>809390</v>
      </c>
      <c r="U458" s="132">
        <v>2044428</v>
      </c>
      <c r="V458" s="132">
        <v>6099491</v>
      </c>
      <c r="W458" s="132">
        <v>5981186</v>
      </c>
      <c r="X458" s="132">
        <v>114053</v>
      </c>
      <c r="Y458" s="132">
        <v>4252</v>
      </c>
      <c r="Z458" s="226">
        <v>0</v>
      </c>
      <c r="AA458" s="226">
        <v>0</v>
      </c>
      <c r="AB458" s="132">
        <f t="shared" si="50"/>
        <v>4252</v>
      </c>
      <c r="AC458" s="132">
        <v>3776281</v>
      </c>
      <c r="AE458" s="57"/>
      <c r="AF458" s="132"/>
    </row>
    <row r="459" spans="1:32" ht="14.25" customHeight="1">
      <c r="A459" s="58" t="s">
        <v>2813</v>
      </c>
      <c r="B459" s="132">
        <v>2</v>
      </c>
      <c r="C459" s="132">
        <v>1443</v>
      </c>
      <c r="D459" s="132">
        <f t="shared" si="51"/>
        <v>1203</v>
      </c>
      <c r="E459" s="132">
        <f t="shared" si="52"/>
        <v>240</v>
      </c>
      <c r="F459" s="226">
        <v>0</v>
      </c>
      <c r="G459" s="226">
        <v>0</v>
      </c>
      <c r="H459" s="132">
        <v>3</v>
      </c>
      <c r="I459" s="226">
        <v>0</v>
      </c>
      <c r="J459" s="132">
        <v>858</v>
      </c>
      <c r="K459" s="132">
        <v>165</v>
      </c>
      <c r="L459" s="132">
        <v>88</v>
      </c>
      <c r="M459" s="132">
        <v>12</v>
      </c>
      <c r="N459" s="132">
        <v>330</v>
      </c>
      <c r="O459" s="132">
        <v>65</v>
      </c>
      <c r="P459" s="132">
        <v>76</v>
      </c>
      <c r="Q459" s="132">
        <v>2</v>
      </c>
      <c r="R459" s="226">
        <v>0</v>
      </c>
      <c r="S459" s="226">
        <v>0</v>
      </c>
      <c r="T459" s="132" t="s">
        <v>1821</v>
      </c>
      <c r="U459" s="132" t="s">
        <v>1821</v>
      </c>
      <c r="V459" s="132" t="s">
        <v>1821</v>
      </c>
      <c r="W459" s="132" t="s">
        <v>1821</v>
      </c>
      <c r="X459" s="226">
        <v>0</v>
      </c>
      <c r="Y459" s="226">
        <v>0</v>
      </c>
      <c r="Z459" s="226">
        <v>0</v>
      </c>
      <c r="AA459" s="226">
        <v>0</v>
      </c>
      <c r="AB459" s="226">
        <f t="shared" si="50"/>
        <v>0</v>
      </c>
      <c r="AC459" s="132" t="s">
        <v>1821</v>
      </c>
      <c r="AE459" s="57"/>
      <c r="AF459" s="132"/>
    </row>
    <row r="460" spans="1:32" ht="14.25" customHeight="1">
      <c r="A460" s="58" t="s">
        <v>2814</v>
      </c>
      <c r="B460" s="132">
        <v>5</v>
      </c>
      <c r="C460" s="132">
        <v>264</v>
      </c>
      <c r="D460" s="132">
        <f t="shared" si="51"/>
        <v>194</v>
      </c>
      <c r="E460" s="132">
        <f t="shared" si="52"/>
        <v>70</v>
      </c>
      <c r="F460" s="226">
        <v>0</v>
      </c>
      <c r="G460" s="226">
        <v>0</v>
      </c>
      <c r="H460" s="132">
        <v>7</v>
      </c>
      <c r="I460" s="132">
        <v>3</v>
      </c>
      <c r="J460" s="132">
        <v>178</v>
      </c>
      <c r="K460" s="132">
        <v>36</v>
      </c>
      <c r="L460" s="132">
        <v>5</v>
      </c>
      <c r="M460" s="132">
        <v>17</v>
      </c>
      <c r="N460" s="132">
        <v>4</v>
      </c>
      <c r="O460" s="132">
        <v>14</v>
      </c>
      <c r="P460" s="226">
        <v>0</v>
      </c>
      <c r="Q460" s="226">
        <v>0</v>
      </c>
      <c r="R460" s="226">
        <v>0</v>
      </c>
      <c r="S460" s="132">
        <v>1</v>
      </c>
      <c r="T460" s="132">
        <v>112373</v>
      </c>
      <c r="U460" s="132">
        <v>330349</v>
      </c>
      <c r="V460" s="132">
        <v>510184</v>
      </c>
      <c r="W460" s="132">
        <v>509429</v>
      </c>
      <c r="X460" s="226">
        <v>0</v>
      </c>
      <c r="Y460" s="133">
        <v>755</v>
      </c>
      <c r="Z460" s="226">
        <v>0</v>
      </c>
      <c r="AA460" s="227">
        <v>0</v>
      </c>
      <c r="AB460" s="132">
        <f t="shared" si="50"/>
        <v>755</v>
      </c>
      <c r="AC460" s="132">
        <v>171857</v>
      </c>
      <c r="AE460" s="57"/>
      <c r="AF460" s="132"/>
    </row>
    <row r="461" spans="1:32" ht="14.25" customHeight="1">
      <c r="A461" s="58" t="s">
        <v>2815</v>
      </c>
      <c r="B461" s="132">
        <v>1</v>
      </c>
      <c r="C461" s="132">
        <v>7</v>
      </c>
      <c r="D461" s="132">
        <f aca="true" t="shared" si="53" ref="D461:D468">(F461+H461+J461+L461+N461)-P461</f>
        <v>6</v>
      </c>
      <c r="E461" s="132">
        <f aca="true" t="shared" si="54" ref="E461:E468">(G461+I461+K461+M461+O461)-Q461</f>
        <v>1</v>
      </c>
      <c r="F461" s="226">
        <v>0</v>
      </c>
      <c r="G461" s="226">
        <v>0</v>
      </c>
      <c r="H461" s="132">
        <v>3</v>
      </c>
      <c r="I461" s="226">
        <v>0</v>
      </c>
      <c r="J461" s="132">
        <v>3</v>
      </c>
      <c r="K461" s="132">
        <v>1</v>
      </c>
      <c r="L461" s="226">
        <v>0</v>
      </c>
      <c r="M461" s="226">
        <v>0</v>
      </c>
      <c r="N461" s="226">
        <v>0</v>
      </c>
      <c r="O461" s="226">
        <v>0</v>
      </c>
      <c r="P461" s="226">
        <v>0</v>
      </c>
      <c r="Q461" s="226">
        <v>0</v>
      </c>
      <c r="R461" s="226">
        <v>0</v>
      </c>
      <c r="S461" s="226">
        <v>0</v>
      </c>
      <c r="T461" s="132" t="s">
        <v>1821</v>
      </c>
      <c r="U461" s="132" t="s">
        <v>1821</v>
      </c>
      <c r="V461" s="132" t="s">
        <v>1821</v>
      </c>
      <c r="W461" s="132" t="s">
        <v>1821</v>
      </c>
      <c r="X461" s="132" t="s">
        <v>1821</v>
      </c>
      <c r="Y461" s="132" t="s">
        <v>2777</v>
      </c>
      <c r="Z461" s="226">
        <v>0</v>
      </c>
      <c r="AA461" s="132" t="s">
        <v>1821</v>
      </c>
      <c r="AB461" s="132" t="s">
        <v>2774</v>
      </c>
      <c r="AC461" s="132" t="s">
        <v>1821</v>
      </c>
      <c r="AE461" s="57"/>
      <c r="AF461" s="132"/>
    </row>
    <row r="462" spans="1:32" ht="14.25" customHeight="1">
      <c r="A462" s="58" t="s">
        <v>2816</v>
      </c>
      <c r="B462" s="132">
        <v>1</v>
      </c>
      <c r="C462" s="132">
        <v>10</v>
      </c>
      <c r="D462" s="132">
        <f t="shared" si="53"/>
        <v>1</v>
      </c>
      <c r="E462" s="132">
        <f t="shared" si="54"/>
        <v>9</v>
      </c>
      <c r="F462" s="226">
        <v>0</v>
      </c>
      <c r="G462" s="226">
        <v>0</v>
      </c>
      <c r="H462" s="226">
        <v>0</v>
      </c>
      <c r="I462" s="226">
        <v>0</v>
      </c>
      <c r="J462" s="132">
        <v>1</v>
      </c>
      <c r="K462" s="132">
        <v>1</v>
      </c>
      <c r="L462" s="226">
        <v>0</v>
      </c>
      <c r="M462" s="132">
        <v>8</v>
      </c>
      <c r="N462" s="226">
        <v>0</v>
      </c>
      <c r="O462" s="226">
        <v>0</v>
      </c>
      <c r="P462" s="226">
        <v>0</v>
      </c>
      <c r="Q462" s="226">
        <v>0</v>
      </c>
      <c r="R462" s="226">
        <v>0</v>
      </c>
      <c r="S462" s="226">
        <v>0</v>
      </c>
      <c r="T462" s="132" t="s">
        <v>1821</v>
      </c>
      <c r="U462" s="132" t="s">
        <v>1821</v>
      </c>
      <c r="V462" s="132" t="s">
        <v>1821</v>
      </c>
      <c r="W462" s="132" t="s">
        <v>1821</v>
      </c>
      <c r="X462" s="226">
        <v>0</v>
      </c>
      <c r="Y462" s="227">
        <v>0</v>
      </c>
      <c r="Z462" s="226">
        <v>0</v>
      </c>
      <c r="AA462" s="227">
        <v>0</v>
      </c>
      <c r="AB462" s="226">
        <f t="shared" si="50"/>
        <v>0</v>
      </c>
      <c r="AC462" s="132" t="s">
        <v>1821</v>
      </c>
      <c r="AE462" s="57"/>
      <c r="AF462" s="132"/>
    </row>
    <row r="463" spans="1:32" ht="14.25" customHeight="1">
      <c r="A463" s="58" t="s">
        <v>2817</v>
      </c>
      <c r="B463" s="132">
        <v>2</v>
      </c>
      <c r="C463" s="132">
        <v>11</v>
      </c>
      <c r="D463" s="132">
        <f t="shared" si="53"/>
        <v>6</v>
      </c>
      <c r="E463" s="132">
        <f t="shared" si="54"/>
        <v>5</v>
      </c>
      <c r="F463" s="226">
        <v>0</v>
      </c>
      <c r="G463" s="226">
        <v>0</v>
      </c>
      <c r="H463" s="132">
        <v>3</v>
      </c>
      <c r="I463" s="132">
        <v>3</v>
      </c>
      <c r="J463" s="132">
        <v>3</v>
      </c>
      <c r="K463" s="132">
        <v>2</v>
      </c>
      <c r="L463" s="226">
        <v>0</v>
      </c>
      <c r="M463" s="226">
        <v>0</v>
      </c>
      <c r="N463" s="226">
        <v>0</v>
      </c>
      <c r="O463" s="226">
        <v>0</v>
      </c>
      <c r="P463" s="226">
        <v>0</v>
      </c>
      <c r="Q463" s="226">
        <v>0</v>
      </c>
      <c r="R463" s="226">
        <v>0</v>
      </c>
      <c r="S463" s="226">
        <v>0</v>
      </c>
      <c r="T463" s="132" t="s">
        <v>1821</v>
      </c>
      <c r="U463" s="132" t="s">
        <v>1821</v>
      </c>
      <c r="V463" s="132" t="s">
        <v>1821</v>
      </c>
      <c r="W463" s="132" t="s">
        <v>1821</v>
      </c>
      <c r="X463" s="132" t="s">
        <v>1821</v>
      </c>
      <c r="Y463" s="132" t="s">
        <v>2777</v>
      </c>
      <c r="Z463" s="226">
        <v>0</v>
      </c>
      <c r="AA463" s="132" t="s">
        <v>1821</v>
      </c>
      <c r="AB463" s="132" t="s">
        <v>2774</v>
      </c>
      <c r="AC463" s="132" t="s">
        <v>1821</v>
      </c>
      <c r="AE463" s="57"/>
      <c r="AF463" s="132"/>
    </row>
    <row r="464" spans="1:32" ht="14.25" customHeight="1">
      <c r="A464" s="144" t="s">
        <v>2044</v>
      </c>
      <c r="B464" s="132">
        <v>10</v>
      </c>
      <c r="C464" s="132">
        <v>63</v>
      </c>
      <c r="D464" s="132">
        <f t="shared" si="53"/>
        <v>45</v>
      </c>
      <c r="E464" s="132">
        <f t="shared" si="54"/>
        <v>18</v>
      </c>
      <c r="F464" s="226">
        <v>0</v>
      </c>
      <c r="G464" s="226">
        <v>0</v>
      </c>
      <c r="H464" s="132">
        <v>14</v>
      </c>
      <c r="I464" s="132">
        <v>6</v>
      </c>
      <c r="J464" s="132">
        <v>28</v>
      </c>
      <c r="K464" s="132">
        <v>8</v>
      </c>
      <c r="L464" s="132">
        <v>3</v>
      </c>
      <c r="M464" s="132">
        <v>4</v>
      </c>
      <c r="N464" s="226">
        <v>0</v>
      </c>
      <c r="O464" s="226">
        <v>0</v>
      </c>
      <c r="P464" s="226">
        <v>0</v>
      </c>
      <c r="Q464" s="226">
        <v>0</v>
      </c>
      <c r="R464" s="226">
        <v>0</v>
      </c>
      <c r="S464" s="226">
        <v>0</v>
      </c>
      <c r="T464" s="132">
        <v>23958</v>
      </c>
      <c r="U464" s="132">
        <v>63136</v>
      </c>
      <c r="V464" s="132">
        <v>165629</v>
      </c>
      <c r="W464" s="132">
        <v>153969</v>
      </c>
      <c r="X464" s="132">
        <v>7518</v>
      </c>
      <c r="Y464" s="133">
        <v>4142</v>
      </c>
      <c r="Z464" s="226">
        <v>0</v>
      </c>
      <c r="AA464" s="133">
        <v>216</v>
      </c>
      <c r="AB464" s="132">
        <f t="shared" si="50"/>
        <v>3926</v>
      </c>
      <c r="AC464" s="132">
        <v>94902</v>
      </c>
      <c r="AE464" s="57"/>
      <c r="AF464" s="132"/>
    </row>
    <row r="465" spans="1:32" ht="14.25" customHeight="1">
      <c r="A465" s="144" t="s">
        <v>2045</v>
      </c>
      <c r="B465" s="132">
        <v>10</v>
      </c>
      <c r="C465" s="132">
        <v>125</v>
      </c>
      <c r="D465" s="132">
        <f t="shared" si="53"/>
        <v>68</v>
      </c>
      <c r="E465" s="132">
        <f t="shared" si="54"/>
        <v>57</v>
      </c>
      <c r="F465" s="226">
        <v>0</v>
      </c>
      <c r="G465" s="226">
        <v>0</v>
      </c>
      <c r="H465" s="132">
        <v>10</v>
      </c>
      <c r="I465" s="132">
        <v>4</v>
      </c>
      <c r="J465" s="132">
        <v>55</v>
      </c>
      <c r="K465" s="132">
        <v>17</v>
      </c>
      <c r="L465" s="132">
        <v>3</v>
      </c>
      <c r="M465" s="132">
        <v>36</v>
      </c>
      <c r="N465" s="226">
        <v>0</v>
      </c>
      <c r="O465" s="226">
        <v>0</v>
      </c>
      <c r="P465" s="226">
        <v>0</v>
      </c>
      <c r="Q465" s="226">
        <v>0</v>
      </c>
      <c r="R465" s="226">
        <v>0</v>
      </c>
      <c r="S465" s="132">
        <v>1</v>
      </c>
      <c r="T465" s="132">
        <v>43208</v>
      </c>
      <c r="U465" s="132">
        <v>84568</v>
      </c>
      <c r="V465" s="132">
        <v>164673</v>
      </c>
      <c r="W465" s="132">
        <v>156304</v>
      </c>
      <c r="X465" s="132">
        <v>8018</v>
      </c>
      <c r="Y465" s="133">
        <v>351</v>
      </c>
      <c r="Z465" s="226">
        <v>0</v>
      </c>
      <c r="AA465" s="227">
        <v>0</v>
      </c>
      <c r="AB465" s="132">
        <f t="shared" si="50"/>
        <v>351</v>
      </c>
      <c r="AC465" s="132">
        <v>74251</v>
      </c>
      <c r="AE465" s="57"/>
      <c r="AF465" s="132"/>
    </row>
    <row r="466" spans="1:32" ht="14.25" customHeight="1">
      <c r="A466" s="144" t="s">
        <v>2046</v>
      </c>
      <c r="B466" s="132">
        <v>1</v>
      </c>
      <c r="C466" s="132">
        <v>22</v>
      </c>
      <c r="D466" s="132">
        <f t="shared" si="53"/>
        <v>11</v>
      </c>
      <c r="E466" s="132">
        <f t="shared" si="54"/>
        <v>11</v>
      </c>
      <c r="F466" s="226">
        <v>0</v>
      </c>
      <c r="G466" s="226">
        <v>0</v>
      </c>
      <c r="H466" s="132">
        <v>1</v>
      </c>
      <c r="I466" s="132">
        <v>2</v>
      </c>
      <c r="J466" s="132">
        <v>10</v>
      </c>
      <c r="K466" s="132">
        <v>2</v>
      </c>
      <c r="L466" s="226">
        <v>0</v>
      </c>
      <c r="M466" s="132">
        <v>7</v>
      </c>
      <c r="N466" s="226">
        <v>0</v>
      </c>
      <c r="O466" s="226">
        <v>0</v>
      </c>
      <c r="P466" s="226">
        <v>0</v>
      </c>
      <c r="Q466" s="226">
        <v>0</v>
      </c>
      <c r="R466" s="226">
        <v>0</v>
      </c>
      <c r="S466" s="226">
        <v>0</v>
      </c>
      <c r="T466" s="132" t="s">
        <v>1821</v>
      </c>
      <c r="U466" s="132" t="s">
        <v>1821</v>
      </c>
      <c r="V466" s="132" t="s">
        <v>1821</v>
      </c>
      <c r="W466" s="226">
        <v>0</v>
      </c>
      <c r="X466" s="132" t="s">
        <v>1821</v>
      </c>
      <c r="Y466" s="132" t="s">
        <v>2777</v>
      </c>
      <c r="Z466" s="226">
        <v>0</v>
      </c>
      <c r="AA466" s="227">
        <v>0</v>
      </c>
      <c r="AB466" s="132" t="s">
        <v>2774</v>
      </c>
      <c r="AC466" s="132" t="s">
        <v>1821</v>
      </c>
      <c r="AE466" s="57"/>
      <c r="AF466" s="132"/>
    </row>
    <row r="467" spans="1:35" ht="14.25" customHeight="1">
      <c r="A467" s="144" t="s">
        <v>2047</v>
      </c>
      <c r="B467" s="132">
        <v>5</v>
      </c>
      <c r="C467" s="132">
        <v>195</v>
      </c>
      <c r="D467" s="132">
        <f t="shared" si="53"/>
        <v>135</v>
      </c>
      <c r="E467" s="132">
        <f t="shared" si="54"/>
        <v>60</v>
      </c>
      <c r="F467" s="226">
        <v>0</v>
      </c>
      <c r="G467" s="226">
        <v>0</v>
      </c>
      <c r="H467" s="132">
        <v>5</v>
      </c>
      <c r="I467" s="132">
        <v>1</v>
      </c>
      <c r="J467" s="132">
        <v>128</v>
      </c>
      <c r="K467" s="132">
        <v>24</v>
      </c>
      <c r="L467" s="132">
        <v>6</v>
      </c>
      <c r="M467" s="132">
        <v>31</v>
      </c>
      <c r="N467" s="132">
        <v>1</v>
      </c>
      <c r="O467" s="132">
        <v>4</v>
      </c>
      <c r="P467" s="132">
        <v>5</v>
      </c>
      <c r="Q467" s="226">
        <v>0</v>
      </c>
      <c r="R467" s="226">
        <v>0</v>
      </c>
      <c r="S467" s="226">
        <v>0</v>
      </c>
      <c r="T467" s="132">
        <v>86916</v>
      </c>
      <c r="U467" s="132">
        <v>254717</v>
      </c>
      <c r="V467" s="132">
        <v>431122</v>
      </c>
      <c r="W467" s="132">
        <v>424300</v>
      </c>
      <c r="X467" s="132">
        <v>5981</v>
      </c>
      <c r="Y467" s="132">
        <v>841</v>
      </c>
      <c r="Z467" s="226">
        <v>0</v>
      </c>
      <c r="AA467" s="226">
        <v>0</v>
      </c>
      <c r="AB467" s="132">
        <f t="shared" si="50"/>
        <v>841</v>
      </c>
      <c r="AC467" s="132">
        <v>164773</v>
      </c>
      <c r="AD467" s="57"/>
      <c r="AE467" s="57"/>
      <c r="AF467" s="57"/>
      <c r="AH467" s="57"/>
      <c r="AI467" s="132"/>
    </row>
    <row r="468" spans="1:35" ht="14.25" customHeight="1">
      <c r="A468" s="144" t="s">
        <v>2048</v>
      </c>
      <c r="B468" s="132">
        <v>3</v>
      </c>
      <c r="C468" s="132">
        <v>244</v>
      </c>
      <c r="D468" s="132">
        <f t="shared" si="53"/>
        <v>187</v>
      </c>
      <c r="E468" s="132">
        <f t="shared" si="54"/>
        <v>57</v>
      </c>
      <c r="F468" s="226">
        <v>0</v>
      </c>
      <c r="G468" s="226">
        <v>0</v>
      </c>
      <c r="H468" s="132">
        <v>8</v>
      </c>
      <c r="I468" s="132">
        <v>2</v>
      </c>
      <c r="J468" s="132">
        <v>168</v>
      </c>
      <c r="K468" s="132">
        <v>32</v>
      </c>
      <c r="L468" s="132">
        <v>10</v>
      </c>
      <c r="M468" s="132">
        <v>10</v>
      </c>
      <c r="N468" s="132">
        <v>1</v>
      </c>
      <c r="O468" s="132">
        <v>13</v>
      </c>
      <c r="P468" s="226">
        <v>0</v>
      </c>
      <c r="Q468" s="226">
        <v>0</v>
      </c>
      <c r="R468" s="226">
        <v>0</v>
      </c>
      <c r="S468" s="226">
        <v>0</v>
      </c>
      <c r="T468" s="132" t="s">
        <v>1821</v>
      </c>
      <c r="U468" s="132" t="s">
        <v>1821</v>
      </c>
      <c r="V468" s="132" t="s">
        <v>1821</v>
      </c>
      <c r="W468" s="132" t="s">
        <v>1821</v>
      </c>
      <c r="X468" s="132" t="s">
        <v>1821</v>
      </c>
      <c r="Y468" s="226">
        <v>0</v>
      </c>
      <c r="Z468" s="226">
        <v>0</v>
      </c>
      <c r="AA468" s="226">
        <v>0</v>
      </c>
      <c r="AB468" s="226">
        <f t="shared" si="50"/>
        <v>0</v>
      </c>
      <c r="AC468" s="132" t="s">
        <v>1821</v>
      </c>
      <c r="AD468" s="57"/>
      <c r="AE468" s="57"/>
      <c r="AF468" s="57"/>
      <c r="AH468" s="57"/>
      <c r="AI468" s="132"/>
    </row>
    <row r="469" spans="1:32" ht="14.25" customHeight="1">
      <c r="A469" s="144" t="s">
        <v>2049</v>
      </c>
      <c r="B469" s="132">
        <v>4</v>
      </c>
      <c r="C469" s="132">
        <v>503</v>
      </c>
      <c r="D469" s="132">
        <f t="shared" si="51"/>
        <v>377</v>
      </c>
      <c r="E469" s="132">
        <f t="shared" si="52"/>
        <v>126</v>
      </c>
      <c r="F469" s="226">
        <v>0</v>
      </c>
      <c r="G469" s="226">
        <v>0</v>
      </c>
      <c r="H469" s="132">
        <v>4</v>
      </c>
      <c r="I469" s="132">
        <v>2</v>
      </c>
      <c r="J469" s="132">
        <v>247</v>
      </c>
      <c r="K469" s="132">
        <v>20</v>
      </c>
      <c r="L469" s="132">
        <v>7</v>
      </c>
      <c r="M469" s="132">
        <v>6</v>
      </c>
      <c r="N469" s="132">
        <v>119</v>
      </c>
      <c r="O469" s="132">
        <v>98</v>
      </c>
      <c r="P469" s="226">
        <v>0</v>
      </c>
      <c r="Q469" s="226">
        <v>0</v>
      </c>
      <c r="R469" s="226">
        <v>0</v>
      </c>
      <c r="S469" s="226">
        <v>0</v>
      </c>
      <c r="T469" s="132">
        <v>186023</v>
      </c>
      <c r="U469" s="132">
        <v>544927</v>
      </c>
      <c r="V469" s="132">
        <v>994660</v>
      </c>
      <c r="W469" s="132">
        <v>909055</v>
      </c>
      <c r="X469" s="132">
        <v>75067</v>
      </c>
      <c r="Y469" s="132">
        <v>10538</v>
      </c>
      <c r="Z469" s="226">
        <v>0</v>
      </c>
      <c r="AA469" s="226">
        <v>0</v>
      </c>
      <c r="AB469" s="132">
        <f t="shared" si="50"/>
        <v>10538</v>
      </c>
      <c r="AC469" s="132">
        <v>384433</v>
      </c>
      <c r="AE469" s="57"/>
      <c r="AF469" s="132"/>
    </row>
    <row r="470" spans="1:32" ht="14.25" customHeight="1">
      <c r="A470" s="144" t="s">
        <v>1998</v>
      </c>
      <c r="B470" s="132">
        <v>7</v>
      </c>
      <c r="C470" s="132">
        <v>4826</v>
      </c>
      <c r="D470" s="132">
        <f t="shared" si="51"/>
        <v>3812</v>
      </c>
      <c r="E470" s="132">
        <f t="shared" si="52"/>
        <v>1014</v>
      </c>
      <c r="F470" s="226">
        <v>0</v>
      </c>
      <c r="G470" s="226">
        <v>0</v>
      </c>
      <c r="H470" s="132">
        <v>12</v>
      </c>
      <c r="I470" s="226">
        <v>0</v>
      </c>
      <c r="J470" s="132">
        <v>3103</v>
      </c>
      <c r="K470" s="132">
        <v>642</v>
      </c>
      <c r="L470" s="132">
        <v>150</v>
      </c>
      <c r="M470" s="132">
        <v>64</v>
      </c>
      <c r="N470" s="132">
        <v>645</v>
      </c>
      <c r="O470" s="132">
        <v>311</v>
      </c>
      <c r="P470" s="132">
        <v>98</v>
      </c>
      <c r="Q470" s="132">
        <v>3</v>
      </c>
      <c r="R470" s="226">
        <v>0</v>
      </c>
      <c r="S470" s="226">
        <v>0</v>
      </c>
      <c r="T470" s="132">
        <v>2463030</v>
      </c>
      <c r="U470" s="132">
        <v>12822792</v>
      </c>
      <c r="V470" s="132">
        <v>24795181</v>
      </c>
      <c r="W470" s="132">
        <v>24484528</v>
      </c>
      <c r="X470" s="132">
        <v>114053</v>
      </c>
      <c r="Y470" s="132">
        <v>196600</v>
      </c>
      <c r="Z470" s="226">
        <v>0</v>
      </c>
      <c r="AA470" s="132">
        <v>192348</v>
      </c>
      <c r="AB470" s="132">
        <f t="shared" si="50"/>
        <v>4252</v>
      </c>
      <c r="AC470" s="132">
        <v>11396079</v>
      </c>
      <c r="AE470" s="57"/>
      <c r="AF470" s="132"/>
    </row>
    <row r="471" spans="1:32" ht="14.25" customHeight="1">
      <c r="A471" s="58" t="s">
        <v>2836</v>
      </c>
      <c r="B471" s="132">
        <v>12</v>
      </c>
      <c r="C471" s="132">
        <v>146</v>
      </c>
      <c r="D471" s="132">
        <f t="shared" si="51"/>
        <v>76</v>
      </c>
      <c r="E471" s="132">
        <f t="shared" si="52"/>
        <v>70</v>
      </c>
      <c r="F471" s="132">
        <v>1</v>
      </c>
      <c r="G471" s="132">
        <v>1</v>
      </c>
      <c r="H471" s="132">
        <v>17</v>
      </c>
      <c r="I471" s="132">
        <v>7</v>
      </c>
      <c r="J471" s="132">
        <v>55</v>
      </c>
      <c r="K471" s="132">
        <v>17</v>
      </c>
      <c r="L471" s="132">
        <v>4</v>
      </c>
      <c r="M471" s="132">
        <v>45</v>
      </c>
      <c r="N471" s="226">
        <v>0</v>
      </c>
      <c r="O471" s="226">
        <v>0</v>
      </c>
      <c r="P471" s="132">
        <v>1</v>
      </c>
      <c r="Q471" s="226">
        <v>0</v>
      </c>
      <c r="R471" s="226">
        <v>0</v>
      </c>
      <c r="S471" s="226">
        <v>0</v>
      </c>
      <c r="T471" s="132">
        <v>36088</v>
      </c>
      <c r="U471" s="132">
        <v>69600</v>
      </c>
      <c r="V471" s="132">
        <v>150996</v>
      </c>
      <c r="W471" s="132">
        <v>130543</v>
      </c>
      <c r="X471" s="132">
        <v>18778</v>
      </c>
      <c r="Y471" s="132">
        <v>1675</v>
      </c>
      <c r="Z471" s="226">
        <v>0</v>
      </c>
      <c r="AA471" s="226">
        <v>0</v>
      </c>
      <c r="AB471" s="132">
        <f t="shared" si="50"/>
        <v>1675</v>
      </c>
      <c r="AC471" s="132">
        <v>75365</v>
      </c>
      <c r="AE471" s="57"/>
      <c r="AF471" s="132"/>
    </row>
    <row r="472" spans="1:32" ht="14.25" customHeight="1">
      <c r="A472" s="58" t="s">
        <v>2014</v>
      </c>
      <c r="B472" s="132">
        <v>1</v>
      </c>
      <c r="C472" s="132">
        <v>6</v>
      </c>
      <c r="D472" s="132">
        <f t="shared" si="51"/>
        <v>2</v>
      </c>
      <c r="E472" s="132">
        <f t="shared" si="52"/>
        <v>4</v>
      </c>
      <c r="F472" s="226">
        <v>0</v>
      </c>
      <c r="G472" s="226">
        <v>0</v>
      </c>
      <c r="H472" s="226">
        <v>0</v>
      </c>
      <c r="I472" s="226">
        <v>0</v>
      </c>
      <c r="J472" s="132">
        <v>2</v>
      </c>
      <c r="K472" s="132">
        <v>1</v>
      </c>
      <c r="L472" s="226">
        <v>0</v>
      </c>
      <c r="M472" s="132">
        <v>3</v>
      </c>
      <c r="N472" s="226">
        <v>0</v>
      </c>
      <c r="O472" s="226">
        <v>0</v>
      </c>
      <c r="P472" s="226">
        <v>0</v>
      </c>
      <c r="Q472" s="226">
        <v>0</v>
      </c>
      <c r="R472" s="226">
        <v>0</v>
      </c>
      <c r="S472" s="226">
        <v>0</v>
      </c>
      <c r="T472" s="132" t="s">
        <v>1821</v>
      </c>
      <c r="U472" s="132" t="s">
        <v>1821</v>
      </c>
      <c r="V472" s="132" t="s">
        <v>1821</v>
      </c>
      <c r="W472" s="132" t="s">
        <v>1821</v>
      </c>
      <c r="X472" s="226">
        <v>0</v>
      </c>
      <c r="Y472" s="226">
        <v>0</v>
      </c>
      <c r="Z472" s="226">
        <v>0</v>
      </c>
      <c r="AA472" s="226">
        <v>0</v>
      </c>
      <c r="AB472" s="226">
        <f t="shared" si="50"/>
        <v>0</v>
      </c>
      <c r="AC472" s="132" t="s">
        <v>1821</v>
      </c>
      <c r="AE472" s="57"/>
      <c r="AF472" s="132"/>
    </row>
    <row r="473" spans="1:32" ht="14.25" customHeight="1">
      <c r="A473" s="58" t="s">
        <v>2015</v>
      </c>
      <c r="B473" s="132">
        <v>1</v>
      </c>
      <c r="C473" s="132">
        <v>11</v>
      </c>
      <c r="D473" s="132">
        <f t="shared" si="51"/>
        <v>3</v>
      </c>
      <c r="E473" s="132">
        <f t="shared" si="52"/>
        <v>8</v>
      </c>
      <c r="F473" s="226">
        <v>0</v>
      </c>
      <c r="G473" s="226">
        <v>0</v>
      </c>
      <c r="H473" s="132">
        <v>2</v>
      </c>
      <c r="I473" s="132">
        <v>1</v>
      </c>
      <c r="J473" s="226">
        <v>0</v>
      </c>
      <c r="K473" s="226">
        <v>0</v>
      </c>
      <c r="L473" s="132">
        <v>1</v>
      </c>
      <c r="M473" s="132">
        <v>7</v>
      </c>
      <c r="N473" s="226">
        <v>0</v>
      </c>
      <c r="O473" s="226">
        <v>0</v>
      </c>
      <c r="P473" s="226">
        <v>0</v>
      </c>
      <c r="Q473" s="226">
        <v>0</v>
      </c>
      <c r="R473" s="226">
        <v>0</v>
      </c>
      <c r="S473" s="226">
        <v>0</v>
      </c>
      <c r="T473" s="132" t="s">
        <v>1821</v>
      </c>
      <c r="U473" s="132" t="s">
        <v>1821</v>
      </c>
      <c r="V473" s="132" t="s">
        <v>1821</v>
      </c>
      <c r="W473" s="132" t="s">
        <v>1821</v>
      </c>
      <c r="X473" s="132" t="s">
        <v>1821</v>
      </c>
      <c r="Y473" s="132" t="s">
        <v>2777</v>
      </c>
      <c r="Z473" s="226">
        <v>0</v>
      </c>
      <c r="AA473" s="226">
        <v>0</v>
      </c>
      <c r="AB473" s="132" t="s">
        <v>2774</v>
      </c>
      <c r="AC473" s="132" t="s">
        <v>1821</v>
      </c>
      <c r="AE473" s="57"/>
      <c r="AF473" s="132"/>
    </row>
    <row r="474" spans="1:32" ht="14.25" customHeight="1">
      <c r="A474" s="58" t="s">
        <v>2806</v>
      </c>
      <c r="B474" s="132">
        <v>3</v>
      </c>
      <c r="C474" s="132">
        <v>53</v>
      </c>
      <c r="D474" s="132">
        <f t="shared" si="51"/>
        <v>29</v>
      </c>
      <c r="E474" s="132">
        <f t="shared" si="52"/>
        <v>24</v>
      </c>
      <c r="F474" s="226">
        <v>0</v>
      </c>
      <c r="G474" s="226">
        <v>0</v>
      </c>
      <c r="H474" s="132">
        <v>4</v>
      </c>
      <c r="I474" s="132">
        <v>2</v>
      </c>
      <c r="J474" s="132">
        <v>25</v>
      </c>
      <c r="K474" s="132">
        <v>3</v>
      </c>
      <c r="L474" s="132">
        <v>1</v>
      </c>
      <c r="M474" s="132">
        <v>19</v>
      </c>
      <c r="N474" s="226">
        <v>0</v>
      </c>
      <c r="O474" s="226">
        <v>0</v>
      </c>
      <c r="P474" s="132">
        <v>1</v>
      </c>
      <c r="Q474" s="226">
        <v>0</v>
      </c>
      <c r="R474" s="226">
        <v>0</v>
      </c>
      <c r="S474" s="226">
        <v>0</v>
      </c>
      <c r="T474" s="132">
        <v>14649</v>
      </c>
      <c r="U474" s="132">
        <v>49753</v>
      </c>
      <c r="V474" s="132">
        <v>79420</v>
      </c>
      <c r="W474" s="132">
        <v>79420</v>
      </c>
      <c r="X474" s="226">
        <v>0</v>
      </c>
      <c r="Y474" s="226">
        <v>0</v>
      </c>
      <c r="Z474" s="226">
        <v>0</v>
      </c>
      <c r="AA474" s="226">
        <v>0</v>
      </c>
      <c r="AB474" s="226">
        <f t="shared" si="50"/>
        <v>0</v>
      </c>
      <c r="AC474" s="132">
        <v>27469</v>
      </c>
      <c r="AE474" s="57"/>
      <c r="AF474" s="132"/>
    </row>
    <row r="475" spans="1:32" ht="14.25" customHeight="1">
      <c r="A475" s="58" t="s">
        <v>2809</v>
      </c>
      <c r="B475" s="132">
        <v>1</v>
      </c>
      <c r="C475" s="132">
        <v>17</v>
      </c>
      <c r="D475" s="132">
        <f t="shared" si="51"/>
        <v>11</v>
      </c>
      <c r="E475" s="132">
        <f t="shared" si="52"/>
        <v>6</v>
      </c>
      <c r="F475" s="226">
        <v>0</v>
      </c>
      <c r="G475" s="226">
        <v>0</v>
      </c>
      <c r="H475" s="226">
        <v>0</v>
      </c>
      <c r="I475" s="226">
        <v>0</v>
      </c>
      <c r="J475" s="132">
        <v>11</v>
      </c>
      <c r="K475" s="132">
        <v>1</v>
      </c>
      <c r="L475" s="226">
        <v>0</v>
      </c>
      <c r="M475" s="132">
        <v>5</v>
      </c>
      <c r="N475" s="226">
        <v>0</v>
      </c>
      <c r="O475" s="226">
        <v>0</v>
      </c>
      <c r="P475" s="226">
        <v>0</v>
      </c>
      <c r="Q475" s="226">
        <v>0</v>
      </c>
      <c r="R475" s="226">
        <v>0</v>
      </c>
      <c r="S475" s="226">
        <v>0</v>
      </c>
      <c r="T475" s="132" t="s">
        <v>1821</v>
      </c>
      <c r="U475" s="132" t="s">
        <v>1821</v>
      </c>
      <c r="V475" s="132" t="s">
        <v>1821</v>
      </c>
      <c r="W475" s="132" t="s">
        <v>1821</v>
      </c>
      <c r="X475" s="226">
        <v>0</v>
      </c>
      <c r="Y475" s="226">
        <v>0</v>
      </c>
      <c r="Z475" s="226">
        <v>0</v>
      </c>
      <c r="AA475" s="226">
        <v>0</v>
      </c>
      <c r="AB475" s="226">
        <f t="shared" si="50"/>
        <v>0</v>
      </c>
      <c r="AC475" s="132" t="s">
        <v>1821</v>
      </c>
      <c r="AE475" s="57"/>
      <c r="AF475" s="132"/>
    </row>
    <row r="476" spans="1:32" ht="14.25" customHeight="1">
      <c r="A476" s="58" t="s">
        <v>2810</v>
      </c>
      <c r="B476" s="132">
        <v>1</v>
      </c>
      <c r="C476" s="132">
        <v>5</v>
      </c>
      <c r="D476" s="132">
        <f t="shared" si="51"/>
        <v>4</v>
      </c>
      <c r="E476" s="132">
        <f t="shared" si="52"/>
        <v>1</v>
      </c>
      <c r="F476" s="226">
        <v>0</v>
      </c>
      <c r="G476" s="226">
        <v>0</v>
      </c>
      <c r="H476" s="132">
        <v>3</v>
      </c>
      <c r="I476" s="226">
        <v>0</v>
      </c>
      <c r="J476" s="132">
        <v>1</v>
      </c>
      <c r="K476" s="226">
        <v>0</v>
      </c>
      <c r="L476" s="226">
        <v>0</v>
      </c>
      <c r="M476" s="132">
        <v>1</v>
      </c>
      <c r="N476" s="226">
        <v>0</v>
      </c>
      <c r="O476" s="226">
        <v>0</v>
      </c>
      <c r="P476" s="226">
        <v>0</v>
      </c>
      <c r="Q476" s="226">
        <v>0</v>
      </c>
      <c r="R476" s="226">
        <v>0</v>
      </c>
      <c r="S476" s="226">
        <v>0</v>
      </c>
      <c r="T476" s="132" t="s">
        <v>1821</v>
      </c>
      <c r="U476" s="132" t="s">
        <v>1821</v>
      </c>
      <c r="V476" s="132" t="s">
        <v>1821</v>
      </c>
      <c r="W476" s="132" t="s">
        <v>1821</v>
      </c>
      <c r="X476" s="226">
        <v>0</v>
      </c>
      <c r="Y476" s="226">
        <v>0</v>
      </c>
      <c r="Z476" s="226">
        <v>0</v>
      </c>
      <c r="AA476" s="226">
        <v>0</v>
      </c>
      <c r="AB476" s="226">
        <f t="shared" si="50"/>
        <v>0</v>
      </c>
      <c r="AC476" s="132" t="s">
        <v>1821</v>
      </c>
      <c r="AE476" s="57"/>
      <c r="AF476" s="132"/>
    </row>
    <row r="477" spans="1:32" ht="14.25" customHeight="1">
      <c r="A477" s="58" t="s">
        <v>2811</v>
      </c>
      <c r="B477" s="132">
        <v>3</v>
      </c>
      <c r="C477" s="132">
        <v>23</v>
      </c>
      <c r="D477" s="132">
        <f t="shared" si="51"/>
        <v>10</v>
      </c>
      <c r="E477" s="132">
        <f t="shared" si="52"/>
        <v>13</v>
      </c>
      <c r="F477" s="132">
        <v>1</v>
      </c>
      <c r="G477" s="132">
        <v>1</v>
      </c>
      <c r="H477" s="132">
        <v>3</v>
      </c>
      <c r="I477" s="132">
        <v>2</v>
      </c>
      <c r="J477" s="132">
        <v>5</v>
      </c>
      <c r="K477" s="132">
        <v>2</v>
      </c>
      <c r="L477" s="132">
        <v>1</v>
      </c>
      <c r="M477" s="132">
        <v>8</v>
      </c>
      <c r="N477" s="226">
        <v>0</v>
      </c>
      <c r="O477" s="226">
        <v>0</v>
      </c>
      <c r="P477" s="226">
        <v>0</v>
      </c>
      <c r="Q477" s="226">
        <v>0</v>
      </c>
      <c r="R477" s="226">
        <v>0</v>
      </c>
      <c r="S477" s="226">
        <v>0</v>
      </c>
      <c r="T477" s="132">
        <v>5005</v>
      </c>
      <c r="U477" s="132">
        <v>4250</v>
      </c>
      <c r="V477" s="132">
        <v>17618</v>
      </c>
      <c r="W477" s="132">
        <v>7377</v>
      </c>
      <c r="X477" s="132">
        <v>10241</v>
      </c>
      <c r="Y477" s="226">
        <v>0</v>
      </c>
      <c r="Z477" s="226">
        <v>0</v>
      </c>
      <c r="AA477" s="226">
        <v>0</v>
      </c>
      <c r="AB477" s="226">
        <f t="shared" si="50"/>
        <v>0</v>
      </c>
      <c r="AC477" s="132">
        <v>12378</v>
      </c>
      <c r="AE477" s="57"/>
      <c r="AF477" s="132"/>
    </row>
    <row r="478" spans="1:35" ht="14.25" customHeight="1">
      <c r="A478" s="58" t="s">
        <v>2813</v>
      </c>
      <c r="B478" s="132">
        <v>1</v>
      </c>
      <c r="C478" s="132">
        <v>5</v>
      </c>
      <c r="D478" s="132">
        <f aca="true" t="shared" si="55" ref="D478:E480">(F478+H478+J478+L478+N478)-P478</f>
        <v>3</v>
      </c>
      <c r="E478" s="132">
        <f t="shared" si="55"/>
        <v>2</v>
      </c>
      <c r="F478" s="226">
        <v>0</v>
      </c>
      <c r="G478" s="226">
        <v>0</v>
      </c>
      <c r="H478" s="132">
        <v>1</v>
      </c>
      <c r="I478" s="132">
        <v>1</v>
      </c>
      <c r="J478" s="132">
        <v>1</v>
      </c>
      <c r="K478" s="132">
        <v>1</v>
      </c>
      <c r="L478" s="132">
        <v>1</v>
      </c>
      <c r="M478" s="226">
        <v>0</v>
      </c>
      <c r="N478" s="226">
        <v>0</v>
      </c>
      <c r="O478" s="226">
        <v>0</v>
      </c>
      <c r="P478" s="226">
        <v>0</v>
      </c>
      <c r="Q478" s="226">
        <v>0</v>
      </c>
      <c r="R478" s="226">
        <v>0</v>
      </c>
      <c r="S478" s="226">
        <v>0</v>
      </c>
      <c r="T478" s="132" t="s">
        <v>1821</v>
      </c>
      <c r="U478" s="132" t="s">
        <v>1821</v>
      </c>
      <c r="V478" s="132" t="s">
        <v>1821</v>
      </c>
      <c r="W478" s="132" t="s">
        <v>1821</v>
      </c>
      <c r="X478" s="226">
        <v>0</v>
      </c>
      <c r="Y478" s="226">
        <v>0</v>
      </c>
      <c r="Z478" s="226">
        <v>0</v>
      </c>
      <c r="AA478" s="226">
        <v>0</v>
      </c>
      <c r="AB478" s="226">
        <f t="shared" si="50"/>
        <v>0</v>
      </c>
      <c r="AC478" s="132" t="s">
        <v>1821</v>
      </c>
      <c r="AD478" s="57"/>
      <c r="AE478" s="57"/>
      <c r="AF478" s="57"/>
      <c r="AH478" s="57"/>
      <c r="AI478" s="132"/>
    </row>
    <row r="479" spans="1:35" ht="14.25" customHeight="1">
      <c r="A479" s="58" t="s">
        <v>2815</v>
      </c>
      <c r="B479" s="132">
        <v>1</v>
      </c>
      <c r="C479" s="132">
        <v>26</v>
      </c>
      <c r="D479" s="132">
        <f t="shared" si="55"/>
        <v>14</v>
      </c>
      <c r="E479" s="132">
        <f t="shared" si="55"/>
        <v>12</v>
      </c>
      <c r="F479" s="226">
        <v>0</v>
      </c>
      <c r="G479" s="226">
        <v>0</v>
      </c>
      <c r="H479" s="132">
        <v>4</v>
      </c>
      <c r="I479" s="132">
        <v>1</v>
      </c>
      <c r="J479" s="132">
        <v>10</v>
      </c>
      <c r="K479" s="132">
        <v>9</v>
      </c>
      <c r="L479" s="226">
        <v>0</v>
      </c>
      <c r="M479" s="132">
        <v>2</v>
      </c>
      <c r="N479" s="226">
        <v>0</v>
      </c>
      <c r="O479" s="226">
        <v>0</v>
      </c>
      <c r="P479" s="226">
        <v>0</v>
      </c>
      <c r="Q479" s="226">
        <v>0</v>
      </c>
      <c r="R479" s="226">
        <v>0</v>
      </c>
      <c r="S479" s="226">
        <v>0</v>
      </c>
      <c r="T479" s="132" t="s">
        <v>1821</v>
      </c>
      <c r="U479" s="132" t="s">
        <v>1821</v>
      </c>
      <c r="V479" s="132" t="s">
        <v>1821</v>
      </c>
      <c r="W479" s="226">
        <v>0</v>
      </c>
      <c r="X479" s="132" t="s">
        <v>1821</v>
      </c>
      <c r="Y479" s="132" t="s">
        <v>2777</v>
      </c>
      <c r="Z479" s="226">
        <v>0</v>
      </c>
      <c r="AA479" s="226">
        <v>0</v>
      </c>
      <c r="AB479" s="132" t="s">
        <v>2774</v>
      </c>
      <c r="AC479" s="132" t="s">
        <v>1821</v>
      </c>
      <c r="AD479" s="57"/>
      <c r="AE479" s="57"/>
      <c r="AF479" s="57"/>
      <c r="AH479" s="57"/>
      <c r="AI479" s="132"/>
    </row>
    <row r="480" spans="1:35" ht="14.25" customHeight="1">
      <c r="A480" s="144" t="s">
        <v>2044</v>
      </c>
      <c r="B480" s="132">
        <v>5</v>
      </c>
      <c r="C480" s="132">
        <v>27</v>
      </c>
      <c r="D480" s="132">
        <f t="shared" si="55"/>
        <v>15</v>
      </c>
      <c r="E480" s="132">
        <f t="shared" si="55"/>
        <v>12</v>
      </c>
      <c r="F480" s="226">
        <v>0</v>
      </c>
      <c r="G480" s="226">
        <v>0</v>
      </c>
      <c r="H480" s="132">
        <v>7</v>
      </c>
      <c r="I480" s="132">
        <v>3</v>
      </c>
      <c r="J480" s="132">
        <v>6</v>
      </c>
      <c r="K480" s="132">
        <v>4</v>
      </c>
      <c r="L480" s="132">
        <v>2</v>
      </c>
      <c r="M480" s="132">
        <v>5</v>
      </c>
      <c r="N480" s="226">
        <v>0</v>
      </c>
      <c r="O480" s="226">
        <v>0</v>
      </c>
      <c r="P480" s="226">
        <v>0</v>
      </c>
      <c r="Q480" s="226">
        <v>0</v>
      </c>
      <c r="R480" s="226">
        <v>0</v>
      </c>
      <c r="S480" s="226">
        <v>0</v>
      </c>
      <c r="T480" s="132" t="s">
        <v>1821</v>
      </c>
      <c r="U480" s="132" t="s">
        <v>1821</v>
      </c>
      <c r="V480" s="132" t="s">
        <v>1821</v>
      </c>
      <c r="W480" s="132" t="s">
        <v>1821</v>
      </c>
      <c r="X480" s="226">
        <v>0</v>
      </c>
      <c r="Y480" s="226">
        <v>0</v>
      </c>
      <c r="Z480" s="226">
        <v>0</v>
      </c>
      <c r="AA480" s="226">
        <v>0</v>
      </c>
      <c r="AB480" s="226">
        <f t="shared" si="50"/>
        <v>0</v>
      </c>
      <c r="AC480" s="132" t="s">
        <v>1821</v>
      </c>
      <c r="AD480" s="57"/>
      <c r="AE480" s="57"/>
      <c r="AF480" s="57"/>
      <c r="AH480" s="57"/>
      <c r="AI480" s="132"/>
    </row>
    <row r="481" spans="1:32" ht="14.25" customHeight="1">
      <c r="A481" s="144" t="s">
        <v>2045</v>
      </c>
      <c r="B481" s="132">
        <v>5</v>
      </c>
      <c r="C481" s="132">
        <v>66</v>
      </c>
      <c r="D481" s="132">
        <f t="shared" si="51"/>
        <v>30</v>
      </c>
      <c r="E481" s="132">
        <f t="shared" si="52"/>
        <v>36</v>
      </c>
      <c r="F481" s="132">
        <v>1</v>
      </c>
      <c r="G481" s="132">
        <v>1</v>
      </c>
      <c r="H481" s="132">
        <v>5</v>
      </c>
      <c r="I481" s="132">
        <v>2</v>
      </c>
      <c r="J481" s="132">
        <v>24</v>
      </c>
      <c r="K481" s="132">
        <v>3</v>
      </c>
      <c r="L481" s="132">
        <v>1</v>
      </c>
      <c r="M481" s="132">
        <v>30</v>
      </c>
      <c r="N481" s="226">
        <v>0</v>
      </c>
      <c r="O481" s="226">
        <v>0</v>
      </c>
      <c r="P481" s="132">
        <v>1</v>
      </c>
      <c r="Q481" s="226">
        <v>0</v>
      </c>
      <c r="R481" s="226">
        <v>0</v>
      </c>
      <c r="S481" s="226">
        <v>0</v>
      </c>
      <c r="T481" s="132">
        <v>17468</v>
      </c>
      <c r="U481" s="132">
        <v>27102</v>
      </c>
      <c r="V481" s="132">
        <v>67892</v>
      </c>
      <c r="W481" s="132">
        <v>57344</v>
      </c>
      <c r="X481" s="132">
        <v>10511</v>
      </c>
      <c r="Y481" s="132">
        <v>37</v>
      </c>
      <c r="Z481" s="226">
        <v>0</v>
      </c>
      <c r="AA481" s="226">
        <v>0</v>
      </c>
      <c r="AB481" s="132">
        <f t="shared" si="50"/>
        <v>37</v>
      </c>
      <c r="AC481" s="132">
        <v>37768</v>
      </c>
      <c r="AE481" s="57"/>
      <c r="AF481" s="132"/>
    </row>
    <row r="482" spans="1:32" ht="14.25" customHeight="1">
      <c r="A482" s="144" t="s">
        <v>2046</v>
      </c>
      <c r="B482" s="132">
        <v>2</v>
      </c>
      <c r="C482" s="132">
        <v>53</v>
      </c>
      <c r="D482" s="132">
        <f t="shared" si="51"/>
        <v>31</v>
      </c>
      <c r="E482" s="132">
        <f t="shared" si="52"/>
        <v>22</v>
      </c>
      <c r="F482" s="226">
        <v>0</v>
      </c>
      <c r="G482" s="226">
        <v>0</v>
      </c>
      <c r="H482" s="132">
        <v>5</v>
      </c>
      <c r="I482" s="132">
        <v>2</v>
      </c>
      <c r="J482" s="132">
        <v>25</v>
      </c>
      <c r="K482" s="132">
        <v>10</v>
      </c>
      <c r="L482" s="132">
        <v>1</v>
      </c>
      <c r="M482" s="132">
        <v>10</v>
      </c>
      <c r="N482" s="226">
        <v>0</v>
      </c>
      <c r="O482" s="226">
        <v>0</v>
      </c>
      <c r="P482" s="226">
        <v>0</v>
      </c>
      <c r="Q482" s="226">
        <v>0</v>
      </c>
      <c r="R482" s="226">
        <v>0</v>
      </c>
      <c r="S482" s="226">
        <v>0</v>
      </c>
      <c r="T482" s="132" t="s">
        <v>1821</v>
      </c>
      <c r="U482" s="132" t="s">
        <v>1821</v>
      </c>
      <c r="V482" s="132" t="s">
        <v>1821</v>
      </c>
      <c r="W482" s="132" t="s">
        <v>1821</v>
      </c>
      <c r="X482" s="132" t="s">
        <v>1821</v>
      </c>
      <c r="Y482" s="132" t="s">
        <v>2777</v>
      </c>
      <c r="Z482" s="226">
        <v>0</v>
      </c>
      <c r="AA482" s="226">
        <v>0</v>
      </c>
      <c r="AB482" s="132" t="s">
        <v>2774</v>
      </c>
      <c r="AC482" s="132" t="s">
        <v>1821</v>
      </c>
      <c r="AE482" s="57"/>
      <c r="AF482" s="132"/>
    </row>
    <row r="483" spans="1:32" ht="14.25" customHeight="1">
      <c r="A483" s="58" t="s">
        <v>2837</v>
      </c>
      <c r="B483" s="132">
        <v>19</v>
      </c>
      <c r="C483" s="132">
        <v>269</v>
      </c>
      <c r="D483" s="132">
        <f t="shared" si="51"/>
        <v>133</v>
      </c>
      <c r="E483" s="132">
        <f t="shared" si="52"/>
        <v>136</v>
      </c>
      <c r="F483" s="132">
        <v>4</v>
      </c>
      <c r="G483" s="132">
        <v>1</v>
      </c>
      <c r="H483" s="132">
        <v>17</v>
      </c>
      <c r="I483" s="132">
        <v>17</v>
      </c>
      <c r="J483" s="132">
        <v>92</v>
      </c>
      <c r="K483" s="132">
        <v>56</v>
      </c>
      <c r="L483" s="132">
        <v>18</v>
      </c>
      <c r="M483" s="132">
        <v>62</v>
      </c>
      <c r="N483" s="132">
        <v>2</v>
      </c>
      <c r="O483" s="226">
        <v>0</v>
      </c>
      <c r="P483" s="226">
        <v>0</v>
      </c>
      <c r="Q483" s="226">
        <v>0</v>
      </c>
      <c r="R483" s="132">
        <v>3</v>
      </c>
      <c r="S483" s="226">
        <v>0</v>
      </c>
      <c r="T483" s="132">
        <v>77365</v>
      </c>
      <c r="U483" s="132">
        <v>152322</v>
      </c>
      <c r="V483" s="132">
        <v>298119</v>
      </c>
      <c r="W483" s="132">
        <v>268886</v>
      </c>
      <c r="X483" s="132">
        <v>26099</v>
      </c>
      <c r="Y483" s="132">
        <v>3134</v>
      </c>
      <c r="Z483" s="226">
        <v>0</v>
      </c>
      <c r="AA483" s="226">
        <v>0</v>
      </c>
      <c r="AB483" s="132">
        <f t="shared" si="50"/>
        <v>3134</v>
      </c>
      <c r="AC483" s="132">
        <v>134614</v>
      </c>
      <c r="AE483" s="57"/>
      <c r="AF483" s="132"/>
    </row>
    <row r="484" spans="1:32" ht="14.25" customHeight="1">
      <c r="A484" s="58" t="s">
        <v>2803</v>
      </c>
      <c r="B484" s="132">
        <v>1</v>
      </c>
      <c r="C484" s="132">
        <v>17</v>
      </c>
      <c r="D484" s="132">
        <f t="shared" si="51"/>
        <v>7</v>
      </c>
      <c r="E484" s="132">
        <f t="shared" si="52"/>
        <v>10</v>
      </c>
      <c r="F484" s="226">
        <v>0</v>
      </c>
      <c r="G484" s="226">
        <v>0</v>
      </c>
      <c r="H484" s="226">
        <v>0</v>
      </c>
      <c r="I484" s="226">
        <v>0</v>
      </c>
      <c r="J484" s="132">
        <v>6</v>
      </c>
      <c r="K484" s="132">
        <v>2</v>
      </c>
      <c r="L484" s="132">
        <v>1</v>
      </c>
      <c r="M484" s="132">
        <v>8</v>
      </c>
      <c r="N484" s="226">
        <v>0</v>
      </c>
      <c r="O484" s="226">
        <v>0</v>
      </c>
      <c r="P484" s="226">
        <v>0</v>
      </c>
      <c r="Q484" s="226">
        <v>0</v>
      </c>
      <c r="R484" s="226">
        <v>0</v>
      </c>
      <c r="S484" s="226">
        <v>0</v>
      </c>
      <c r="T484" s="132" t="s">
        <v>1821</v>
      </c>
      <c r="U484" s="132" t="s">
        <v>1821</v>
      </c>
      <c r="V484" s="132" t="s">
        <v>1821</v>
      </c>
      <c r="W484" s="132" t="s">
        <v>1821</v>
      </c>
      <c r="X484" s="226">
        <v>0</v>
      </c>
      <c r="Y484" s="226">
        <v>0</v>
      </c>
      <c r="Z484" s="226">
        <v>0</v>
      </c>
      <c r="AA484" s="226">
        <v>0</v>
      </c>
      <c r="AB484" s="226">
        <f t="shared" si="50"/>
        <v>0</v>
      </c>
      <c r="AC484" s="132" t="s">
        <v>1821</v>
      </c>
      <c r="AE484" s="57"/>
      <c r="AF484" s="132"/>
    </row>
    <row r="485" spans="1:32" ht="14.25" customHeight="1">
      <c r="A485" s="58" t="s">
        <v>2014</v>
      </c>
      <c r="B485" s="132">
        <v>3</v>
      </c>
      <c r="C485" s="132">
        <v>30</v>
      </c>
      <c r="D485" s="132">
        <f t="shared" si="51"/>
        <v>22</v>
      </c>
      <c r="E485" s="132">
        <f t="shared" si="52"/>
        <v>8</v>
      </c>
      <c r="F485" s="226">
        <v>0</v>
      </c>
      <c r="G485" s="226">
        <v>0</v>
      </c>
      <c r="H485" s="132">
        <v>3</v>
      </c>
      <c r="I485" s="132">
        <v>2</v>
      </c>
      <c r="J485" s="132">
        <v>17</v>
      </c>
      <c r="K485" s="132">
        <v>4</v>
      </c>
      <c r="L485" s="132">
        <v>2</v>
      </c>
      <c r="M485" s="132">
        <v>2</v>
      </c>
      <c r="N485" s="226">
        <v>0</v>
      </c>
      <c r="O485" s="226">
        <v>0</v>
      </c>
      <c r="P485" s="226">
        <v>0</v>
      </c>
      <c r="Q485" s="226">
        <v>0</v>
      </c>
      <c r="R485" s="132">
        <v>1</v>
      </c>
      <c r="S485" s="226">
        <v>0</v>
      </c>
      <c r="T485" s="132">
        <v>11167</v>
      </c>
      <c r="U485" s="132">
        <v>13078</v>
      </c>
      <c r="V485" s="132">
        <v>34110</v>
      </c>
      <c r="W485" s="132">
        <v>33979</v>
      </c>
      <c r="X485" s="132">
        <v>131</v>
      </c>
      <c r="Y485" s="226">
        <v>0</v>
      </c>
      <c r="Z485" s="226">
        <v>0</v>
      </c>
      <c r="AA485" s="226">
        <v>0</v>
      </c>
      <c r="AB485" s="226">
        <f t="shared" si="50"/>
        <v>0</v>
      </c>
      <c r="AC485" s="132">
        <v>19474</v>
      </c>
      <c r="AE485" s="57"/>
      <c r="AF485" s="132"/>
    </row>
    <row r="486" spans="1:32" ht="14.25" customHeight="1">
      <c r="A486" s="58" t="s">
        <v>2009</v>
      </c>
      <c r="B486" s="132">
        <v>6</v>
      </c>
      <c r="C486" s="132">
        <v>58</v>
      </c>
      <c r="D486" s="132">
        <f t="shared" si="51"/>
        <v>23</v>
      </c>
      <c r="E486" s="132">
        <f t="shared" si="52"/>
        <v>35</v>
      </c>
      <c r="F486" s="132">
        <v>4</v>
      </c>
      <c r="G486" s="132">
        <v>1</v>
      </c>
      <c r="H486" s="132">
        <v>7</v>
      </c>
      <c r="I486" s="132">
        <v>9</v>
      </c>
      <c r="J486" s="132">
        <v>12</v>
      </c>
      <c r="K486" s="132">
        <v>8</v>
      </c>
      <c r="L486" s="226">
        <v>0</v>
      </c>
      <c r="M486" s="132">
        <v>17</v>
      </c>
      <c r="N486" s="226">
        <v>0</v>
      </c>
      <c r="O486" s="226">
        <v>0</v>
      </c>
      <c r="P486" s="226">
        <v>0</v>
      </c>
      <c r="Q486" s="226">
        <v>0</v>
      </c>
      <c r="R486" s="226">
        <v>0</v>
      </c>
      <c r="S486" s="226">
        <v>0</v>
      </c>
      <c r="T486" s="132">
        <v>12650</v>
      </c>
      <c r="U486" s="132">
        <v>36763</v>
      </c>
      <c r="V486" s="132">
        <v>64982</v>
      </c>
      <c r="W486" s="132">
        <v>59478</v>
      </c>
      <c r="X486" s="132">
        <v>5435</v>
      </c>
      <c r="Y486" s="132">
        <v>69</v>
      </c>
      <c r="Z486" s="226">
        <v>0</v>
      </c>
      <c r="AA486" s="226">
        <v>0</v>
      </c>
      <c r="AB486" s="132">
        <f t="shared" si="50"/>
        <v>69</v>
      </c>
      <c r="AC486" s="132">
        <v>26144</v>
      </c>
      <c r="AE486" s="57"/>
      <c r="AF486" s="132"/>
    </row>
    <row r="487" spans="1:32" ht="14.25" customHeight="1">
      <c r="A487" s="58" t="s">
        <v>2015</v>
      </c>
      <c r="B487" s="132">
        <v>1</v>
      </c>
      <c r="C487" s="132">
        <v>8</v>
      </c>
      <c r="D487" s="132">
        <f t="shared" si="51"/>
        <v>5</v>
      </c>
      <c r="E487" s="132">
        <f t="shared" si="52"/>
        <v>3</v>
      </c>
      <c r="F487" s="226">
        <v>0</v>
      </c>
      <c r="G487" s="226">
        <v>0</v>
      </c>
      <c r="H487" s="132">
        <v>1</v>
      </c>
      <c r="I487" s="132">
        <v>2</v>
      </c>
      <c r="J487" s="132">
        <v>4</v>
      </c>
      <c r="K487" s="132">
        <v>1</v>
      </c>
      <c r="L487" s="226">
        <v>0</v>
      </c>
      <c r="M487" s="226">
        <v>0</v>
      </c>
      <c r="N487" s="226">
        <v>0</v>
      </c>
      <c r="O487" s="226">
        <v>0</v>
      </c>
      <c r="P487" s="226">
        <v>0</v>
      </c>
      <c r="Q487" s="226">
        <v>0</v>
      </c>
      <c r="R487" s="226">
        <v>0</v>
      </c>
      <c r="S487" s="226">
        <v>0</v>
      </c>
      <c r="T487" s="132" t="s">
        <v>1821</v>
      </c>
      <c r="U487" s="132" t="s">
        <v>1821</v>
      </c>
      <c r="V487" s="132" t="s">
        <v>1821</v>
      </c>
      <c r="W487" s="132" t="s">
        <v>1821</v>
      </c>
      <c r="X487" s="132" t="s">
        <v>1821</v>
      </c>
      <c r="Y487" s="132" t="s">
        <v>2777</v>
      </c>
      <c r="Z487" s="226">
        <v>0</v>
      </c>
      <c r="AA487" s="226">
        <v>0</v>
      </c>
      <c r="AB487" s="132" t="s">
        <v>2774</v>
      </c>
      <c r="AC487" s="132" t="s">
        <v>1821</v>
      </c>
      <c r="AE487" s="57"/>
      <c r="AF487" s="132"/>
    </row>
    <row r="488" spans="1:32" ht="14.25" customHeight="1">
      <c r="A488" s="58" t="s">
        <v>2804</v>
      </c>
      <c r="B488" s="132">
        <v>1</v>
      </c>
      <c r="C488" s="132">
        <v>15</v>
      </c>
      <c r="D488" s="132">
        <f t="shared" si="51"/>
        <v>8</v>
      </c>
      <c r="E488" s="132">
        <f t="shared" si="52"/>
        <v>7</v>
      </c>
      <c r="F488" s="226">
        <v>0</v>
      </c>
      <c r="G488" s="226">
        <v>0</v>
      </c>
      <c r="H488" s="132">
        <v>1</v>
      </c>
      <c r="I488" s="132">
        <v>1</v>
      </c>
      <c r="J488" s="132">
        <v>7</v>
      </c>
      <c r="K488" s="226">
        <v>0</v>
      </c>
      <c r="L488" s="226">
        <v>0</v>
      </c>
      <c r="M488" s="132">
        <v>6</v>
      </c>
      <c r="N488" s="226">
        <v>0</v>
      </c>
      <c r="O488" s="226">
        <v>0</v>
      </c>
      <c r="P488" s="226">
        <v>0</v>
      </c>
      <c r="Q488" s="226">
        <v>0</v>
      </c>
      <c r="R488" s="132">
        <v>2</v>
      </c>
      <c r="S488" s="226">
        <v>0</v>
      </c>
      <c r="T488" s="132" t="s">
        <v>1821</v>
      </c>
      <c r="U488" s="132" t="s">
        <v>1821</v>
      </c>
      <c r="V488" s="132" t="s">
        <v>1821</v>
      </c>
      <c r="W488" s="132" t="s">
        <v>1821</v>
      </c>
      <c r="X488" s="132" t="s">
        <v>1821</v>
      </c>
      <c r="Y488" s="132" t="s">
        <v>2777</v>
      </c>
      <c r="Z488" s="226">
        <v>0</v>
      </c>
      <c r="AA488" s="226">
        <v>0</v>
      </c>
      <c r="AB488" s="132" t="s">
        <v>2774</v>
      </c>
      <c r="AC488" s="132" t="s">
        <v>1821</v>
      </c>
      <c r="AE488" s="57"/>
      <c r="AF488" s="132"/>
    </row>
    <row r="489" spans="1:32" ht="14.25" customHeight="1">
      <c r="A489" s="58" t="s">
        <v>2017</v>
      </c>
      <c r="B489" s="132">
        <v>2</v>
      </c>
      <c r="C489" s="132">
        <v>26</v>
      </c>
      <c r="D489" s="132">
        <f t="shared" si="51"/>
        <v>16</v>
      </c>
      <c r="E489" s="132">
        <f t="shared" si="52"/>
        <v>10</v>
      </c>
      <c r="F489" s="226">
        <v>0</v>
      </c>
      <c r="G489" s="226">
        <v>0</v>
      </c>
      <c r="H489" s="132">
        <v>1</v>
      </c>
      <c r="I489" s="132">
        <v>1</v>
      </c>
      <c r="J489" s="132">
        <v>15</v>
      </c>
      <c r="K489" s="132">
        <v>7</v>
      </c>
      <c r="L489" s="226">
        <v>0</v>
      </c>
      <c r="M489" s="132">
        <v>2</v>
      </c>
      <c r="N489" s="226">
        <v>0</v>
      </c>
      <c r="O489" s="226">
        <v>0</v>
      </c>
      <c r="P489" s="226">
        <v>0</v>
      </c>
      <c r="Q489" s="226">
        <v>0</v>
      </c>
      <c r="R489" s="226">
        <v>0</v>
      </c>
      <c r="S489" s="226">
        <v>0</v>
      </c>
      <c r="T489" s="132" t="s">
        <v>1821</v>
      </c>
      <c r="U489" s="132" t="s">
        <v>1821</v>
      </c>
      <c r="V489" s="132" t="s">
        <v>1821</v>
      </c>
      <c r="W489" s="132" t="s">
        <v>1821</v>
      </c>
      <c r="X489" s="226">
        <v>0</v>
      </c>
      <c r="Y489" s="226">
        <v>0</v>
      </c>
      <c r="Z489" s="226">
        <v>0</v>
      </c>
      <c r="AA489" s="226">
        <v>0</v>
      </c>
      <c r="AB489" s="226">
        <f t="shared" si="50"/>
        <v>0</v>
      </c>
      <c r="AC489" s="132" t="s">
        <v>1821</v>
      </c>
      <c r="AE489" s="57"/>
      <c r="AF489" s="132"/>
    </row>
    <row r="490" spans="1:32" ht="14.25" customHeight="1">
      <c r="A490" s="58" t="s">
        <v>2806</v>
      </c>
      <c r="B490" s="132">
        <v>1</v>
      </c>
      <c r="C490" s="132">
        <v>23</v>
      </c>
      <c r="D490" s="132">
        <f t="shared" si="51"/>
        <v>13</v>
      </c>
      <c r="E490" s="132">
        <f t="shared" si="52"/>
        <v>10</v>
      </c>
      <c r="F490" s="226">
        <v>0</v>
      </c>
      <c r="G490" s="226">
        <v>0</v>
      </c>
      <c r="H490" s="226">
        <v>0</v>
      </c>
      <c r="I490" s="226">
        <v>0</v>
      </c>
      <c r="J490" s="132">
        <v>12</v>
      </c>
      <c r="K490" s="132">
        <v>5</v>
      </c>
      <c r="L490" s="132">
        <v>1</v>
      </c>
      <c r="M490" s="132">
        <v>5</v>
      </c>
      <c r="N490" s="226">
        <v>0</v>
      </c>
      <c r="O490" s="226">
        <v>0</v>
      </c>
      <c r="P490" s="226">
        <v>0</v>
      </c>
      <c r="Q490" s="226">
        <v>0</v>
      </c>
      <c r="R490" s="226">
        <v>0</v>
      </c>
      <c r="S490" s="226">
        <v>0</v>
      </c>
      <c r="T490" s="132" t="s">
        <v>1821</v>
      </c>
      <c r="U490" s="132" t="s">
        <v>1821</v>
      </c>
      <c r="V490" s="132" t="s">
        <v>1821</v>
      </c>
      <c r="W490" s="132" t="s">
        <v>1821</v>
      </c>
      <c r="X490" s="226">
        <v>0</v>
      </c>
      <c r="Y490" s="226">
        <v>0</v>
      </c>
      <c r="Z490" s="226">
        <v>0</v>
      </c>
      <c r="AA490" s="226">
        <v>0</v>
      </c>
      <c r="AB490" s="226">
        <f t="shared" si="50"/>
        <v>0</v>
      </c>
      <c r="AC490" s="132" t="s">
        <v>1821</v>
      </c>
      <c r="AE490" s="57"/>
      <c r="AF490" s="132"/>
    </row>
    <row r="491" spans="1:32" ht="14.25" customHeight="1">
      <c r="A491" s="58" t="s">
        <v>2020</v>
      </c>
      <c r="B491" s="132">
        <v>1</v>
      </c>
      <c r="C491" s="132">
        <v>19</v>
      </c>
      <c r="D491" s="132">
        <f t="shared" si="51"/>
        <v>12</v>
      </c>
      <c r="E491" s="132">
        <f t="shared" si="52"/>
        <v>7</v>
      </c>
      <c r="F491" s="226">
        <v>0</v>
      </c>
      <c r="G491" s="226">
        <v>0</v>
      </c>
      <c r="H491" s="132">
        <v>1</v>
      </c>
      <c r="I491" s="226">
        <v>0</v>
      </c>
      <c r="J491" s="132">
        <v>5</v>
      </c>
      <c r="K491" s="132">
        <v>4</v>
      </c>
      <c r="L491" s="132">
        <v>4</v>
      </c>
      <c r="M491" s="132">
        <v>3</v>
      </c>
      <c r="N491" s="132">
        <v>2</v>
      </c>
      <c r="O491" s="226">
        <v>0</v>
      </c>
      <c r="P491" s="226">
        <v>0</v>
      </c>
      <c r="Q491" s="226">
        <v>0</v>
      </c>
      <c r="R491" s="226">
        <v>0</v>
      </c>
      <c r="S491" s="226">
        <v>0</v>
      </c>
      <c r="T491" s="132" t="s">
        <v>1821</v>
      </c>
      <c r="U491" s="132" t="s">
        <v>1821</v>
      </c>
      <c r="V491" s="132" t="s">
        <v>1821</v>
      </c>
      <c r="W491" s="132" t="s">
        <v>1821</v>
      </c>
      <c r="X491" s="226">
        <v>0</v>
      </c>
      <c r="Y491" s="226">
        <v>0</v>
      </c>
      <c r="Z491" s="226">
        <v>0</v>
      </c>
      <c r="AA491" s="226">
        <v>0</v>
      </c>
      <c r="AB491" s="226">
        <f t="shared" si="50"/>
        <v>0</v>
      </c>
      <c r="AC491" s="132" t="s">
        <v>1821</v>
      </c>
      <c r="AE491" s="57"/>
      <c r="AF491" s="132"/>
    </row>
    <row r="492" spans="1:32" ht="14.25" customHeight="1">
      <c r="A492" s="58" t="s">
        <v>2809</v>
      </c>
      <c r="B492" s="132">
        <v>1</v>
      </c>
      <c r="C492" s="132">
        <v>18</v>
      </c>
      <c r="D492" s="132">
        <f t="shared" si="51"/>
        <v>10</v>
      </c>
      <c r="E492" s="132">
        <f t="shared" si="52"/>
        <v>8</v>
      </c>
      <c r="F492" s="226">
        <v>0</v>
      </c>
      <c r="G492" s="226">
        <v>0</v>
      </c>
      <c r="H492" s="226">
        <v>0</v>
      </c>
      <c r="I492" s="226">
        <v>0</v>
      </c>
      <c r="J492" s="132">
        <v>3</v>
      </c>
      <c r="K492" s="132">
        <v>2</v>
      </c>
      <c r="L492" s="132">
        <v>7</v>
      </c>
      <c r="M492" s="132">
        <v>6</v>
      </c>
      <c r="N492" s="226">
        <v>0</v>
      </c>
      <c r="O492" s="226">
        <v>0</v>
      </c>
      <c r="P492" s="226">
        <v>0</v>
      </c>
      <c r="Q492" s="226">
        <v>0</v>
      </c>
      <c r="R492" s="226">
        <v>0</v>
      </c>
      <c r="S492" s="226">
        <v>0</v>
      </c>
      <c r="T492" s="132" t="s">
        <v>1821</v>
      </c>
      <c r="U492" s="132" t="s">
        <v>1821</v>
      </c>
      <c r="V492" s="132" t="s">
        <v>1821</v>
      </c>
      <c r="W492" s="132" t="s">
        <v>1821</v>
      </c>
      <c r="X492" s="226">
        <v>0</v>
      </c>
      <c r="Y492" s="226">
        <v>0</v>
      </c>
      <c r="Z492" s="226">
        <v>0</v>
      </c>
      <c r="AA492" s="226">
        <v>0</v>
      </c>
      <c r="AB492" s="226">
        <f t="shared" si="50"/>
        <v>0</v>
      </c>
      <c r="AC492" s="132" t="s">
        <v>1821</v>
      </c>
      <c r="AE492" s="57"/>
      <c r="AF492" s="132"/>
    </row>
    <row r="493" spans="1:35" ht="14.25" customHeight="1">
      <c r="A493" s="58" t="s">
        <v>2813</v>
      </c>
      <c r="B493" s="132">
        <v>1</v>
      </c>
      <c r="C493" s="132">
        <v>46</v>
      </c>
      <c r="D493" s="132">
        <f aca="true" t="shared" si="56" ref="D493:E495">(F493+H493+J493+L493+N493)-P493</f>
        <v>12</v>
      </c>
      <c r="E493" s="132">
        <f t="shared" si="56"/>
        <v>34</v>
      </c>
      <c r="F493" s="226">
        <v>0</v>
      </c>
      <c r="G493" s="226">
        <v>0</v>
      </c>
      <c r="H493" s="132">
        <v>3</v>
      </c>
      <c r="I493" s="132">
        <v>2</v>
      </c>
      <c r="J493" s="132">
        <v>7</v>
      </c>
      <c r="K493" s="132">
        <v>20</v>
      </c>
      <c r="L493" s="132">
        <v>2</v>
      </c>
      <c r="M493" s="132">
        <v>12</v>
      </c>
      <c r="N493" s="226">
        <v>0</v>
      </c>
      <c r="O493" s="226">
        <v>0</v>
      </c>
      <c r="P493" s="226">
        <v>0</v>
      </c>
      <c r="Q493" s="226">
        <v>0</v>
      </c>
      <c r="R493" s="226">
        <v>0</v>
      </c>
      <c r="S493" s="226">
        <v>0</v>
      </c>
      <c r="T493" s="132" t="s">
        <v>1821</v>
      </c>
      <c r="U493" s="132" t="s">
        <v>1821</v>
      </c>
      <c r="V493" s="132" t="s">
        <v>1821</v>
      </c>
      <c r="W493" s="226">
        <v>0</v>
      </c>
      <c r="X493" s="132" t="s">
        <v>1821</v>
      </c>
      <c r="Y493" s="226">
        <v>0</v>
      </c>
      <c r="Z493" s="226">
        <v>0</v>
      </c>
      <c r="AA493" s="226">
        <v>0</v>
      </c>
      <c r="AB493" s="226">
        <f t="shared" si="50"/>
        <v>0</v>
      </c>
      <c r="AC493" s="132" t="s">
        <v>1821</v>
      </c>
      <c r="AD493" s="57"/>
      <c r="AE493" s="57"/>
      <c r="AF493" s="57"/>
      <c r="AH493" s="57"/>
      <c r="AI493" s="132"/>
    </row>
    <row r="494" spans="1:35" ht="14.25" customHeight="1">
      <c r="A494" s="58" t="s">
        <v>2817</v>
      </c>
      <c r="B494" s="132">
        <v>1</v>
      </c>
      <c r="C494" s="132">
        <v>9</v>
      </c>
      <c r="D494" s="132">
        <f t="shared" si="56"/>
        <v>5</v>
      </c>
      <c r="E494" s="132">
        <f t="shared" si="56"/>
        <v>4</v>
      </c>
      <c r="F494" s="226">
        <v>0</v>
      </c>
      <c r="G494" s="226">
        <v>0</v>
      </c>
      <c r="H494" s="226">
        <v>0</v>
      </c>
      <c r="I494" s="226">
        <v>0</v>
      </c>
      <c r="J494" s="132">
        <v>4</v>
      </c>
      <c r="K494" s="132">
        <v>3</v>
      </c>
      <c r="L494" s="132">
        <v>1</v>
      </c>
      <c r="M494" s="132">
        <v>1</v>
      </c>
      <c r="N494" s="226">
        <v>0</v>
      </c>
      <c r="O494" s="226">
        <v>0</v>
      </c>
      <c r="P494" s="226">
        <v>0</v>
      </c>
      <c r="Q494" s="226">
        <v>0</v>
      </c>
      <c r="R494" s="226">
        <v>0</v>
      </c>
      <c r="S494" s="226">
        <v>0</v>
      </c>
      <c r="T494" s="132" t="s">
        <v>1821</v>
      </c>
      <c r="U494" s="132" t="s">
        <v>1821</v>
      </c>
      <c r="V494" s="132" t="s">
        <v>1821</v>
      </c>
      <c r="W494" s="226">
        <v>0</v>
      </c>
      <c r="X494" s="132" t="s">
        <v>1821</v>
      </c>
      <c r="Y494" s="132" t="s">
        <v>2777</v>
      </c>
      <c r="Z494" s="226">
        <v>0</v>
      </c>
      <c r="AA494" s="226">
        <v>0</v>
      </c>
      <c r="AB494" s="132" t="s">
        <v>2774</v>
      </c>
      <c r="AC494" s="132" t="s">
        <v>1821</v>
      </c>
      <c r="AD494" s="57"/>
      <c r="AE494" s="57"/>
      <c r="AF494" s="57"/>
      <c r="AH494" s="57"/>
      <c r="AI494" s="132"/>
    </row>
    <row r="495" spans="1:35" ht="14.25" customHeight="1">
      <c r="A495" s="144" t="s">
        <v>2044</v>
      </c>
      <c r="B495" s="132">
        <v>9</v>
      </c>
      <c r="C495" s="132">
        <v>59</v>
      </c>
      <c r="D495" s="132">
        <f t="shared" si="56"/>
        <v>34</v>
      </c>
      <c r="E495" s="132">
        <f t="shared" si="56"/>
        <v>25</v>
      </c>
      <c r="F495" s="132">
        <v>4</v>
      </c>
      <c r="G495" s="132">
        <v>1</v>
      </c>
      <c r="H495" s="132">
        <v>5</v>
      </c>
      <c r="I495" s="132">
        <v>5</v>
      </c>
      <c r="J495" s="132">
        <v>22</v>
      </c>
      <c r="K495" s="132">
        <v>12</v>
      </c>
      <c r="L495" s="132">
        <v>3</v>
      </c>
      <c r="M495" s="132">
        <v>7</v>
      </c>
      <c r="N495" s="226">
        <v>0</v>
      </c>
      <c r="O495" s="226">
        <v>0</v>
      </c>
      <c r="P495" s="226">
        <v>0</v>
      </c>
      <c r="Q495" s="226">
        <v>0</v>
      </c>
      <c r="R495" s="132">
        <v>1</v>
      </c>
      <c r="S495" s="226">
        <v>0</v>
      </c>
      <c r="T495" s="132">
        <v>20067</v>
      </c>
      <c r="U495" s="132">
        <v>34352</v>
      </c>
      <c r="V495" s="132">
        <v>76371</v>
      </c>
      <c r="W495" s="132">
        <v>62339</v>
      </c>
      <c r="X495" s="132">
        <v>12695</v>
      </c>
      <c r="Y495" s="132">
        <v>1337</v>
      </c>
      <c r="Z495" s="226">
        <v>0</v>
      </c>
      <c r="AA495" s="226">
        <v>0</v>
      </c>
      <c r="AB495" s="132">
        <f t="shared" si="50"/>
        <v>1337</v>
      </c>
      <c r="AC495" s="132">
        <v>38907</v>
      </c>
      <c r="AD495" s="57"/>
      <c r="AE495" s="57"/>
      <c r="AF495" s="57"/>
      <c r="AH495" s="57"/>
      <c r="AI495" s="132"/>
    </row>
    <row r="496" spans="1:32" ht="14.25" customHeight="1">
      <c r="A496" s="144" t="s">
        <v>2045</v>
      </c>
      <c r="B496" s="132">
        <v>7</v>
      </c>
      <c r="C496" s="132">
        <v>116</v>
      </c>
      <c r="D496" s="132">
        <f t="shared" si="51"/>
        <v>63</v>
      </c>
      <c r="E496" s="132">
        <f t="shared" si="52"/>
        <v>53</v>
      </c>
      <c r="F496" s="226">
        <v>0</v>
      </c>
      <c r="G496" s="226">
        <v>0</v>
      </c>
      <c r="H496" s="132">
        <v>5</v>
      </c>
      <c r="I496" s="132">
        <v>6</v>
      </c>
      <c r="J496" s="132">
        <v>44</v>
      </c>
      <c r="K496" s="132">
        <v>15</v>
      </c>
      <c r="L496" s="132">
        <v>12</v>
      </c>
      <c r="M496" s="132">
        <v>32</v>
      </c>
      <c r="N496" s="132">
        <v>2</v>
      </c>
      <c r="O496" s="226">
        <v>0</v>
      </c>
      <c r="P496" s="226">
        <v>0</v>
      </c>
      <c r="Q496" s="226">
        <v>0</v>
      </c>
      <c r="R496" s="132">
        <v>2</v>
      </c>
      <c r="S496" s="226">
        <v>0</v>
      </c>
      <c r="T496" s="132">
        <v>34158</v>
      </c>
      <c r="U496" s="132">
        <v>67554</v>
      </c>
      <c r="V496" s="132">
        <v>126367</v>
      </c>
      <c r="W496" s="132">
        <v>124386</v>
      </c>
      <c r="X496" s="132">
        <v>184</v>
      </c>
      <c r="Y496" s="132">
        <v>1797</v>
      </c>
      <c r="Z496" s="226">
        <v>0</v>
      </c>
      <c r="AA496" s="227">
        <v>0</v>
      </c>
      <c r="AB496" s="132">
        <f t="shared" si="50"/>
        <v>1797</v>
      </c>
      <c r="AC496" s="132">
        <v>54457</v>
      </c>
      <c r="AE496" s="57"/>
      <c r="AF496" s="132"/>
    </row>
    <row r="497" spans="1:32" ht="14.25" customHeight="1">
      <c r="A497" s="144" t="s">
        <v>2046</v>
      </c>
      <c r="B497" s="132">
        <v>2</v>
      </c>
      <c r="C497" s="132">
        <v>48</v>
      </c>
      <c r="D497" s="132">
        <f t="shared" si="51"/>
        <v>24</v>
      </c>
      <c r="E497" s="132">
        <f t="shared" si="52"/>
        <v>24</v>
      </c>
      <c r="F497" s="226">
        <v>0</v>
      </c>
      <c r="G497" s="226">
        <v>0</v>
      </c>
      <c r="H497" s="132">
        <v>4</v>
      </c>
      <c r="I497" s="132">
        <v>4</v>
      </c>
      <c r="J497" s="132">
        <v>19</v>
      </c>
      <c r="K497" s="132">
        <v>9</v>
      </c>
      <c r="L497" s="132">
        <v>1</v>
      </c>
      <c r="M497" s="132">
        <v>11</v>
      </c>
      <c r="N497" s="226">
        <v>0</v>
      </c>
      <c r="O497" s="226">
        <v>0</v>
      </c>
      <c r="P497" s="226">
        <v>0</v>
      </c>
      <c r="Q497" s="226">
        <v>0</v>
      </c>
      <c r="R497" s="226">
        <v>0</v>
      </c>
      <c r="S497" s="226">
        <v>0</v>
      </c>
      <c r="T497" s="132" t="s">
        <v>1821</v>
      </c>
      <c r="U497" s="132" t="s">
        <v>1821</v>
      </c>
      <c r="V497" s="132" t="s">
        <v>1821</v>
      </c>
      <c r="W497" s="132" t="s">
        <v>1821</v>
      </c>
      <c r="X497" s="226">
        <v>0</v>
      </c>
      <c r="Y497" s="226">
        <v>0</v>
      </c>
      <c r="Z497" s="226">
        <v>0</v>
      </c>
      <c r="AA497" s="226">
        <v>0</v>
      </c>
      <c r="AB497" s="226">
        <f t="shared" si="50"/>
        <v>0</v>
      </c>
      <c r="AC497" s="132" t="s">
        <v>1821</v>
      </c>
      <c r="AE497" s="57"/>
      <c r="AF497" s="132"/>
    </row>
    <row r="498" spans="1:32" ht="14.25" customHeight="1">
      <c r="A498" s="144" t="s">
        <v>2047</v>
      </c>
      <c r="B498" s="132">
        <v>1</v>
      </c>
      <c r="C498" s="132">
        <v>46</v>
      </c>
      <c r="D498" s="132">
        <f t="shared" si="51"/>
        <v>12</v>
      </c>
      <c r="E498" s="132">
        <f t="shared" si="52"/>
        <v>34</v>
      </c>
      <c r="F498" s="226">
        <v>0</v>
      </c>
      <c r="G498" s="226">
        <v>0</v>
      </c>
      <c r="H498" s="132">
        <v>3</v>
      </c>
      <c r="I498" s="132">
        <v>2</v>
      </c>
      <c r="J498" s="132">
        <v>7</v>
      </c>
      <c r="K498" s="132">
        <v>20</v>
      </c>
      <c r="L498" s="132">
        <v>2</v>
      </c>
      <c r="M498" s="132">
        <v>12</v>
      </c>
      <c r="N498" s="226">
        <v>0</v>
      </c>
      <c r="O498" s="226">
        <v>0</v>
      </c>
      <c r="P498" s="226">
        <v>0</v>
      </c>
      <c r="Q498" s="226">
        <v>0</v>
      </c>
      <c r="R498" s="226">
        <v>0</v>
      </c>
      <c r="S498" s="226">
        <v>0</v>
      </c>
      <c r="T498" s="132" t="s">
        <v>1821</v>
      </c>
      <c r="U498" s="132" t="s">
        <v>1821</v>
      </c>
      <c r="V498" s="132" t="s">
        <v>1821</v>
      </c>
      <c r="W498" s="226">
        <v>0</v>
      </c>
      <c r="X498" s="132" t="s">
        <v>1821</v>
      </c>
      <c r="Y498" s="226">
        <v>0</v>
      </c>
      <c r="Z498" s="226">
        <v>0</v>
      </c>
      <c r="AA498" s="226">
        <v>0</v>
      </c>
      <c r="AB498" s="226">
        <f t="shared" si="50"/>
        <v>0</v>
      </c>
      <c r="AC498" s="132" t="s">
        <v>1821</v>
      </c>
      <c r="AE498" s="57"/>
      <c r="AF498" s="132"/>
    </row>
    <row r="499" spans="1:32" ht="14.25" customHeight="1">
      <c r="A499" s="58" t="s">
        <v>2838</v>
      </c>
      <c r="B499" s="132">
        <v>41</v>
      </c>
      <c r="C499" s="132">
        <v>5129</v>
      </c>
      <c r="D499" s="132">
        <f t="shared" si="51"/>
        <v>3915</v>
      </c>
      <c r="E499" s="132">
        <f t="shared" si="52"/>
        <v>1214</v>
      </c>
      <c r="F499" s="132">
        <v>2</v>
      </c>
      <c r="G499" s="132">
        <v>2</v>
      </c>
      <c r="H499" s="132">
        <v>57</v>
      </c>
      <c r="I499" s="132">
        <v>30</v>
      </c>
      <c r="J499" s="132">
        <v>2938</v>
      </c>
      <c r="K499" s="132">
        <v>368</v>
      </c>
      <c r="L499" s="132">
        <v>668</v>
      </c>
      <c r="M499" s="132">
        <v>712</v>
      </c>
      <c r="N499" s="132">
        <v>251</v>
      </c>
      <c r="O499" s="132">
        <v>102</v>
      </c>
      <c r="P499" s="132">
        <v>1</v>
      </c>
      <c r="Q499" s="226">
        <v>0</v>
      </c>
      <c r="R499" s="132">
        <v>1</v>
      </c>
      <c r="S499" s="132">
        <v>15</v>
      </c>
      <c r="T499" s="132">
        <v>4002092</v>
      </c>
      <c r="U499" s="132">
        <v>23205150</v>
      </c>
      <c r="V499" s="132">
        <v>37005713</v>
      </c>
      <c r="W499" s="132">
        <v>36855680</v>
      </c>
      <c r="X499" s="132">
        <v>143146</v>
      </c>
      <c r="Y499" s="132">
        <v>6887</v>
      </c>
      <c r="Z499" s="226">
        <v>0</v>
      </c>
      <c r="AA499" s="226">
        <v>0</v>
      </c>
      <c r="AB499" s="132">
        <f t="shared" si="50"/>
        <v>6887</v>
      </c>
      <c r="AC499" s="132">
        <v>14056901</v>
      </c>
      <c r="AE499" s="57"/>
      <c r="AF499" s="132"/>
    </row>
    <row r="500" spans="1:32" ht="14.25" customHeight="1">
      <c r="A500" s="58" t="s">
        <v>2803</v>
      </c>
      <c r="B500" s="132">
        <v>5</v>
      </c>
      <c r="C500" s="132">
        <v>63</v>
      </c>
      <c r="D500" s="132">
        <f t="shared" si="51"/>
        <v>35</v>
      </c>
      <c r="E500" s="132">
        <f t="shared" si="52"/>
        <v>28</v>
      </c>
      <c r="F500" s="132">
        <v>1</v>
      </c>
      <c r="G500" s="132">
        <v>2</v>
      </c>
      <c r="H500" s="132">
        <v>5</v>
      </c>
      <c r="I500" s="132">
        <v>3</v>
      </c>
      <c r="J500" s="132">
        <v>17</v>
      </c>
      <c r="K500" s="132">
        <v>15</v>
      </c>
      <c r="L500" s="132">
        <v>13</v>
      </c>
      <c r="M500" s="132">
        <v>8</v>
      </c>
      <c r="N500" s="226">
        <v>0</v>
      </c>
      <c r="O500" s="226">
        <v>0</v>
      </c>
      <c r="P500" s="132">
        <v>1</v>
      </c>
      <c r="Q500" s="226">
        <v>0</v>
      </c>
      <c r="R500" s="226">
        <v>0</v>
      </c>
      <c r="S500" s="226">
        <v>0</v>
      </c>
      <c r="T500" s="132">
        <v>14669</v>
      </c>
      <c r="U500" s="132">
        <v>16825</v>
      </c>
      <c r="V500" s="132">
        <v>52073</v>
      </c>
      <c r="W500" s="132">
        <v>23444</v>
      </c>
      <c r="X500" s="132">
        <v>27629</v>
      </c>
      <c r="Y500" s="132">
        <v>1000</v>
      </c>
      <c r="Z500" s="226">
        <v>0</v>
      </c>
      <c r="AA500" s="226">
        <v>0</v>
      </c>
      <c r="AB500" s="132">
        <f t="shared" si="50"/>
        <v>1000</v>
      </c>
      <c r="AC500" s="132">
        <v>30211</v>
      </c>
      <c r="AE500" s="57"/>
      <c r="AF500" s="132"/>
    </row>
    <row r="501" spans="1:32" ht="14.25" customHeight="1">
      <c r="A501" s="58" t="s">
        <v>2017</v>
      </c>
      <c r="B501" s="132">
        <v>1</v>
      </c>
      <c r="C501" s="132">
        <v>9</v>
      </c>
      <c r="D501" s="132">
        <f t="shared" si="51"/>
        <v>3</v>
      </c>
      <c r="E501" s="132">
        <f t="shared" si="52"/>
        <v>6</v>
      </c>
      <c r="F501" s="226">
        <v>0</v>
      </c>
      <c r="G501" s="226">
        <v>0</v>
      </c>
      <c r="H501" s="132">
        <v>2</v>
      </c>
      <c r="I501" s="132">
        <v>1</v>
      </c>
      <c r="J501" s="226">
        <v>0</v>
      </c>
      <c r="K501" s="132">
        <v>3</v>
      </c>
      <c r="L501" s="132">
        <v>1</v>
      </c>
      <c r="M501" s="132">
        <v>2</v>
      </c>
      <c r="N501" s="226">
        <v>0</v>
      </c>
      <c r="O501" s="226">
        <v>0</v>
      </c>
      <c r="P501" s="226">
        <v>0</v>
      </c>
      <c r="Q501" s="226">
        <v>0</v>
      </c>
      <c r="R501" s="226">
        <v>0</v>
      </c>
      <c r="S501" s="226">
        <v>0</v>
      </c>
      <c r="T501" s="132" t="s">
        <v>1821</v>
      </c>
      <c r="U501" s="132" t="s">
        <v>1821</v>
      </c>
      <c r="V501" s="132" t="s">
        <v>1821</v>
      </c>
      <c r="W501" s="132" t="s">
        <v>1821</v>
      </c>
      <c r="X501" s="132" t="s">
        <v>1821</v>
      </c>
      <c r="Y501" s="226">
        <v>0</v>
      </c>
      <c r="Z501" s="226">
        <v>0</v>
      </c>
      <c r="AA501" s="226">
        <v>0</v>
      </c>
      <c r="AB501" s="226">
        <f t="shared" si="50"/>
        <v>0</v>
      </c>
      <c r="AC501" s="132" t="s">
        <v>1821</v>
      </c>
      <c r="AE501" s="57"/>
      <c r="AF501" s="132"/>
    </row>
    <row r="502" spans="1:32" ht="14.25" customHeight="1">
      <c r="A502" s="58" t="s">
        <v>2018</v>
      </c>
      <c r="B502" s="132">
        <v>2</v>
      </c>
      <c r="C502" s="132">
        <v>66</v>
      </c>
      <c r="D502" s="132">
        <f t="shared" si="51"/>
        <v>23</v>
      </c>
      <c r="E502" s="132">
        <f t="shared" si="52"/>
        <v>43</v>
      </c>
      <c r="F502" s="226">
        <v>0</v>
      </c>
      <c r="G502" s="226">
        <v>0</v>
      </c>
      <c r="H502" s="132">
        <v>3</v>
      </c>
      <c r="I502" s="132">
        <v>4</v>
      </c>
      <c r="J502" s="132">
        <v>19</v>
      </c>
      <c r="K502" s="132">
        <v>22</v>
      </c>
      <c r="L502" s="226">
        <v>0</v>
      </c>
      <c r="M502" s="132">
        <v>16</v>
      </c>
      <c r="N502" s="132">
        <v>1</v>
      </c>
      <c r="O502" s="132">
        <v>1</v>
      </c>
      <c r="P502" s="226">
        <v>0</v>
      </c>
      <c r="Q502" s="226">
        <v>0</v>
      </c>
      <c r="R502" s="226">
        <v>0</v>
      </c>
      <c r="S502" s="226">
        <v>0</v>
      </c>
      <c r="T502" s="132" t="s">
        <v>1821</v>
      </c>
      <c r="U502" s="132" t="s">
        <v>1821</v>
      </c>
      <c r="V502" s="132" t="s">
        <v>1821</v>
      </c>
      <c r="W502" s="132" t="s">
        <v>1821</v>
      </c>
      <c r="X502" s="226">
        <v>0</v>
      </c>
      <c r="Y502" s="132" t="s">
        <v>2777</v>
      </c>
      <c r="Z502" s="226">
        <v>0</v>
      </c>
      <c r="AA502" s="226">
        <v>0</v>
      </c>
      <c r="AB502" s="132" t="s">
        <v>2774</v>
      </c>
      <c r="AC502" s="132" t="s">
        <v>1821</v>
      </c>
      <c r="AE502" s="57"/>
      <c r="AF502" s="132"/>
    </row>
    <row r="503" spans="1:32" ht="14.25" customHeight="1">
      <c r="A503" s="58" t="s">
        <v>2806</v>
      </c>
      <c r="B503" s="132">
        <v>14</v>
      </c>
      <c r="C503" s="132">
        <v>196</v>
      </c>
      <c r="D503" s="132">
        <f t="shared" si="51"/>
        <v>115</v>
      </c>
      <c r="E503" s="132">
        <f t="shared" si="52"/>
        <v>81</v>
      </c>
      <c r="F503" s="132">
        <v>1</v>
      </c>
      <c r="G503" s="226">
        <v>0</v>
      </c>
      <c r="H503" s="132">
        <v>19</v>
      </c>
      <c r="I503" s="132">
        <v>10</v>
      </c>
      <c r="J503" s="132">
        <v>64</v>
      </c>
      <c r="K503" s="132">
        <v>15</v>
      </c>
      <c r="L503" s="132">
        <v>30</v>
      </c>
      <c r="M503" s="132">
        <v>56</v>
      </c>
      <c r="N503" s="132">
        <v>1</v>
      </c>
      <c r="O503" s="226">
        <v>0</v>
      </c>
      <c r="P503" s="226">
        <v>0</v>
      </c>
      <c r="Q503" s="226">
        <v>0</v>
      </c>
      <c r="R503" s="132">
        <v>1</v>
      </c>
      <c r="S503" s="132">
        <v>2</v>
      </c>
      <c r="T503" s="132">
        <v>54565</v>
      </c>
      <c r="U503" s="132">
        <v>160501</v>
      </c>
      <c r="V503" s="132">
        <v>322922</v>
      </c>
      <c r="W503" s="132">
        <v>283863</v>
      </c>
      <c r="X503" s="132">
        <v>36150</v>
      </c>
      <c r="Y503" s="132">
        <v>2909</v>
      </c>
      <c r="Z503" s="226">
        <v>0</v>
      </c>
      <c r="AA503" s="226">
        <v>0</v>
      </c>
      <c r="AB503" s="132">
        <f t="shared" si="50"/>
        <v>2909</v>
      </c>
      <c r="AC503" s="132">
        <v>149770</v>
      </c>
      <c r="AE503" s="57"/>
      <c r="AF503" s="132"/>
    </row>
    <row r="504" spans="1:32" ht="14.25" customHeight="1">
      <c r="A504" s="58" t="s">
        <v>2809</v>
      </c>
      <c r="B504" s="132">
        <v>1</v>
      </c>
      <c r="C504" s="132">
        <v>9</v>
      </c>
      <c r="D504" s="132">
        <f t="shared" si="51"/>
        <v>6</v>
      </c>
      <c r="E504" s="132">
        <f t="shared" si="52"/>
        <v>3</v>
      </c>
      <c r="F504" s="226">
        <v>0</v>
      </c>
      <c r="G504" s="226">
        <v>0</v>
      </c>
      <c r="H504" s="132">
        <v>1</v>
      </c>
      <c r="I504" s="132">
        <v>1</v>
      </c>
      <c r="J504" s="132">
        <v>3</v>
      </c>
      <c r="K504" s="226">
        <v>0</v>
      </c>
      <c r="L504" s="132">
        <v>2</v>
      </c>
      <c r="M504" s="132">
        <v>2</v>
      </c>
      <c r="N504" s="226">
        <v>0</v>
      </c>
      <c r="O504" s="226">
        <v>0</v>
      </c>
      <c r="P504" s="226">
        <v>0</v>
      </c>
      <c r="Q504" s="226">
        <v>0</v>
      </c>
      <c r="R504" s="226">
        <v>0</v>
      </c>
      <c r="S504" s="226">
        <v>0</v>
      </c>
      <c r="T504" s="132" t="s">
        <v>1821</v>
      </c>
      <c r="U504" s="132" t="s">
        <v>1821</v>
      </c>
      <c r="V504" s="132" t="s">
        <v>1821</v>
      </c>
      <c r="W504" s="226">
        <v>0</v>
      </c>
      <c r="X504" s="132" t="s">
        <v>1821</v>
      </c>
      <c r="Y504" s="226">
        <v>0</v>
      </c>
      <c r="Z504" s="226">
        <v>0</v>
      </c>
      <c r="AA504" s="226">
        <v>0</v>
      </c>
      <c r="AB504" s="226">
        <f t="shared" si="50"/>
        <v>0</v>
      </c>
      <c r="AC504" s="132" t="s">
        <v>1821</v>
      </c>
      <c r="AE504" s="57"/>
      <c r="AF504" s="132"/>
    </row>
    <row r="505" spans="1:32" ht="14.25" customHeight="1">
      <c r="A505" s="58" t="s">
        <v>2811</v>
      </c>
      <c r="B505" s="132">
        <v>8</v>
      </c>
      <c r="C505" s="132">
        <v>4363</v>
      </c>
      <c r="D505" s="132">
        <f t="shared" si="51"/>
        <v>3430</v>
      </c>
      <c r="E505" s="132">
        <f t="shared" si="52"/>
        <v>933</v>
      </c>
      <c r="F505" s="226">
        <v>0</v>
      </c>
      <c r="G505" s="226">
        <v>0</v>
      </c>
      <c r="H505" s="132">
        <v>9</v>
      </c>
      <c r="I505" s="132">
        <v>7</v>
      </c>
      <c r="J505" s="132">
        <v>2566</v>
      </c>
      <c r="K505" s="132">
        <v>246</v>
      </c>
      <c r="L505" s="132">
        <v>606</v>
      </c>
      <c r="M505" s="132">
        <v>579</v>
      </c>
      <c r="N505" s="132">
        <v>249</v>
      </c>
      <c r="O505" s="132">
        <v>101</v>
      </c>
      <c r="P505" s="226">
        <v>0</v>
      </c>
      <c r="Q505" s="226">
        <v>0</v>
      </c>
      <c r="R505" s="226">
        <v>0</v>
      </c>
      <c r="S505" s="132">
        <v>13</v>
      </c>
      <c r="T505" s="132">
        <v>3738250</v>
      </c>
      <c r="U505" s="132">
        <v>22602597</v>
      </c>
      <c r="V505" s="132">
        <v>35750172</v>
      </c>
      <c r="W505" s="132">
        <v>35697939</v>
      </c>
      <c r="X505" s="132">
        <v>51973</v>
      </c>
      <c r="Y505" s="132">
        <v>260</v>
      </c>
      <c r="Z505" s="226">
        <v>0</v>
      </c>
      <c r="AA505" s="226">
        <v>0</v>
      </c>
      <c r="AB505" s="132">
        <f t="shared" si="50"/>
        <v>260</v>
      </c>
      <c r="AC505" s="132">
        <v>13470008</v>
      </c>
      <c r="AE505" s="57"/>
      <c r="AF505" s="132"/>
    </row>
    <row r="506" spans="1:32" ht="14.25" customHeight="1">
      <c r="A506" s="58" t="s">
        <v>2813</v>
      </c>
      <c r="B506" s="132">
        <v>3</v>
      </c>
      <c r="C506" s="132">
        <v>188</v>
      </c>
      <c r="D506" s="132">
        <f t="shared" si="51"/>
        <v>137</v>
      </c>
      <c r="E506" s="132">
        <f t="shared" si="52"/>
        <v>51</v>
      </c>
      <c r="F506" s="226">
        <v>0</v>
      </c>
      <c r="G506" s="226">
        <v>0</v>
      </c>
      <c r="H506" s="132">
        <v>5</v>
      </c>
      <c r="I506" s="132">
        <v>3</v>
      </c>
      <c r="J506" s="132">
        <v>130</v>
      </c>
      <c r="K506" s="132">
        <v>27</v>
      </c>
      <c r="L506" s="132">
        <v>2</v>
      </c>
      <c r="M506" s="132">
        <v>21</v>
      </c>
      <c r="N506" s="226">
        <v>0</v>
      </c>
      <c r="O506" s="226">
        <v>0</v>
      </c>
      <c r="P506" s="226">
        <v>0</v>
      </c>
      <c r="Q506" s="226">
        <v>0</v>
      </c>
      <c r="R506" s="226">
        <v>0</v>
      </c>
      <c r="S506" s="226">
        <v>0</v>
      </c>
      <c r="T506" s="132">
        <v>79167</v>
      </c>
      <c r="U506" s="132">
        <v>218325</v>
      </c>
      <c r="V506" s="132">
        <v>370361</v>
      </c>
      <c r="W506" s="132">
        <v>362313</v>
      </c>
      <c r="X506" s="132">
        <v>8048</v>
      </c>
      <c r="Y506" s="226">
        <v>0</v>
      </c>
      <c r="Z506" s="226">
        <v>0</v>
      </c>
      <c r="AA506" s="226">
        <v>0</v>
      </c>
      <c r="AB506" s="226">
        <f t="shared" si="50"/>
        <v>0</v>
      </c>
      <c r="AC506" s="132">
        <v>129356</v>
      </c>
      <c r="AE506" s="57"/>
      <c r="AF506" s="132"/>
    </row>
    <row r="507" spans="1:32" ht="14.25" customHeight="1">
      <c r="A507" s="58" t="s">
        <v>2814</v>
      </c>
      <c r="B507" s="132">
        <v>3</v>
      </c>
      <c r="C507" s="132">
        <v>126</v>
      </c>
      <c r="D507" s="132">
        <f aca="true" t="shared" si="57" ref="D507:D513">(F507+H507+J507+L507+N507)-P507</f>
        <v>78</v>
      </c>
      <c r="E507" s="132">
        <f aca="true" t="shared" si="58" ref="E507:E513">(G507+I507+K507+M507+O507)-Q507</f>
        <v>48</v>
      </c>
      <c r="F507" s="226">
        <v>0</v>
      </c>
      <c r="G507" s="226">
        <v>0</v>
      </c>
      <c r="H507" s="132">
        <v>4</v>
      </c>
      <c r="I507" s="226">
        <v>0</v>
      </c>
      <c r="J507" s="132">
        <v>72</v>
      </c>
      <c r="K507" s="132">
        <v>24</v>
      </c>
      <c r="L507" s="132">
        <v>2</v>
      </c>
      <c r="M507" s="132">
        <v>24</v>
      </c>
      <c r="N507" s="226">
        <v>0</v>
      </c>
      <c r="O507" s="226">
        <v>0</v>
      </c>
      <c r="P507" s="226">
        <v>0</v>
      </c>
      <c r="Q507" s="226">
        <v>0</v>
      </c>
      <c r="R507" s="226">
        <v>0</v>
      </c>
      <c r="S507" s="226">
        <v>0</v>
      </c>
      <c r="T507" s="132">
        <v>45118</v>
      </c>
      <c r="U507" s="132">
        <v>121204</v>
      </c>
      <c r="V507" s="132">
        <v>233531</v>
      </c>
      <c r="W507" s="132">
        <v>233531</v>
      </c>
      <c r="X507" s="226">
        <v>0</v>
      </c>
      <c r="Y507" s="226">
        <v>0</v>
      </c>
      <c r="Z507" s="226">
        <v>0</v>
      </c>
      <c r="AA507" s="226">
        <v>0</v>
      </c>
      <c r="AB507" s="226">
        <f t="shared" si="50"/>
        <v>0</v>
      </c>
      <c r="AC507" s="132">
        <v>104447</v>
      </c>
      <c r="AE507" s="57"/>
      <c r="AF507" s="132"/>
    </row>
    <row r="508" spans="1:32" ht="14.25" customHeight="1">
      <c r="A508" s="58" t="s">
        <v>2815</v>
      </c>
      <c r="B508" s="132">
        <v>1</v>
      </c>
      <c r="C508" s="132">
        <v>19</v>
      </c>
      <c r="D508" s="132">
        <f t="shared" si="57"/>
        <v>16</v>
      </c>
      <c r="E508" s="132">
        <f t="shared" si="58"/>
        <v>3</v>
      </c>
      <c r="F508" s="226">
        <v>0</v>
      </c>
      <c r="G508" s="226">
        <v>0</v>
      </c>
      <c r="H508" s="226">
        <v>0</v>
      </c>
      <c r="I508" s="226">
        <v>0</v>
      </c>
      <c r="J508" s="132">
        <v>14</v>
      </c>
      <c r="K508" s="132">
        <v>2</v>
      </c>
      <c r="L508" s="132">
        <v>2</v>
      </c>
      <c r="M508" s="132">
        <v>1</v>
      </c>
      <c r="N508" s="226">
        <v>0</v>
      </c>
      <c r="O508" s="226">
        <v>0</v>
      </c>
      <c r="P508" s="226">
        <v>0</v>
      </c>
      <c r="Q508" s="226">
        <v>0</v>
      </c>
      <c r="R508" s="226">
        <v>0</v>
      </c>
      <c r="S508" s="226">
        <v>0</v>
      </c>
      <c r="T508" s="132" t="s">
        <v>1821</v>
      </c>
      <c r="U508" s="132" t="s">
        <v>1821</v>
      </c>
      <c r="V508" s="132" t="s">
        <v>1821</v>
      </c>
      <c r="W508" s="132" t="s">
        <v>1821</v>
      </c>
      <c r="X508" s="132" t="s">
        <v>1821</v>
      </c>
      <c r="Y508" s="226">
        <v>0</v>
      </c>
      <c r="Z508" s="226">
        <v>0</v>
      </c>
      <c r="AA508" s="226">
        <v>0</v>
      </c>
      <c r="AB508" s="226">
        <f t="shared" si="50"/>
        <v>0</v>
      </c>
      <c r="AC508" s="132" t="s">
        <v>1821</v>
      </c>
      <c r="AE508" s="57"/>
      <c r="AF508" s="132"/>
    </row>
    <row r="509" spans="1:32" ht="14.25" customHeight="1">
      <c r="A509" s="58" t="s">
        <v>2817</v>
      </c>
      <c r="B509" s="132">
        <v>3</v>
      </c>
      <c r="C509" s="132">
        <v>90</v>
      </c>
      <c r="D509" s="132">
        <f t="shared" si="57"/>
        <v>72</v>
      </c>
      <c r="E509" s="132">
        <f t="shared" si="58"/>
        <v>18</v>
      </c>
      <c r="F509" s="226">
        <v>0</v>
      </c>
      <c r="G509" s="226">
        <v>0</v>
      </c>
      <c r="H509" s="132">
        <v>9</v>
      </c>
      <c r="I509" s="132">
        <v>1</v>
      </c>
      <c r="J509" s="132">
        <v>53</v>
      </c>
      <c r="K509" s="132">
        <v>14</v>
      </c>
      <c r="L509" s="132">
        <v>10</v>
      </c>
      <c r="M509" s="132">
        <v>3</v>
      </c>
      <c r="N509" s="226">
        <v>0</v>
      </c>
      <c r="O509" s="226">
        <v>0</v>
      </c>
      <c r="P509" s="226">
        <v>0</v>
      </c>
      <c r="Q509" s="226">
        <v>0</v>
      </c>
      <c r="R509" s="226">
        <v>0</v>
      </c>
      <c r="S509" s="226">
        <v>0</v>
      </c>
      <c r="T509" s="132">
        <v>30095</v>
      </c>
      <c r="U509" s="132">
        <v>39391</v>
      </c>
      <c r="V509" s="132">
        <v>109551</v>
      </c>
      <c r="W509" s="132">
        <v>109551</v>
      </c>
      <c r="X509" s="226">
        <v>0</v>
      </c>
      <c r="Y509" s="226">
        <v>0</v>
      </c>
      <c r="Z509" s="226">
        <v>0</v>
      </c>
      <c r="AA509" s="226">
        <v>0</v>
      </c>
      <c r="AB509" s="226">
        <f t="shared" si="50"/>
        <v>0</v>
      </c>
      <c r="AC509" s="132">
        <v>64148</v>
      </c>
      <c r="AE509" s="57"/>
      <c r="AF509" s="132"/>
    </row>
    <row r="510" spans="1:32" ht="14.25" customHeight="1">
      <c r="A510" s="144" t="s">
        <v>2044</v>
      </c>
      <c r="B510" s="132">
        <v>10</v>
      </c>
      <c r="C510" s="132">
        <v>66</v>
      </c>
      <c r="D510" s="132">
        <f t="shared" si="57"/>
        <v>30</v>
      </c>
      <c r="E510" s="132">
        <f t="shared" si="58"/>
        <v>36</v>
      </c>
      <c r="F510" s="132">
        <v>2</v>
      </c>
      <c r="G510" s="132">
        <v>2</v>
      </c>
      <c r="H510" s="132">
        <v>10</v>
      </c>
      <c r="I510" s="132">
        <v>5</v>
      </c>
      <c r="J510" s="132">
        <v>12</v>
      </c>
      <c r="K510" s="132">
        <v>9</v>
      </c>
      <c r="L510" s="132">
        <v>6</v>
      </c>
      <c r="M510" s="132">
        <v>20</v>
      </c>
      <c r="N510" s="226">
        <v>0</v>
      </c>
      <c r="O510" s="226">
        <v>0</v>
      </c>
      <c r="P510" s="226">
        <v>0</v>
      </c>
      <c r="Q510" s="226">
        <v>0</v>
      </c>
      <c r="R510" s="132">
        <v>1</v>
      </c>
      <c r="S510" s="132">
        <v>1</v>
      </c>
      <c r="T510" s="132">
        <v>13192</v>
      </c>
      <c r="U510" s="132">
        <v>19528</v>
      </c>
      <c r="V510" s="132">
        <v>53810</v>
      </c>
      <c r="W510" s="132">
        <v>33442</v>
      </c>
      <c r="X510" s="132">
        <v>17676</v>
      </c>
      <c r="Y510" s="132">
        <v>2692</v>
      </c>
      <c r="Z510" s="226">
        <v>0</v>
      </c>
      <c r="AA510" s="226">
        <v>0</v>
      </c>
      <c r="AB510" s="132">
        <f t="shared" si="50"/>
        <v>2692</v>
      </c>
      <c r="AC510" s="132">
        <v>31744</v>
      </c>
      <c r="AE510" s="57"/>
      <c r="AF510" s="132"/>
    </row>
    <row r="511" spans="1:35" ht="14.25" customHeight="1">
      <c r="A511" s="144" t="s">
        <v>2045</v>
      </c>
      <c r="B511" s="132">
        <v>16</v>
      </c>
      <c r="C511" s="132">
        <v>205</v>
      </c>
      <c r="D511" s="132">
        <f t="shared" si="57"/>
        <v>135</v>
      </c>
      <c r="E511" s="132">
        <f t="shared" si="58"/>
        <v>70</v>
      </c>
      <c r="F511" s="226">
        <v>0</v>
      </c>
      <c r="G511" s="226">
        <v>0</v>
      </c>
      <c r="H511" s="132">
        <v>18</v>
      </c>
      <c r="I511" s="132">
        <v>11</v>
      </c>
      <c r="J511" s="132">
        <v>81</v>
      </c>
      <c r="K511" s="132">
        <v>17</v>
      </c>
      <c r="L511" s="132">
        <v>36</v>
      </c>
      <c r="M511" s="132">
        <v>42</v>
      </c>
      <c r="N511" s="132">
        <v>1</v>
      </c>
      <c r="O511" s="226">
        <v>0</v>
      </c>
      <c r="P511" s="132">
        <v>1</v>
      </c>
      <c r="Q511" s="226">
        <v>0</v>
      </c>
      <c r="R511" s="226">
        <v>0</v>
      </c>
      <c r="S511" s="132">
        <v>1</v>
      </c>
      <c r="T511" s="132">
        <v>61080</v>
      </c>
      <c r="U511" s="132">
        <v>137016</v>
      </c>
      <c r="V511" s="132">
        <v>323170</v>
      </c>
      <c r="W511" s="132">
        <v>254965</v>
      </c>
      <c r="X511" s="132">
        <v>66795</v>
      </c>
      <c r="Y511" s="132">
        <v>1410</v>
      </c>
      <c r="Z511" s="226">
        <v>0</v>
      </c>
      <c r="AA511" s="226">
        <v>0</v>
      </c>
      <c r="AB511" s="132">
        <f t="shared" si="50"/>
        <v>1410</v>
      </c>
      <c r="AC511" s="132">
        <v>173226</v>
      </c>
      <c r="AD511" s="57"/>
      <c r="AE511" s="57"/>
      <c r="AF511" s="57"/>
      <c r="AH511" s="57"/>
      <c r="AI511" s="132"/>
    </row>
    <row r="512" spans="1:35" ht="14.25" customHeight="1">
      <c r="A512" s="144" t="s">
        <v>2046</v>
      </c>
      <c r="B512" s="132">
        <v>6</v>
      </c>
      <c r="C512" s="132">
        <v>136</v>
      </c>
      <c r="D512" s="132">
        <f t="shared" si="57"/>
        <v>73</v>
      </c>
      <c r="E512" s="132">
        <f t="shared" si="58"/>
        <v>63</v>
      </c>
      <c r="F512" s="226">
        <v>0</v>
      </c>
      <c r="G512" s="226">
        <v>0</v>
      </c>
      <c r="H512" s="132">
        <v>11</v>
      </c>
      <c r="I512" s="132">
        <v>5</v>
      </c>
      <c r="J512" s="132">
        <v>56</v>
      </c>
      <c r="K512" s="132">
        <v>32</v>
      </c>
      <c r="L512" s="132">
        <v>6</v>
      </c>
      <c r="M512" s="132">
        <v>26</v>
      </c>
      <c r="N512" s="226">
        <v>0</v>
      </c>
      <c r="O512" s="226">
        <v>0</v>
      </c>
      <c r="P512" s="226">
        <v>0</v>
      </c>
      <c r="Q512" s="226">
        <v>0</v>
      </c>
      <c r="R512" s="226">
        <v>0</v>
      </c>
      <c r="S512" s="132">
        <v>13</v>
      </c>
      <c r="T512" s="132">
        <v>50181</v>
      </c>
      <c r="U512" s="132">
        <v>67064</v>
      </c>
      <c r="V512" s="132">
        <v>163845</v>
      </c>
      <c r="W512" s="132">
        <v>154908</v>
      </c>
      <c r="X512" s="132">
        <v>6152</v>
      </c>
      <c r="Y512" s="132">
        <v>2785</v>
      </c>
      <c r="Z512" s="226">
        <v>0</v>
      </c>
      <c r="AA512" s="226">
        <v>0</v>
      </c>
      <c r="AB512" s="132">
        <f t="shared" si="50"/>
        <v>2785</v>
      </c>
      <c r="AC512" s="132">
        <v>89612</v>
      </c>
      <c r="AD512" s="57"/>
      <c r="AE512" s="57"/>
      <c r="AF512" s="57"/>
      <c r="AH512" s="57"/>
      <c r="AI512" s="132"/>
    </row>
    <row r="513" spans="1:35" ht="14.25" customHeight="1">
      <c r="A513" s="144" t="s">
        <v>2047</v>
      </c>
      <c r="B513" s="132">
        <v>3</v>
      </c>
      <c r="C513" s="132">
        <v>121</v>
      </c>
      <c r="D513" s="132">
        <f t="shared" si="57"/>
        <v>48</v>
      </c>
      <c r="E513" s="132">
        <f t="shared" si="58"/>
        <v>73</v>
      </c>
      <c r="F513" s="226">
        <v>0</v>
      </c>
      <c r="G513" s="226">
        <v>0</v>
      </c>
      <c r="H513" s="132">
        <v>4</v>
      </c>
      <c r="I513" s="132">
        <v>4</v>
      </c>
      <c r="J513" s="132">
        <v>36</v>
      </c>
      <c r="K513" s="132">
        <v>24</v>
      </c>
      <c r="L513" s="132">
        <v>7</v>
      </c>
      <c r="M513" s="132">
        <v>44</v>
      </c>
      <c r="N513" s="132">
        <v>1</v>
      </c>
      <c r="O513" s="132">
        <v>1</v>
      </c>
      <c r="P513" s="226">
        <v>0</v>
      </c>
      <c r="Q513" s="226">
        <v>0</v>
      </c>
      <c r="R513" s="226">
        <v>0</v>
      </c>
      <c r="S513" s="226">
        <v>0</v>
      </c>
      <c r="T513" s="132" t="s">
        <v>1821</v>
      </c>
      <c r="U513" s="132" t="s">
        <v>1821</v>
      </c>
      <c r="V513" s="132" t="s">
        <v>1821</v>
      </c>
      <c r="W513" s="132" t="s">
        <v>1821</v>
      </c>
      <c r="X513" s="132" t="s">
        <v>1821</v>
      </c>
      <c r="Y513" s="226">
        <v>0</v>
      </c>
      <c r="Z513" s="226">
        <v>0</v>
      </c>
      <c r="AA513" s="226">
        <v>0</v>
      </c>
      <c r="AB513" s="226">
        <f t="shared" si="50"/>
        <v>0</v>
      </c>
      <c r="AC513" s="132" t="s">
        <v>1821</v>
      </c>
      <c r="AD513" s="57"/>
      <c r="AE513" s="57"/>
      <c r="AF513" s="57"/>
      <c r="AH513" s="57"/>
      <c r="AI513" s="132"/>
    </row>
    <row r="514" spans="1:32" ht="14.25" customHeight="1">
      <c r="A514" s="144" t="s">
        <v>2048</v>
      </c>
      <c r="B514" s="132">
        <v>4</v>
      </c>
      <c r="C514" s="132">
        <v>279</v>
      </c>
      <c r="D514" s="132">
        <f t="shared" si="51"/>
        <v>201</v>
      </c>
      <c r="E514" s="132">
        <f t="shared" si="52"/>
        <v>78</v>
      </c>
      <c r="F514" s="226">
        <v>0</v>
      </c>
      <c r="G514" s="226">
        <v>0</v>
      </c>
      <c r="H514" s="132">
        <v>13</v>
      </c>
      <c r="I514" s="132">
        <v>5</v>
      </c>
      <c r="J514" s="132">
        <v>168</v>
      </c>
      <c r="K514" s="132">
        <v>49</v>
      </c>
      <c r="L514" s="132">
        <v>19</v>
      </c>
      <c r="M514" s="132">
        <v>22</v>
      </c>
      <c r="N514" s="132">
        <v>1</v>
      </c>
      <c r="O514" s="132">
        <v>2</v>
      </c>
      <c r="P514" s="226">
        <v>0</v>
      </c>
      <c r="Q514" s="226">
        <v>0</v>
      </c>
      <c r="R514" s="226">
        <v>0</v>
      </c>
      <c r="S514" s="226">
        <v>0</v>
      </c>
      <c r="T514" s="132">
        <v>97240</v>
      </c>
      <c r="U514" s="132">
        <v>263182</v>
      </c>
      <c r="V514" s="132">
        <v>482275</v>
      </c>
      <c r="W514" s="132">
        <v>482275</v>
      </c>
      <c r="X514" s="226">
        <v>0</v>
      </c>
      <c r="Y514" s="226">
        <v>0</v>
      </c>
      <c r="Z514" s="226">
        <v>0</v>
      </c>
      <c r="AA514" s="226">
        <v>0</v>
      </c>
      <c r="AB514" s="226">
        <f t="shared" si="50"/>
        <v>0</v>
      </c>
      <c r="AC514" s="132">
        <v>188789</v>
      </c>
      <c r="AE514" s="57"/>
      <c r="AF514" s="132"/>
    </row>
    <row r="515" spans="1:32" ht="14.25" customHeight="1">
      <c r="A515" s="144" t="s">
        <v>2049</v>
      </c>
      <c r="B515" s="132">
        <v>1</v>
      </c>
      <c r="C515" s="132">
        <v>167</v>
      </c>
      <c r="D515" s="132">
        <f t="shared" si="51"/>
        <v>124</v>
      </c>
      <c r="E515" s="132">
        <f t="shared" si="52"/>
        <v>43</v>
      </c>
      <c r="F515" s="226">
        <v>0</v>
      </c>
      <c r="G515" s="226">
        <v>0</v>
      </c>
      <c r="H515" s="132">
        <v>1</v>
      </c>
      <c r="I515" s="226">
        <v>0</v>
      </c>
      <c r="J515" s="132">
        <v>123</v>
      </c>
      <c r="K515" s="132">
        <v>24</v>
      </c>
      <c r="L515" s="226">
        <v>0</v>
      </c>
      <c r="M515" s="132">
        <v>19</v>
      </c>
      <c r="N515" s="226">
        <v>0</v>
      </c>
      <c r="O515" s="226">
        <v>0</v>
      </c>
      <c r="P515" s="226">
        <v>0</v>
      </c>
      <c r="Q515" s="226">
        <v>0</v>
      </c>
      <c r="R515" s="226">
        <v>0</v>
      </c>
      <c r="S515" s="226">
        <v>0</v>
      </c>
      <c r="T515" s="132" t="s">
        <v>1821</v>
      </c>
      <c r="U515" s="132" t="s">
        <v>1821</v>
      </c>
      <c r="V515" s="132" t="s">
        <v>1821</v>
      </c>
      <c r="W515" s="132" t="s">
        <v>1821</v>
      </c>
      <c r="X515" s="226">
        <v>0</v>
      </c>
      <c r="Y515" s="226">
        <v>0</v>
      </c>
      <c r="Z515" s="226">
        <v>0</v>
      </c>
      <c r="AA515" s="226">
        <v>0</v>
      </c>
      <c r="AB515" s="226">
        <f t="shared" si="50"/>
        <v>0</v>
      </c>
      <c r="AC515" s="132" t="s">
        <v>1821</v>
      </c>
      <c r="AE515" s="57"/>
      <c r="AF515" s="132"/>
    </row>
    <row r="516" spans="1:32" ht="14.25" customHeight="1">
      <c r="A516" s="144" t="s">
        <v>1998</v>
      </c>
      <c r="B516" s="132">
        <v>1</v>
      </c>
      <c r="C516" s="132">
        <v>4155</v>
      </c>
      <c r="D516" s="132">
        <f t="shared" si="51"/>
        <v>3304</v>
      </c>
      <c r="E516" s="132">
        <f t="shared" si="52"/>
        <v>851</v>
      </c>
      <c r="F516" s="226">
        <v>0</v>
      </c>
      <c r="G516" s="226">
        <v>0</v>
      </c>
      <c r="H516" s="226">
        <v>0</v>
      </c>
      <c r="I516" s="226">
        <v>0</v>
      </c>
      <c r="J516" s="132">
        <v>2462</v>
      </c>
      <c r="K516" s="132">
        <v>213</v>
      </c>
      <c r="L516" s="132">
        <v>594</v>
      </c>
      <c r="M516" s="132">
        <v>539</v>
      </c>
      <c r="N516" s="132">
        <v>248</v>
      </c>
      <c r="O516" s="132">
        <v>99</v>
      </c>
      <c r="P516" s="226">
        <v>0</v>
      </c>
      <c r="Q516" s="226">
        <v>0</v>
      </c>
      <c r="R516" s="226">
        <v>0</v>
      </c>
      <c r="S516" s="226">
        <v>0</v>
      </c>
      <c r="T516" s="132" t="s">
        <v>1821</v>
      </c>
      <c r="U516" s="132" t="s">
        <v>1821</v>
      </c>
      <c r="V516" s="132" t="s">
        <v>1821</v>
      </c>
      <c r="W516" s="132" t="s">
        <v>1821</v>
      </c>
      <c r="X516" s="227">
        <v>0</v>
      </c>
      <c r="Y516" s="227">
        <v>0</v>
      </c>
      <c r="Z516" s="227">
        <v>0</v>
      </c>
      <c r="AA516" s="226">
        <v>0</v>
      </c>
      <c r="AB516" s="226">
        <f t="shared" si="50"/>
        <v>0</v>
      </c>
      <c r="AC516" s="132" t="s">
        <v>1821</v>
      </c>
      <c r="AE516" s="57"/>
      <c r="AF516" s="132"/>
    </row>
    <row r="517" spans="1:32" ht="14.25" customHeight="1">
      <c r="A517" s="58" t="s">
        <v>2839</v>
      </c>
      <c r="B517" s="132">
        <v>4</v>
      </c>
      <c r="C517" s="132">
        <v>57</v>
      </c>
      <c r="D517" s="132">
        <f t="shared" si="51"/>
        <v>45</v>
      </c>
      <c r="E517" s="132">
        <f t="shared" si="52"/>
        <v>12</v>
      </c>
      <c r="F517" s="226">
        <v>0</v>
      </c>
      <c r="G517" s="226">
        <v>0</v>
      </c>
      <c r="H517" s="226">
        <v>0</v>
      </c>
      <c r="I517" s="226">
        <v>0</v>
      </c>
      <c r="J517" s="132">
        <v>38</v>
      </c>
      <c r="K517" s="132">
        <v>3</v>
      </c>
      <c r="L517" s="132">
        <v>5</v>
      </c>
      <c r="M517" s="132">
        <v>9</v>
      </c>
      <c r="N517" s="132">
        <v>2</v>
      </c>
      <c r="O517" s="226">
        <v>0</v>
      </c>
      <c r="P517" s="226">
        <v>0</v>
      </c>
      <c r="Q517" s="226">
        <v>0</v>
      </c>
      <c r="R517" s="226">
        <v>0</v>
      </c>
      <c r="S517" s="226">
        <v>0</v>
      </c>
      <c r="T517" s="132">
        <v>24870</v>
      </c>
      <c r="U517" s="132">
        <v>129811</v>
      </c>
      <c r="V517" s="132">
        <v>233302</v>
      </c>
      <c r="W517" s="132">
        <v>175606</v>
      </c>
      <c r="X517" s="226">
        <v>0</v>
      </c>
      <c r="Y517" s="132">
        <v>57696</v>
      </c>
      <c r="Z517" s="226">
        <v>0</v>
      </c>
      <c r="AA517" s="226">
        <v>0</v>
      </c>
      <c r="AB517" s="132">
        <f t="shared" si="50"/>
        <v>57696</v>
      </c>
      <c r="AC517" s="132">
        <v>95825</v>
      </c>
      <c r="AE517" s="57"/>
      <c r="AF517" s="132"/>
    </row>
    <row r="518" spans="1:32" ht="14.25" customHeight="1">
      <c r="A518" s="58" t="s">
        <v>2014</v>
      </c>
      <c r="B518" s="132">
        <v>2</v>
      </c>
      <c r="C518" s="132">
        <v>23</v>
      </c>
      <c r="D518" s="132">
        <f t="shared" si="51"/>
        <v>16</v>
      </c>
      <c r="E518" s="132">
        <f t="shared" si="52"/>
        <v>7</v>
      </c>
      <c r="F518" s="226">
        <v>0</v>
      </c>
      <c r="G518" s="226">
        <v>0</v>
      </c>
      <c r="H518" s="226">
        <v>0</v>
      </c>
      <c r="I518" s="226">
        <v>0</v>
      </c>
      <c r="J518" s="132">
        <v>13</v>
      </c>
      <c r="K518" s="132">
        <v>3</v>
      </c>
      <c r="L518" s="132">
        <v>1</v>
      </c>
      <c r="M518" s="132">
        <v>4</v>
      </c>
      <c r="N518" s="132">
        <v>2</v>
      </c>
      <c r="O518" s="226">
        <v>0</v>
      </c>
      <c r="P518" s="226">
        <v>0</v>
      </c>
      <c r="Q518" s="226">
        <v>0</v>
      </c>
      <c r="R518" s="226">
        <v>0</v>
      </c>
      <c r="S518" s="226">
        <v>0</v>
      </c>
      <c r="T518" s="132" t="s">
        <v>1821</v>
      </c>
      <c r="U518" s="132" t="s">
        <v>1821</v>
      </c>
      <c r="V518" s="132" t="s">
        <v>1821</v>
      </c>
      <c r="W518" s="132" t="s">
        <v>1821</v>
      </c>
      <c r="X518" s="226">
        <v>0</v>
      </c>
      <c r="Y518" s="132" t="s">
        <v>2777</v>
      </c>
      <c r="Z518" s="226">
        <v>0</v>
      </c>
      <c r="AA518" s="226">
        <v>0</v>
      </c>
      <c r="AB518" s="132" t="s">
        <v>2774</v>
      </c>
      <c r="AC518" s="132" t="s">
        <v>1821</v>
      </c>
      <c r="AE518" s="57"/>
      <c r="AF518" s="132"/>
    </row>
    <row r="519" spans="1:35" ht="14.25" customHeight="1">
      <c r="A519" s="58" t="s">
        <v>2020</v>
      </c>
      <c r="B519" s="132">
        <v>1</v>
      </c>
      <c r="C519" s="132">
        <v>26</v>
      </c>
      <c r="D519" s="132">
        <f aca="true" t="shared" si="59" ref="D519:E522">(F519+H519+J519+L519+N519)-P519</f>
        <v>26</v>
      </c>
      <c r="E519" s="226">
        <f t="shared" si="59"/>
        <v>0</v>
      </c>
      <c r="F519" s="226">
        <v>0</v>
      </c>
      <c r="G519" s="226">
        <v>0</v>
      </c>
      <c r="H519" s="226">
        <v>0</v>
      </c>
      <c r="I519" s="226">
        <v>0</v>
      </c>
      <c r="J519" s="132">
        <v>24</v>
      </c>
      <c r="K519" s="226">
        <v>0</v>
      </c>
      <c r="L519" s="132">
        <v>2</v>
      </c>
      <c r="M519" s="226">
        <v>0</v>
      </c>
      <c r="N519" s="226">
        <v>0</v>
      </c>
      <c r="O519" s="226">
        <v>0</v>
      </c>
      <c r="P519" s="226">
        <v>0</v>
      </c>
      <c r="Q519" s="226">
        <v>0</v>
      </c>
      <c r="R519" s="226">
        <v>0</v>
      </c>
      <c r="S519" s="226">
        <v>0</v>
      </c>
      <c r="T519" s="132" t="s">
        <v>1821</v>
      </c>
      <c r="U519" s="132" t="s">
        <v>1821</v>
      </c>
      <c r="V519" s="132" t="s">
        <v>1821</v>
      </c>
      <c r="W519" s="132" t="s">
        <v>1821</v>
      </c>
      <c r="X519" s="226">
        <v>0</v>
      </c>
      <c r="Y519" s="226">
        <v>0</v>
      </c>
      <c r="Z519" s="226">
        <v>0</v>
      </c>
      <c r="AA519" s="226">
        <v>0</v>
      </c>
      <c r="AB519" s="226">
        <f t="shared" si="50"/>
        <v>0</v>
      </c>
      <c r="AC519" s="132" t="s">
        <v>1821</v>
      </c>
      <c r="AD519" s="57"/>
      <c r="AE519" s="57"/>
      <c r="AF519" s="57"/>
      <c r="AH519" s="57"/>
      <c r="AI519" s="132"/>
    </row>
    <row r="520" spans="1:35" ht="14.25" customHeight="1">
      <c r="A520" s="58" t="s">
        <v>2814</v>
      </c>
      <c r="B520" s="132">
        <v>1</v>
      </c>
      <c r="C520" s="132">
        <v>8</v>
      </c>
      <c r="D520" s="132">
        <f t="shared" si="59"/>
        <v>3</v>
      </c>
      <c r="E520" s="132">
        <f t="shared" si="59"/>
        <v>5</v>
      </c>
      <c r="F520" s="226">
        <v>0</v>
      </c>
      <c r="G520" s="226">
        <v>0</v>
      </c>
      <c r="H520" s="226">
        <v>0</v>
      </c>
      <c r="I520" s="226">
        <v>0</v>
      </c>
      <c r="J520" s="132">
        <v>1</v>
      </c>
      <c r="K520" s="226">
        <v>0</v>
      </c>
      <c r="L520" s="132">
        <v>2</v>
      </c>
      <c r="M520" s="132">
        <v>5</v>
      </c>
      <c r="N520" s="226">
        <v>0</v>
      </c>
      <c r="O520" s="226">
        <v>0</v>
      </c>
      <c r="P520" s="226">
        <v>0</v>
      </c>
      <c r="Q520" s="226">
        <v>0</v>
      </c>
      <c r="R520" s="226">
        <v>0</v>
      </c>
      <c r="S520" s="226">
        <v>0</v>
      </c>
      <c r="T520" s="132" t="s">
        <v>1821</v>
      </c>
      <c r="U520" s="132" t="s">
        <v>1821</v>
      </c>
      <c r="V520" s="132" t="s">
        <v>1821</v>
      </c>
      <c r="W520" s="132" t="s">
        <v>1821</v>
      </c>
      <c r="X520" s="226">
        <v>0</v>
      </c>
      <c r="Y520" s="226">
        <v>0</v>
      </c>
      <c r="Z520" s="226">
        <v>0</v>
      </c>
      <c r="AA520" s="226">
        <v>0</v>
      </c>
      <c r="AB520" s="226">
        <f>Y520-Z520-AA520</f>
        <v>0</v>
      </c>
      <c r="AC520" s="132" t="s">
        <v>1821</v>
      </c>
      <c r="AD520" s="57"/>
      <c r="AE520" s="57"/>
      <c r="AF520" s="57"/>
      <c r="AH520" s="57"/>
      <c r="AI520" s="132"/>
    </row>
    <row r="521" spans="1:35" ht="14.25" customHeight="1">
      <c r="A521" s="144" t="s">
        <v>2044</v>
      </c>
      <c r="B521" s="132">
        <v>2</v>
      </c>
      <c r="C521" s="132">
        <v>17</v>
      </c>
      <c r="D521" s="132">
        <f t="shared" si="59"/>
        <v>7</v>
      </c>
      <c r="E521" s="132">
        <f t="shared" si="59"/>
        <v>10</v>
      </c>
      <c r="F521" s="226">
        <v>0</v>
      </c>
      <c r="G521" s="226">
        <v>0</v>
      </c>
      <c r="H521" s="226">
        <v>0</v>
      </c>
      <c r="I521" s="226">
        <v>0</v>
      </c>
      <c r="J521" s="132">
        <v>4</v>
      </c>
      <c r="K521" s="132">
        <v>1</v>
      </c>
      <c r="L521" s="132">
        <v>3</v>
      </c>
      <c r="M521" s="132">
        <v>9</v>
      </c>
      <c r="N521" s="226">
        <v>0</v>
      </c>
      <c r="O521" s="226">
        <v>0</v>
      </c>
      <c r="P521" s="226">
        <v>0</v>
      </c>
      <c r="Q521" s="226">
        <v>0</v>
      </c>
      <c r="R521" s="226">
        <v>0</v>
      </c>
      <c r="S521" s="226">
        <v>0</v>
      </c>
      <c r="T521" s="132" t="s">
        <v>1821</v>
      </c>
      <c r="U521" s="132" t="s">
        <v>1821</v>
      </c>
      <c r="V521" s="132" t="s">
        <v>1821</v>
      </c>
      <c r="W521" s="132" t="s">
        <v>1821</v>
      </c>
      <c r="X521" s="226">
        <v>0</v>
      </c>
      <c r="Y521" s="132" t="s">
        <v>2777</v>
      </c>
      <c r="Z521" s="226">
        <v>0</v>
      </c>
      <c r="AA521" s="226">
        <v>0</v>
      </c>
      <c r="AB521" s="132" t="s">
        <v>2774</v>
      </c>
      <c r="AC521" s="132" t="s">
        <v>1821</v>
      </c>
      <c r="AD521" s="57"/>
      <c r="AE521" s="57"/>
      <c r="AF521" s="57"/>
      <c r="AH521" s="57"/>
      <c r="AI521" s="132"/>
    </row>
    <row r="522" spans="1:35" ht="14.25" customHeight="1">
      <c r="A522" s="144" t="s">
        <v>2045</v>
      </c>
      <c r="B522" s="132">
        <v>1</v>
      </c>
      <c r="C522" s="132">
        <v>14</v>
      </c>
      <c r="D522" s="132">
        <f t="shared" si="59"/>
        <v>12</v>
      </c>
      <c r="E522" s="132">
        <f t="shared" si="59"/>
        <v>2</v>
      </c>
      <c r="F522" s="226">
        <v>0</v>
      </c>
      <c r="G522" s="226">
        <v>0</v>
      </c>
      <c r="H522" s="226">
        <v>0</v>
      </c>
      <c r="I522" s="226">
        <v>0</v>
      </c>
      <c r="J522" s="132">
        <v>10</v>
      </c>
      <c r="K522" s="132">
        <v>2</v>
      </c>
      <c r="L522" s="226">
        <v>0</v>
      </c>
      <c r="M522" s="226">
        <v>0</v>
      </c>
      <c r="N522" s="132">
        <v>2</v>
      </c>
      <c r="O522" s="226">
        <v>0</v>
      </c>
      <c r="P522" s="226">
        <v>0</v>
      </c>
      <c r="Q522" s="226">
        <v>0</v>
      </c>
      <c r="R522" s="226">
        <v>0</v>
      </c>
      <c r="S522" s="226">
        <v>0</v>
      </c>
      <c r="T522" s="132" t="s">
        <v>1821</v>
      </c>
      <c r="U522" s="132" t="s">
        <v>1821</v>
      </c>
      <c r="V522" s="132" t="s">
        <v>1821</v>
      </c>
      <c r="W522" s="132" t="s">
        <v>1821</v>
      </c>
      <c r="X522" s="226">
        <v>0</v>
      </c>
      <c r="Y522" s="132" t="s">
        <v>2777</v>
      </c>
      <c r="Z522" s="226">
        <v>0</v>
      </c>
      <c r="AA522" s="226">
        <v>0</v>
      </c>
      <c r="AB522" s="132" t="s">
        <v>2774</v>
      </c>
      <c r="AC522" s="132" t="s">
        <v>1821</v>
      </c>
      <c r="AD522" s="57"/>
      <c r="AE522" s="57"/>
      <c r="AF522" s="57"/>
      <c r="AH522" s="57"/>
      <c r="AI522" s="132"/>
    </row>
    <row r="523" spans="1:32" ht="14.25" customHeight="1">
      <c r="A523" s="144" t="s">
        <v>2046</v>
      </c>
      <c r="B523" s="132">
        <v>1</v>
      </c>
      <c r="C523" s="132">
        <v>26</v>
      </c>
      <c r="D523" s="132">
        <f aca="true" t="shared" si="60" ref="D523:D567">(F523+H523+J523+L523+N523)-P523</f>
        <v>26</v>
      </c>
      <c r="E523" s="226">
        <f aca="true" t="shared" si="61" ref="E523:E567">(G523+I523+K523+M523+O523)-Q523</f>
        <v>0</v>
      </c>
      <c r="F523" s="226">
        <v>0</v>
      </c>
      <c r="G523" s="226">
        <v>0</v>
      </c>
      <c r="H523" s="226">
        <v>0</v>
      </c>
      <c r="I523" s="226">
        <v>0</v>
      </c>
      <c r="J523" s="132">
        <v>24</v>
      </c>
      <c r="K523" s="226">
        <v>0</v>
      </c>
      <c r="L523" s="132">
        <v>2</v>
      </c>
      <c r="M523" s="226">
        <v>0</v>
      </c>
      <c r="N523" s="226">
        <v>0</v>
      </c>
      <c r="O523" s="226">
        <v>0</v>
      </c>
      <c r="P523" s="226">
        <v>0</v>
      </c>
      <c r="Q523" s="226">
        <v>0</v>
      </c>
      <c r="R523" s="226">
        <v>0</v>
      </c>
      <c r="S523" s="226">
        <v>0</v>
      </c>
      <c r="T523" s="132" t="s">
        <v>1821</v>
      </c>
      <c r="U523" s="132" t="s">
        <v>1821</v>
      </c>
      <c r="V523" s="132" t="s">
        <v>1821</v>
      </c>
      <c r="W523" s="132" t="s">
        <v>1821</v>
      </c>
      <c r="X523" s="226">
        <v>0</v>
      </c>
      <c r="Y523" s="226">
        <v>0</v>
      </c>
      <c r="Z523" s="226">
        <v>0</v>
      </c>
      <c r="AA523" s="226">
        <v>0</v>
      </c>
      <c r="AB523" s="226">
        <f aca="true" t="shared" si="62" ref="AB523:AB567">Y523-Z523-AA523</f>
        <v>0</v>
      </c>
      <c r="AC523" s="132" t="s">
        <v>1821</v>
      </c>
      <c r="AE523" s="57"/>
      <c r="AF523" s="132"/>
    </row>
    <row r="524" spans="1:32" ht="14.25" customHeight="1">
      <c r="A524" s="58" t="s">
        <v>2840</v>
      </c>
      <c r="B524" s="132">
        <v>9</v>
      </c>
      <c r="C524" s="132">
        <v>540</v>
      </c>
      <c r="D524" s="132">
        <f t="shared" si="60"/>
        <v>464</v>
      </c>
      <c r="E524" s="132">
        <f t="shared" si="61"/>
        <v>76</v>
      </c>
      <c r="F524" s="226">
        <v>0</v>
      </c>
      <c r="G524" s="226">
        <v>0</v>
      </c>
      <c r="H524" s="132">
        <v>15</v>
      </c>
      <c r="I524" s="132">
        <v>2</v>
      </c>
      <c r="J524" s="132">
        <v>411</v>
      </c>
      <c r="K524" s="132">
        <v>61</v>
      </c>
      <c r="L524" s="132">
        <v>38</v>
      </c>
      <c r="M524" s="132">
        <v>13</v>
      </c>
      <c r="N524" s="132">
        <v>3</v>
      </c>
      <c r="O524" s="226">
        <v>0</v>
      </c>
      <c r="P524" s="132">
        <v>3</v>
      </c>
      <c r="Q524" s="226">
        <v>0</v>
      </c>
      <c r="R524" s="226">
        <v>0</v>
      </c>
      <c r="S524" s="226">
        <v>0</v>
      </c>
      <c r="T524" s="132">
        <v>265199</v>
      </c>
      <c r="U524" s="132">
        <v>2294153</v>
      </c>
      <c r="V524" s="132">
        <v>3200528</v>
      </c>
      <c r="W524" s="132">
        <v>3198987</v>
      </c>
      <c r="X524" s="132">
        <v>1541</v>
      </c>
      <c r="Y524" s="226">
        <v>0</v>
      </c>
      <c r="Z524" s="226">
        <v>0</v>
      </c>
      <c r="AA524" s="226">
        <v>0</v>
      </c>
      <c r="AB524" s="226">
        <f t="shared" si="62"/>
        <v>0</v>
      </c>
      <c r="AC524" s="132">
        <v>882584</v>
      </c>
      <c r="AE524" s="57"/>
      <c r="AF524" s="132"/>
    </row>
    <row r="525" spans="1:32" ht="14.25" customHeight="1">
      <c r="A525" s="58" t="s">
        <v>2014</v>
      </c>
      <c r="B525" s="132">
        <v>1</v>
      </c>
      <c r="C525" s="132">
        <v>5</v>
      </c>
      <c r="D525" s="132">
        <f t="shared" si="60"/>
        <v>4</v>
      </c>
      <c r="E525" s="132">
        <f t="shared" si="61"/>
        <v>1</v>
      </c>
      <c r="F525" s="226">
        <v>0</v>
      </c>
      <c r="G525" s="226">
        <v>0</v>
      </c>
      <c r="H525" s="226">
        <v>0</v>
      </c>
      <c r="I525" s="226">
        <v>0</v>
      </c>
      <c r="J525" s="132">
        <v>2</v>
      </c>
      <c r="K525" s="132">
        <v>1</v>
      </c>
      <c r="L525" s="132">
        <v>1</v>
      </c>
      <c r="M525" s="226">
        <v>0</v>
      </c>
      <c r="N525" s="132">
        <v>1</v>
      </c>
      <c r="O525" s="226">
        <v>0</v>
      </c>
      <c r="P525" s="226">
        <v>0</v>
      </c>
      <c r="Q525" s="226">
        <v>0</v>
      </c>
      <c r="R525" s="226">
        <v>0</v>
      </c>
      <c r="S525" s="226">
        <v>0</v>
      </c>
      <c r="T525" s="132" t="s">
        <v>1821</v>
      </c>
      <c r="U525" s="132" t="s">
        <v>1821</v>
      </c>
      <c r="V525" s="132" t="s">
        <v>1821</v>
      </c>
      <c r="W525" s="132" t="s">
        <v>1821</v>
      </c>
      <c r="X525" s="226">
        <v>0</v>
      </c>
      <c r="Y525" s="226">
        <v>0</v>
      </c>
      <c r="Z525" s="226">
        <v>0</v>
      </c>
      <c r="AA525" s="226">
        <v>0</v>
      </c>
      <c r="AB525" s="226">
        <f t="shared" si="62"/>
        <v>0</v>
      </c>
      <c r="AC525" s="132" t="s">
        <v>1821</v>
      </c>
      <c r="AE525" s="57"/>
      <c r="AF525" s="132"/>
    </row>
    <row r="526" spans="1:32" ht="14.25" customHeight="1">
      <c r="A526" s="58" t="s">
        <v>2015</v>
      </c>
      <c r="B526" s="132">
        <v>1</v>
      </c>
      <c r="C526" s="132">
        <v>10</v>
      </c>
      <c r="D526" s="132">
        <f t="shared" si="60"/>
        <v>8</v>
      </c>
      <c r="E526" s="132">
        <f t="shared" si="61"/>
        <v>2</v>
      </c>
      <c r="F526" s="226">
        <v>0</v>
      </c>
      <c r="G526" s="226">
        <v>0</v>
      </c>
      <c r="H526" s="132">
        <v>1</v>
      </c>
      <c r="I526" s="226">
        <v>0</v>
      </c>
      <c r="J526" s="132">
        <v>6</v>
      </c>
      <c r="K526" s="132">
        <v>2</v>
      </c>
      <c r="L526" s="132">
        <v>1</v>
      </c>
      <c r="M526" s="226">
        <v>0</v>
      </c>
      <c r="N526" s="226">
        <v>0</v>
      </c>
      <c r="O526" s="226">
        <v>0</v>
      </c>
      <c r="P526" s="226">
        <v>0</v>
      </c>
      <c r="Q526" s="226">
        <v>0</v>
      </c>
      <c r="R526" s="226">
        <v>0</v>
      </c>
      <c r="S526" s="226">
        <v>0</v>
      </c>
      <c r="T526" s="132" t="s">
        <v>1821</v>
      </c>
      <c r="U526" s="132" t="s">
        <v>1821</v>
      </c>
      <c r="V526" s="132" t="s">
        <v>1821</v>
      </c>
      <c r="W526" s="132" t="s">
        <v>1821</v>
      </c>
      <c r="X526" s="132" t="s">
        <v>1821</v>
      </c>
      <c r="Y526" s="226">
        <v>0</v>
      </c>
      <c r="Z526" s="226">
        <v>0</v>
      </c>
      <c r="AA526" s="226">
        <v>0</v>
      </c>
      <c r="AB526" s="226">
        <f t="shared" si="62"/>
        <v>0</v>
      </c>
      <c r="AC526" s="132" t="s">
        <v>1821</v>
      </c>
      <c r="AE526" s="57"/>
      <c r="AF526" s="132"/>
    </row>
    <row r="527" spans="1:32" ht="14.25" customHeight="1">
      <c r="A527" s="58" t="s">
        <v>2810</v>
      </c>
      <c r="B527" s="132">
        <v>1</v>
      </c>
      <c r="C527" s="132">
        <v>5</v>
      </c>
      <c r="D527" s="132">
        <f t="shared" si="60"/>
        <v>4</v>
      </c>
      <c r="E527" s="132">
        <f t="shared" si="61"/>
        <v>1</v>
      </c>
      <c r="F527" s="226">
        <v>0</v>
      </c>
      <c r="G527" s="226">
        <v>0</v>
      </c>
      <c r="H527" s="132">
        <v>4</v>
      </c>
      <c r="I527" s="226">
        <v>0</v>
      </c>
      <c r="J527" s="226">
        <v>0</v>
      </c>
      <c r="K527" s="132">
        <v>1</v>
      </c>
      <c r="L527" s="226">
        <v>0</v>
      </c>
      <c r="M527" s="226">
        <v>0</v>
      </c>
      <c r="N527" s="226">
        <v>0</v>
      </c>
      <c r="O527" s="226">
        <v>0</v>
      </c>
      <c r="P527" s="226">
        <v>0</v>
      </c>
      <c r="Q527" s="226">
        <v>0</v>
      </c>
      <c r="R527" s="226">
        <v>0</v>
      </c>
      <c r="S527" s="226">
        <v>0</v>
      </c>
      <c r="T527" s="132" t="s">
        <v>1821</v>
      </c>
      <c r="U527" s="132" t="s">
        <v>1821</v>
      </c>
      <c r="V527" s="132" t="s">
        <v>1821</v>
      </c>
      <c r="W527" s="132" t="s">
        <v>1821</v>
      </c>
      <c r="X527" s="226">
        <v>0</v>
      </c>
      <c r="Y527" s="226">
        <v>0</v>
      </c>
      <c r="Z527" s="226">
        <v>0</v>
      </c>
      <c r="AA527" s="226">
        <v>0</v>
      </c>
      <c r="AB527" s="226">
        <f t="shared" si="62"/>
        <v>0</v>
      </c>
      <c r="AC527" s="132" t="s">
        <v>1821</v>
      </c>
      <c r="AE527" s="57"/>
      <c r="AF527" s="132"/>
    </row>
    <row r="528" spans="1:35" ht="14.25" customHeight="1">
      <c r="A528" s="58" t="s">
        <v>2811</v>
      </c>
      <c r="B528" s="132">
        <v>6</v>
      </c>
      <c r="C528" s="132">
        <v>520</v>
      </c>
      <c r="D528" s="132">
        <f aca="true" t="shared" si="63" ref="D528:E532">(F528+H528+J528+L528+N528)-P528</f>
        <v>448</v>
      </c>
      <c r="E528" s="132">
        <f t="shared" si="63"/>
        <v>72</v>
      </c>
      <c r="F528" s="226">
        <v>0</v>
      </c>
      <c r="G528" s="226">
        <v>0</v>
      </c>
      <c r="H528" s="132">
        <v>10</v>
      </c>
      <c r="I528" s="132">
        <v>2</v>
      </c>
      <c r="J528" s="132">
        <v>403</v>
      </c>
      <c r="K528" s="132">
        <v>57</v>
      </c>
      <c r="L528" s="132">
        <v>36</v>
      </c>
      <c r="M528" s="132">
        <v>13</v>
      </c>
      <c r="N528" s="132">
        <v>2</v>
      </c>
      <c r="O528" s="226">
        <v>0</v>
      </c>
      <c r="P528" s="132">
        <v>3</v>
      </c>
      <c r="Q528" s="226">
        <v>0</v>
      </c>
      <c r="R528" s="226">
        <v>0</v>
      </c>
      <c r="S528" s="226">
        <v>0</v>
      </c>
      <c r="T528" s="132">
        <v>257819</v>
      </c>
      <c r="U528" s="132">
        <v>2257107</v>
      </c>
      <c r="V528" s="132">
        <v>3111641</v>
      </c>
      <c r="W528" s="132">
        <v>3111641</v>
      </c>
      <c r="X528" s="226">
        <v>0</v>
      </c>
      <c r="Y528" s="226">
        <v>0</v>
      </c>
      <c r="Z528" s="226">
        <v>0</v>
      </c>
      <c r="AA528" s="226">
        <v>0</v>
      </c>
      <c r="AB528" s="226">
        <f t="shared" si="62"/>
        <v>0</v>
      </c>
      <c r="AC528" s="132">
        <v>834583</v>
      </c>
      <c r="AD528" s="57"/>
      <c r="AE528" s="57"/>
      <c r="AF528" s="57"/>
      <c r="AH528" s="57"/>
      <c r="AI528" s="132"/>
    </row>
    <row r="529" spans="1:35" ht="14.25" customHeight="1">
      <c r="A529" s="144" t="s">
        <v>2044</v>
      </c>
      <c r="B529" s="132">
        <v>2</v>
      </c>
      <c r="C529" s="132">
        <v>10</v>
      </c>
      <c r="D529" s="132">
        <f t="shared" si="63"/>
        <v>8</v>
      </c>
      <c r="E529" s="132">
        <f t="shared" si="63"/>
        <v>2</v>
      </c>
      <c r="F529" s="226">
        <v>0</v>
      </c>
      <c r="G529" s="226">
        <v>0</v>
      </c>
      <c r="H529" s="132">
        <v>4</v>
      </c>
      <c r="I529" s="226">
        <v>0</v>
      </c>
      <c r="J529" s="132">
        <v>2</v>
      </c>
      <c r="K529" s="132">
        <v>2</v>
      </c>
      <c r="L529" s="132">
        <v>1</v>
      </c>
      <c r="M529" s="226">
        <v>0</v>
      </c>
      <c r="N529" s="132">
        <v>1</v>
      </c>
      <c r="O529" s="226">
        <v>0</v>
      </c>
      <c r="P529" s="226">
        <v>0</v>
      </c>
      <c r="Q529" s="226">
        <v>0</v>
      </c>
      <c r="R529" s="226">
        <v>0</v>
      </c>
      <c r="S529" s="226">
        <v>0</v>
      </c>
      <c r="T529" s="132" t="s">
        <v>1821</v>
      </c>
      <c r="U529" s="132" t="s">
        <v>1821</v>
      </c>
      <c r="V529" s="132" t="s">
        <v>1821</v>
      </c>
      <c r="W529" s="132" t="s">
        <v>1821</v>
      </c>
      <c r="X529" s="226">
        <v>0</v>
      </c>
      <c r="Y529" s="226">
        <v>0</v>
      </c>
      <c r="Z529" s="226">
        <v>0</v>
      </c>
      <c r="AA529" s="226">
        <v>0</v>
      </c>
      <c r="AB529" s="226">
        <f t="shared" si="62"/>
        <v>0</v>
      </c>
      <c r="AC529" s="132" t="s">
        <v>1821</v>
      </c>
      <c r="AD529" s="57"/>
      <c r="AE529" s="57"/>
      <c r="AF529" s="57"/>
      <c r="AH529" s="57"/>
      <c r="AI529" s="132"/>
    </row>
    <row r="530" spans="1:35" ht="14.25" customHeight="1">
      <c r="A530" s="144" t="s">
        <v>2045</v>
      </c>
      <c r="B530" s="132">
        <v>2</v>
      </c>
      <c r="C530" s="132">
        <v>28</v>
      </c>
      <c r="D530" s="132">
        <f t="shared" si="63"/>
        <v>23</v>
      </c>
      <c r="E530" s="132">
        <f t="shared" si="63"/>
        <v>5</v>
      </c>
      <c r="F530" s="226">
        <v>0</v>
      </c>
      <c r="G530" s="226">
        <v>0</v>
      </c>
      <c r="H530" s="132">
        <v>2</v>
      </c>
      <c r="I530" s="132">
        <v>1</v>
      </c>
      <c r="J530" s="132">
        <v>19</v>
      </c>
      <c r="K530" s="132">
        <v>3</v>
      </c>
      <c r="L530" s="132">
        <v>2</v>
      </c>
      <c r="M530" s="132">
        <v>1</v>
      </c>
      <c r="N530" s="226">
        <v>0</v>
      </c>
      <c r="O530" s="226">
        <v>0</v>
      </c>
      <c r="P530" s="226">
        <v>0</v>
      </c>
      <c r="Q530" s="226">
        <v>0</v>
      </c>
      <c r="R530" s="226">
        <v>0</v>
      </c>
      <c r="S530" s="226">
        <v>0</v>
      </c>
      <c r="T530" s="132" t="s">
        <v>1821</v>
      </c>
      <c r="U530" s="132" t="s">
        <v>1821</v>
      </c>
      <c r="V530" s="132" t="s">
        <v>1821</v>
      </c>
      <c r="W530" s="132" t="s">
        <v>1821</v>
      </c>
      <c r="X530" s="132" t="s">
        <v>1821</v>
      </c>
      <c r="Y530" s="226">
        <v>0</v>
      </c>
      <c r="Z530" s="226">
        <v>0</v>
      </c>
      <c r="AA530" s="226">
        <v>0</v>
      </c>
      <c r="AB530" s="226">
        <f t="shared" si="62"/>
        <v>0</v>
      </c>
      <c r="AC530" s="132" t="s">
        <v>1821</v>
      </c>
      <c r="AD530" s="57"/>
      <c r="AE530" s="57"/>
      <c r="AF530" s="57"/>
      <c r="AH530" s="57"/>
      <c r="AI530" s="132"/>
    </row>
    <row r="531" spans="1:35" ht="14.25" customHeight="1">
      <c r="A531" s="144" t="s">
        <v>2047</v>
      </c>
      <c r="B531" s="132">
        <v>2</v>
      </c>
      <c r="C531" s="132">
        <v>69</v>
      </c>
      <c r="D531" s="132">
        <f t="shared" si="63"/>
        <v>56</v>
      </c>
      <c r="E531" s="132">
        <f t="shared" si="63"/>
        <v>13</v>
      </c>
      <c r="F531" s="226">
        <v>0</v>
      </c>
      <c r="G531" s="226">
        <v>0</v>
      </c>
      <c r="H531" s="132">
        <v>2</v>
      </c>
      <c r="I531" s="226">
        <v>0</v>
      </c>
      <c r="J531" s="132">
        <v>50</v>
      </c>
      <c r="K531" s="132">
        <v>7</v>
      </c>
      <c r="L531" s="132">
        <v>4</v>
      </c>
      <c r="M531" s="132">
        <v>6</v>
      </c>
      <c r="N531" s="226">
        <v>0</v>
      </c>
      <c r="O531" s="226">
        <v>0</v>
      </c>
      <c r="P531" s="226">
        <v>0</v>
      </c>
      <c r="Q531" s="226">
        <v>0</v>
      </c>
      <c r="R531" s="226">
        <v>0</v>
      </c>
      <c r="S531" s="226">
        <v>0</v>
      </c>
      <c r="T531" s="132" t="s">
        <v>1821</v>
      </c>
      <c r="U531" s="132" t="s">
        <v>1821</v>
      </c>
      <c r="V531" s="132" t="s">
        <v>1821</v>
      </c>
      <c r="W531" s="132" t="s">
        <v>1821</v>
      </c>
      <c r="X531" s="226">
        <v>0</v>
      </c>
      <c r="Y531" s="226">
        <v>0</v>
      </c>
      <c r="Z531" s="226">
        <v>0</v>
      </c>
      <c r="AA531" s="226">
        <v>0</v>
      </c>
      <c r="AB531" s="226">
        <f t="shared" si="62"/>
        <v>0</v>
      </c>
      <c r="AC531" s="132" t="s">
        <v>1821</v>
      </c>
      <c r="AD531" s="57"/>
      <c r="AE531" s="57"/>
      <c r="AF531" s="57"/>
      <c r="AH531" s="57"/>
      <c r="AI531" s="132"/>
    </row>
    <row r="532" spans="1:35" ht="14.25" customHeight="1">
      <c r="A532" s="144" t="s">
        <v>2048</v>
      </c>
      <c r="B532" s="132">
        <v>2</v>
      </c>
      <c r="C532" s="132">
        <v>106</v>
      </c>
      <c r="D532" s="132">
        <f t="shared" si="63"/>
        <v>86</v>
      </c>
      <c r="E532" s="132">
        <f t="shared" si="63"/>
        <v>20</v>
      </c>
      <c r="F532" s="226">
        <v>0</v>
      </c>
      <c r="G532" s="226">
        <v>0</v>
      </c>
      <c r="H532" s="132">
        <v>6</v>
      </c>
      <c r="I532" s="132">
        <v>1</v>
      </c>
      <c r="J532" s="132">
        <v>75</v>
      </c>
      <c r="K532" s="132">
        <v>15</v>
      </c>
      <c r="L532" s="132">
        <v>5</v>
      </c>
      <c r="M532" s="132">
        <v>4</v>
      </c>
      <c r="N532" s="226">
        <v>0</v>
      </c>
      <c r="O532" s="226">
        <v>0</v>
      </c>
      <c r="P532" s="226">
        <v>0</v>
      </c>
      <c r="Q532" s="226">
        <v>0</v>
      </c>
      <c r="R532" s="226">
        <v>0</v>
      </c>
      <c r="S532" s="226">
        <v>0</v>
      </c>
      <c r="T532" s="132" t="s">
        <v>1821</v>
      </c>
      <c r="U532" s="132" t="s">
        <v>1821</v>
      </c>
      <c r="V532" s="132" t="s">
        <v>1821</v>
      </c>
      <c r="W532" s="132" t="s">
        <v>1821</v>
      </c>
      <c r="X532" s="226">
        <v>0</v>
      </c>
      <c r="Y532" s="226">
        <v>0</v>
      </c>
      <c r="Z532" s="226">
        <v>0</v>
      </c>
      <c r="AA532" s="226">
        <v>0</v>
      </c>
      <c r="AB532" s="226">
        <f t="shared" si="62"/>
        <v>0</v>
      </c>
      <c r="AC532" s="132" t="s">
        <v>1821</v>
      </c>
      <c r="AD532" s="57"/>
      <c r="AE532" s="57"/>
      <c r="AF532" s="57"/>
      <c r="AH532" s="57"/>
      <c r="AI532" s="132"/>
    </row>
    <row r="533" spans="1:32" ht="14.25" customHeight="1">
      <c r="A533" s="144" t="s">
        <v>1998</v>
      </c>
      <c r="B533" s="132">
        <v>1</v>
      </c>
      <c r="C533" s="132">
        <v>327</v>
      </c>
      <c r="D533" s="132">
        <f t="shared" si="60"/>
        <v>291</v>
      </c>
      <c r="E533" s="132">
        <f t="shared" si="61"/>
        <v>36</v>
      </c>
      <c r="F533" s="226">
        <v>0</v>
      </c>
      <c r="G533" s="226">
        <v>0</v>
      </c>
      <c r="H533" s="132">
        <v>1</v>
      </c>
      <c r="I533" s="226">
        <v>0</v>
      </c>
      <c r="J533" s="132">
        <v>265</v>
      </c>
      <c r="K533" s="132">
        <v>34</v>
      </c>
      <c r="L533" s="132">
        <v>26</v>
      </c>
      <c r="M533" s="132">
        <v>2</v>
      </c>
      <c r="N533" s="132">
        <v>2</v>
      </c>
      <c r="O533" s="226">
        <v>0</v>
      </c>
      <c r="P533" s="132">
        <v>3</v>
      </c>
      <c r="Q533" s="226">
        <v>0</v>
      </c>
      <c r="R533" s="226">
        <v>0</v>
      </c>
      <c r="S533" s="226">
        <v>0</v>
      </c>
      <c r="T533" s="132" t="s">
        <v>1821</v>
      </c>
      <c r="U533" s="132" t="s">
        <v>1821</v>
      </c>
      <c r="V533" s="132" t="s">
        <v>1821</v>
      </c>
      <c r="W533" s="132" t="s">
        <v>1821</v>
      </c>
      <c r="X533" s="226">
        <v>0</v>
      </c>
      <c r="Y533" s="226">
        <v>0</v>
      </c>
      <c r="Z533" s="226">
        <v>0</v>
      </c>
      <c r="AA533" s="226">
        <v>0</v>
      </c>
      <c r="AB533" s="226">
        <f t="shared" si="62"/>
        <v>0</v>
      </c>
      <c r="AC533" s="132" t="s">
        <v>1821</v>
      </c>
      <c r="AE533" s="57"/>
      <c r="AF533" s="132"/>
    </row>
    <row r="534" spans="1:32" ht="14.25" customHeight="1">
      <c r="A534" s="58" t="s">
        <v>2841</v>
      </c>
      <c r="B534" s="132">
        <v>45</v>
      </c>
      <c r="C534" s="132">
        <v>2537</v>
      </c>
      <c r="D534" s="132">
        <f t="shared" si="60"/>
        <v>1656</v>
      </c>
      <c r="E534" s="132">
        <f t="shared" si="61"/>
        <v>881</v>
      </c>
      <c r="F534" s="132">
        <v>2</v>
      </c>
      <c r="G534" s="132">
        <v>1</v>
      </c>
      <c r="H534" s="132">
        <v>56</v>
      </c>
      <c r="I534" s="132">
        <v>16</v>
      </c>
      <c r="J534" s="132">
        <v>1264</v>
      </c>
      <c r="K534" s="132">
        <v>293</v>
      </c>
      <c r="L534" s="132">
        <v>300</v>
      </c>
      <c r="M534" s="132">
        <v>558</v>
      </c>
      <c r="N534" s="132">
        <v>46</v>
      </c>
      <c r="O534" s="132">
        <v>17</v>
      </c>
      <c r="P534" s="132">
        <v>12</v>
      </c>
      <c r="Q534" s="132">
        <v>4</v>
      </c>
      <c r="R534" s="226">
        <v>0</v>
      </c>
      <c r="S534" s="132">
        <v>1</v>
      </c>
      <c r="T534" s="132">
        <v>1012304</v>
      </c>
      <c r="U534" s="132">
        <v>6266282</v>
      </c>
      <c r="V534" s="132">
        <v>9134331</v>
      </c>
      <c r="W534" s="132">
        <v>8574764</v>
      </c>
      <c r="X534" s="132">
        <v>400562</v>
      </c>
      <c r="Y534" s="132">
        <v>159005</v>
      </c>
      <c r="Z534" s="132">
        <v>10</v>
      </c>
      <c r="AA534" s="226">
        <v>0</v>
      </c>
      <c r="AB534" s="132">
        <f t="shared" si="62"/>
        <v>158995</v>
      </c>
      <c r="AC534" s="132">
        <v>2913721</v>
      </c>
      <c r="AE534" s="57"/>
      <c r="AF534" s="132"/>
    </row>
    <row r="535" spans="1:32" ht="14.25" customHeight="1">
      <c r="A535" s="58" t="s">
        <v>2803</v>
      </c>
      <c r="B535" s="132">
        <v>3</v>
      </c>
      <c r="C535" s="132">
        <v>166</v>
      </c>
      <c r="D535" s="132">
        <f t="shared" si="60"/>
        <v>58</v>
      </c>
      <c r="E535" s="132">
        <f t="shared" si="61"/>
        <v>108</v>
      </c>
      <c r="F535" s="226">
        <v>0</v>
      </c>
      <c r="G535" s="226">
        <v>0</v>
      </c>
      <c r="H535" s="132">
        <v>3</v>
      </c>
      <c r="I535" s="132">
        <v>2</v>
      </c>
      <c r="J535" s="132">
        <v>50</v>
      </c>
      <c r="K535" s="132">
        <v>35</v>
      </c>
      <c r="L535" s="132">
        <v>5</v>
      </c>
      <c r="M535" s="132">
        <v>71</v>
      </c>
      <c r="N535" s="226">
        <v>0</v>
      </c>
      <c r="O535" s="226">
        <v>0</v>
      </c>
      <c r="P535" s="226">
        <v>0</v>
      </c>
      <c r="Q535" s="226">
        <v>0</v>
      </c>
      <c r="R535" s="226">
        <v>0</v>
      </c>
      <c r="S535" s="132">
        <v>1</v>
      </c>
      <c r="T535" s="132">
        <v>48395</v>
      </c>
      <c r="U535" s="132">
        <v>55799</v>
      </c>
      <c r="V535" s="132">
        <v>139701</v>
      </c>
      <c r="W535" s="132">
        <v>139701</v>
      </c>
      <c r="X535" s="226">
        <v>0</v>
      </c>
      <c r="Y535" s="226">
        <v>0</v>
      </c>
      <c r="Z535" s="226">
        <v>0</v>
      </c>
      <c r="AA535" s="226">
        <v>0</v>
      </c>
      <c r="AB535" s="226">
        <f t="shared" si="62"/>
        <v>0</v>
      </c>
      <c r="AC535" s="132">
        <v>77168</v>
      </c>
      <c r="AE535" s="57"/>
      <c r="AF535" s="132"/>
    </row>
    <row r="536" spans="1:32" ht="14.25" customHeight="1">
      <c r="A536" s="58" t="s">
        <v>2014</v>
      </c>
      <c r="B536" s="132">
        <v>2</v>
      </c>
      <c r="C536" s="132">
        <v>27</v>
      </c>
      <c r="D536" s="132">
        <f t="shared" si="60"/>
        <v>15</v>
      </c>
      <c r="E536" s="132">
        <f t="shared" si="61"/>
        <v>12</v>
      </c>
      <c r="F536" s="132">
        <v>1</v>
      </c>
      <c r="G536" s="226">
        <v>0</v>
      </c>
      <c r="H536" s="226">
        <v>0</v>
      </c>
      <c r="I536" s="226">
        <v>0</v>
      </c>
      <c r="J536" s="132">
        <v>12</v>
      </c>
      <c r="K536" s="132">
        <v>3</v>
      </c>
      <c r="L536" s="132">
        <v>2</v>
      </c>
      <c r="M536" s="132">
        <v>9</v>
      </c>
      <c r="N536" s="226">
        <v>0</v>
      </c>
      <c r="O536" s="226">
        <v>0</v>
      </c>
      <c r="P536" s="226">
        <v>0</v>
      </c>
      <c r="Q536" s="226">
        <v>0</v>
      </c>
      <c r="R536" s="226">
        <v>0</v>
      </c>
      <c r="S536" s="226">
        <v>0</v>
      </c>
      <c r="T536" s="132" t="s">
        <v>1821</v>
      </c>
      <c r="U536" s="132" t="s">
        <v>1821</v>
      </c>
      <c r="V536" s="132" t="s">
        <v>1821</v>
      </c>
      <c r="W536" s="132" t="s">
        <v>1821</v>
      </c>
      <c r="X536" s="132" t="s">
        <v>1821</v>
      </c>
      <c r="Y536" s="132" t="s">
        <v>2777</v>
      </c>
      <c r="Z536" s="226">
        <v>0</v>
      </c>
      <c r="AA536" s="226">
        <v>0</v>
      </c>
      <c r="AB536" s="132" t="s">
        <v>2774</v>
      </c>
      <c r="AC536" s="132" t="s">
        <v>1821</v>
      </c>
      <c r="AE536" s="57"/>
      <c r="AF536" s="132"/>
    </row>
    <row r="537" spans="1:32" ht="14.25" customHeight="1">
      <c r="A537" s="58" t="s">
        <v>2009</v>
      </c>
      <c r="B537" s="132">
        <v>1</v>
      </c>
      <c r="C537" s="132">
        <v>19</v>
      </c>
      <c r="D537" s="132">
        <f t="shared" si="60"/>
        <v>1</v>
      </c>
      <c r="E537" s="132">
        <f t="shared" si="61"/>
        <v>18</v>
      </c>
      <c r="F537" s="226">
        <v>0</v>
      </c>
      <c r="G537" s="226">
        <v>0</v>
      </c>
      <c r="H537" s="132">
        <v>1</v>
      </c>
      <c r="I537" s="226">
        <v>0</v>
      </c>
      <c r="J537" s="226">
        <v>0</v>
      </c>
      <c r="K537" s="226">
        <v>0</v>
      </c>
      <c r="L537" s="226">
        <v>0</v>
      </c>
      <c r="M537" s="132">
        <v>18</v>
      </c>
      <c r="N537" s="226">
        <v>0</v>
      </c>
      <c r="O537" s="226">
        <v>0</v>
      </c>
      <c r="P537" s="226">
        <v>0</v>
      </c>
      <c r="Q537" s="226">
        <v>0</v>
      </c>
      <c r="R537" s="226">
        <v>0</v>
      </c>
      <c r="S537" s="226">
        <v>0</v>
      </c>
      <c r="T537" s="132" t="s">
        <v>1821</v>
      </c>
      <c r="U537" s="132" t="s">
        <v>1821</v>
      </c>
      <c r="V537" s="132" t="s">
        <v>1821</v>
      </c>
      <c r="W537" s="226">
        <v>0</v>
      </c>
      <c r="X537" s="132" t="s">
        <v>1821</v>
      </c>
      <c r="Y537" s="226">
        <v>0</v>
      </c>
      <c r="Z537" s="226">
        <v>0</v>
      </c>
      <c r="AA537" s="226">
        <v>0</v>
      </c>
      <c r="AB537" s="226">
        <f t="shared" si="62"/>
        <v>0</v>
      </c>
      <c r="AC537" s="132" t="s">
        <v>1821</v>
      </c>
      <c r="AE537" s="57"/>
      <c r="AF537" s="132"/>
    </row>
    <row r="538" spans="1:32" ht="14.25" customHeight="1">
      <c r="A538" s="58" t="s">
        <v>2016</v>
      </c>
      <c r="B538" s="132">
        <v>1</v>
      </c>
      <c r="C538" s="132">
        <v>10</v>
      </c>
      <c r="D538" s="132">
        <f t="shared" si="60"/>
        <v>2</v>
      </c>
      <c r="E538" s="132">
        <f t="shared" si="61"/>
        <v>8</v>
      </c>
      <c r="F538" s="226">
        <v>0</v>
      </c>
      <c r="G538" s="226">
        <v>0</v>
      </c>
      <c r="H538" s="132">
        <v>1</v>
      </c>
      <c r="I538" s="132">
        <v>1</v>
      </c>
      <c r="J538" s="226">
        <v>0</v>
      </c>
      <c r="K538" s="226">
        <v>0</v>
      </c>
      <c r="L538" s="132">
        <v>1</v>
      </c>
      <c r="M538" s="132">
        <v>7</v>
      </c>
      <c r="N538" s="226">
        <v>0</v>
      </c>
      <c r="O538" s="226">
        <v>0</v>
      </c>
      <c r="P538" s="226">
        <v>0</v>
      </c>
      <c r="Q538" s="226">
        <v>0</v>
      </c>
      <c r="R538" s="226">
        <v>0</v>
      </c>
      <c r="S538" s="226">
        <v>0</v>
      </c>
      <c r="T538" s="132" t="s">
        <v>1821</v>
      </c>
      <c r="U538" s="132" t="s">
        <v>1821</v>
      </c>
      <c r="V538" s="132" t="s">
        <v>1821</v>
      </c>
      <c r="W538" s="226">
        <v>0</v>
      </c>
      <c r="X538" s="132" t="s">
        <v>1821</v>
      </c>
      <c r="Y538" s="226">
        <v>0</v>
      </c>
      <c r="Z538" s="226">
        <v>0</v>
      </c>
      <c r="AA538" s="226">
        <v>0</v>
      </c>
      <c r="AB538" s="226">
        <f t="shared" si="62"/>
        <v>0</v>
      </c>
      <c r="AC538" s="132" t="s">
        <v>1821</v>
      </c>
      <c r="AE538" s="57"/>
      <c r="AF538" s="132"/>
    </row>
    <row r="539" spans="1:32" ht="14.25" customHeight="1">
      <c r="A539" s="58" t="s">
        <v>2017</v>
      </c>
      <c r="B539" s="132">
        <v>2</v>
      </c>
      <c r="C539" s="132">
        <v>23</v>
      </c>
      <c r="D539" s="132">
        <f t="shared" si="60"/>
        <v>5</v>
      </c>
      <c r="E539" s="132">
        <f t="shared" si="61"/>
        <v>18</v>
      </c>
      <c r="F539" s="132">
        <v>1</v>
      </c>
      <c r="G539" s="132">
        <v>1</v>
      </c>
      <c r="H539" s="226">
        <v>0</v>
      </c>
      <c r="I539" s="226">
        <v>0</v>
      </c>
      <c r="J539" s="132">
        <v>4</v>
      </c>
      <c r="K539" s="132">
        <v>2</v>
      </c>
      <c r="L539" s="226">
        <v>0</v>
      </c>
      <c r="M539" s="132">
        <v>15</v>
      </c>
      <c r="N539" s="226">
        <v>0</v>
      </c>
      <c r="O539" s="226">
        <v>0</v>
      </c>
      <c r="P539" s="226">
        <v>0</v>
      </c>
      <c r="Q539" s="226">
        <v>0</v>
      </c>
      <c r="R539" s="226">
        <v>0</v>
      </c>
      <c r="S539" s="226">
        <v>0</v>
      </c>
      <c r="T539" s="132" t="s">
        <v>1821</v>
      </c>
      <c r="U539" s="132" t="s">
        <v>1821</v>
      </c>
      <c r="V539" s="132" t="s">
        <v>1821</v>
      </c>
      <c r="W539" s="132" t="s">
        <v>1821</v>
      </c>
      <c r="X539" s="132" t="s">
        <v>1821</v>
      </c>
      <c r="Y539" s="226">
        <v>0</v>
      </c>
      <c r="Z539" s="226">
        <v>0</v>
      </c>
      <c r="AA539" s="226">
        <v>0</v>
      </c>
      <c r="AB539" s="226">
        <f t="shared" si="62"/>
        <v>0</v>
      </c>
      <c r="AC539" s="132" t="s">
        <v>1821</v>
      </c>
      <c r="AE539" s="57"/>
      <c r="AF539" s="132"/>
    </row>
    <row r="540" spans="1:32" ht="14.25" customHeight="1">
      <c r="A540" s="58" t="s">
        <v>2018</v>
      </c>
      <c r="B540" s="132">
        <v>1</v>
      </c>
      <c r="C540" s="132">
        <v>136</v>
      </c>
      <c r="D540" s="132">
        <f t="shared" si="60"/>
        <v>30</v>
      </c>
      <c r="E540" s="132">
        <f t="shared" si="61"/>
        <v>106</v>
      </c>
      <c r="F540" s="226">
        <v>0</v>
      </c>
      <c r="G540" s="226">
        <v>0</v>
      </c>
      <c r="H540" s="226">
        <v>0</v>
      </c>
      <c r="I540" s="226">
        <v>0</v>
      </c>
      <c r="J540" s="132">
        <v>28</v>
      </c>
      <c r="K540" s="132">
        <v>30</v>
      </c>
      <c r="L540" s="132">
        <v>2</v>
      </c>
      <c r="M540" s="132">
        <v>66</v>
      </c>
      <c r="N540" s="226">
        <v>0</v>
      </c>
      <c r="O540" s="132">
        <v>10</v>
      </c>
      <c r="P540" s="226">
        <v>0</v>
      </c>
      <c r="Q540" s="226">
        <v>0</v>
      </c>
      <c r="R540" s="226">
        <v>0</v>
      </c>
      <c r="S540" s="226">
        <v>0</v>
      </c>
      <c r="T540" s="132" t="s">
        <v>1821</v>
      </c>
      <c r="U540" s="132" t="s">
        <v>1821</v>
      </c>
      <c r="V540" s="132" t="s">
        <v>1821</v>
      </c>
      <c r="W540" s="132" t="s">
        <v>1821</v>
      </c>
      <c r="X540" s="226">
        <v>0</v>
      </c>
      <c r="Y540" s="226">
        <v>0</v>
      </c>
      <c r="Z540" s="226">
        <v>0</v>
      </c>
      <c r="AA540" s="226">
        <v>0</v>
      </c>
      <c r="AB540" s="226">
        <f t="shared" si="62"/>
        <v>0</v>
      </c>
      <c r="AC540" s="132" t="s">
        <v>1821</v>
      </c>
      <c r="AE540" s="57"/>
      <c r="AF540" s="132"/>
    </row>
    <row r="541" spans="1:32" ht="14.25" customHeight="1">
      <c r="A541" s="58" t="s">
        <v>2805</v>
      </c>
      <c r="B541" s="132">
        <v>1</v>
      </c>
      <c r="C541" s="132">
        <v>4</v>
      </c>
      <c r="D541" s="132">
        <f t="shared" si="60"/>
        <v>4</v>
      </c>
      <c r="E541" s="226">
        <f t="shared" si="61"/>
        <v>0</v>
      </c>
      <c r="F541" s="226">
        <v>0</v>
      </c>
      <c r="G541" s="226">
        <v>0</v>
      </c>
      <c r="H541" s="132">
        <v>1</v>
      </c>
      <c r="I541" s="226">
        <v>0</v>
      </c>
      <c r="J541" s="132">
        <v>3</v>
      </c>
      <c r="K541" s="226">
        <v>0</v>
      </c>
      <c r="L541" s="226">
        <v>0</v>
      </c>
      <c r="M541" s="226">
        <v>0</v>
      </c>
      <c r="N541" s="226">
        <v>0</v>
      </c>
      <c r="O541" s="226">
        <v>0</v>
      </c>
      <c r="P541" s="226">
        <v>0</v>
      </c>
      <c r="Q541" s="226">
        <v>0</v>
      </c>
      <c r="R541" s="226">
        <v>0</v>
      </c>
      <c r="S541" s="226">
        <v>0</v>
      </c>
      <c r="T541" s="132" t="s">
        <v>1821</v>
      </c>
      <c r="U541" s="132" t="s">
        <v>1821</v>
      </c>
      <c r="V541" s="132" t="s">
        <v>1821</v>
      </c>
      <c r="W541" s="132" t="s">
        <v>1821</v>
      </c>
      <c r="X541" s="226">
        <v>0</v>
      </c>
      <c r="Y541" s="226">
        <v>0</v>
      </c>
      <c r="Z541" s="226">
        <v>0</v>
      </c>
      <c r="AA541" s="226">
        <v>0</v>
      </c>
      <c r="AB541" s="226">
        <f t="shared" si="62"/>
        <v>0</v>
      </c>
      <c r="AC541" s="132" t="s">
        <v>1821</v>
      </c>
      <c r="AE541" s="57"/>
      <c r="AF541" s="132"/>
    </row>
    <row r="542" spans="1:32" ht="14.25" customHeight="1">
      <c r="A542" s="58" t="s">
        <v>2806</v>
      </c>
      <c r="B542" s="132">
        <v>4</v>
      </c>
      <c r="C542" s="132">
        <v>175</v>
      </c>
      <c r="D542" s="132">
        <f t="shared" si="60"/>
        <v>91</v>
      </c>
      <c r="E542" s="132">
        <f t="shared" si="61"/>
        <v>84</v>
      </c>
      <c r="F542" s="226">
        <v>0</v>
      </c>
      <c r="G542" s="226">
        <v>0</v>
      </c>
      <c r="H542" s="132">
        <v>10</v>
      </c>
      <c r="I542" s="132">
        <v>2</v>
      </c>
      <c r="J542" s="132">
        <v>62</v>
      </c>
      <c r="K542" s="132">
        <v>25</v>
      </c>
      <c r="L542" s="132">
        <v>19</v>
      </c>
      <c r="M542" s="132">
        <v>57</v>
      </c>
      <c r="N542" s="226">
        <v>0</v>
      </c>
      <c r="O542" s="226">
        <v>0</v>
      </c>
      <c r="P542" s="226">
        <v>0</v>
      </c>
      <c r="Q542" s="226">
        <v>0</v>
      </c>
      <c r="R542" s="226">
        <v>0</v>
      </c>
      <c r="S542" s="226">
        <v>0</v>
      </c>
      <c r="T542" s="132">
        <v>56443</v>
      </c>
      <c r="U542" s="132">
        <v>86408</v>
      </c>
      <c r="V542" s="132">
        <v>216052</v>
      </c>
      <c r="W542" s="132">
        <v>215550</v>
      </c>
      <c r="X542" s="132">
        <v>492</v>
      </c>
      <c r="Y542" s="132">
        <v>10</v>
      </c>
      <c r="Z542" s="132">
        <v>10</v>
      </c>
      <c r="AA542" s="226">
        <v>0</v>
      </c>
      <c r="AB542" s="226">
        <f t="shared" si="62"/>
        <v>0</v>
      </c>
      <c r="AC542" s="132">
        <v>118835</v>
      </c>
      <c r="AE542" s="57"/>
      <c r="AF542" s="132"/>
    </row>
    <row r="543" spans="1:32" ht="14.25" customHeight="1">
      <c r="A543" s="58" t="s">
        <v>2020</v>
      </c>
      <c r="B543" s="132">
        <v>1</v>
      </c>
      <c r="C543" s="132">
        <v>19</v>
      </c>
      <c r="D543" s="132">
        <f t="shared" si="60"/>
        <v>15</v>
      </c>
      <c r="E543" s="132">
        <f t="shared" si="61"/>
        <v>4</v>
      </c>
      <c r="F543" s="226">
        <v>0</v>
      </c>
      <c r="G543" s="226">
        <v>0</v>
      </c>
      <c r="H543" s="132">
        <v>3</v>
      </c>
      <c r="I543" s="132">
        <v>2</v>
      </c>
      <c r="J543" s="132">
        <v>9</v>
      </c>
      <c r="K543" s="132">
        <v>1</v>
      </c>
      <c r="L543" s="132">
        <v>3</v>
      </c>
      <c r="M543" s="132">
        <v>1</v>
      </c>
      <c r="N543" s="226">
        <v>0</v>
      </c>
      <c r="O543" s="226">
        <v>0</v>
      </c>
      <c r="P543" s="226">
        <v>0</v>
      </c>
      <c r="Q543" s="226">
        <v>0</v>
      </c>
      <c r="R543" s="226">
        <v>0</v>
      </c>
      <c r="S543" s="226">
        <v>0</v>
      </c>
      <c r="T543" s="132" t="s">
        <v>1821</v>
      </c>
      <c r="U543" s="132" t="s">
        <v>1821</v>
      </c>
      <c r="V543" s="132" t="s">
        <v>1821</v>
      </c>
      <c r="W543" s="132" t="s">
        <v>1821</v>
      </c>
      <c r="X543" s="226">
        <v>0</v>
      </c>
      <c r="Y543" s="226">
        <v>0</v>
      </c>
      <c r="Z543" s="226">
        <v>0</v>
      </c>
      <c r="AA543" s="226">
        <v>0</v>
      </c>
      <c r="AB543" s="226">
        <f t="shared" si="62"/>
        <v>0</v>
      </c>
      <c r="AC543" s="132" t="s">
        <v>1821</v>
      </c>
      <c r="AE543" s="57"/>
      <c r="AF543" s="132"/>
    </row>
    <row r="544" spans="1:32" ht="14.25" customHeight="1">
      <c r="A544" s="58" t="s">
        <v>2809</v>
      </c>
      <c r="B544" s="132">
        <v>3</v>
      </c>
      <c r="C544" s="132">
        <v>30</v>
      </c>
      <c r="D544" s="132">
        <f t="shared" si="60"/>
        <v>22</v>
      </c>
      <c r="E544" s="132">
        <f t="shared" si="61"/>
        <v>8</v>
      </c>
      <c r="F544" s="226">
        <v>0</v>
      </c>
      <c r="G544" s="226">
        <v>0</v>
      </c>
      <c r="H544" s="132">
        <v>3</v>
      </c>
      <c r="I544" s="132">
        <v>2</v>
      </c>
      <c r="J544" s="132">
        <v>17</v>
      </c>
      <c r="K544" s="132">
        <v>5</v>
      </c>
      <c r="L544" s="132">
        <v>2</v>
      </c>
      <c r="M544" s="132">
        <v>1</v>
      </c>
      <c r="N544" s="226">
        <v>0</v>
      </c>
      <c r="O544" s="226">
        <v>0</v>
      </c>
      <c r="P544" s="226">
        <v>0</v>
      </c>
      <c r="Q544" s="226">
        <v>0</v>
      </c>
      <c r="R544" s="226">
        <v>0</v>
      </c>
      <c r="S544" s="226">
        <v>0</v>
      </c>
      <c r="T544" s="132">
        <v>9209</v>
      </c>
      <c r="U544" s="132">
        <v>17415</v>
      </c>
      <c r="V544" s="132">
        <v>48200</v>
      </c>
      <c r="W544" s="132">
        <v>43026</v>
      </c>
      <c r="X544" s="132">
        <v>4950</v>
      </c>
      <c r="Y544" s="132">
        <v>224</v>
      </c>
      <c r="Z544" s="226">
        <v>0</v>
      </c>
      <c r="AA544" s="226">
        <v>0</v>
      </c>
      <c r="AB544" s="132">
        <f t="shared" si="62"/>
        <v>224</v>
      </c>
      <c r="AC544" s="132">
        <v>28505</v>
      </c>
      <c r="AE544" s="57"/>
      <c r="AF544" s="132"/>
    </row>
    <row r="545" spans="1:32" ht="14.25" customHeight="1">
      <c r="A545" s="58" t="s">
        <v>2810</v>
      </c>
      <c r="B545" s="132">
        <v>1</v>
      </c>
      <c r="C545" s="132">
        <v>20</v>
      </c>
      <c r="D545" s="132">
        <f t="shared" si="60"/>
        <v>13</v>
      </c>
      <c r="E545" s="132">
        <f t="shared" si="61"/>
        <v>7</v>
      </c>
      <c r="F545" s="226">
        <v>0</v>
      </c>
      <c r="G545" s="226">
        <v>0</v>
      </c>
      <c r="H545" s="132">
        <v>1</v>
      </c>
      <c r="I545" s="132">
        <v>1</v>
      </c>
      <c r="J545" s="132">
        <v>10</v>
      </c>
      <c r="K545" s="132">
        <v>3</v>
      </c>
      <c r="L545" s="132">
        <v>2</v>
      </c>
      <c r="M545" s="132">
        <v>3</v>
      </c>
      <c r="N545" s="226">
        <v>0</v>
      </c>
      <c r="O545" s="226">
        <v>0</v>
      </c>
      <c r="P545" s="226">
        <v>0</v>
      </c>
      <c r="Q545" s="226">
        <v>0</v>
      </c>
      <c r="R545" s="226">
        <v>0</v>
      </c>
      <c r="S545" s="226">
        <v>0</v>
      </c>
      <c r="T545" s="132" t="s">
        <v>1821</v>
      </c>
      <c r="U545" s="132" t="s">
        <v>1821</v>
      </c>
      <c r="V545" s="132" t="s">
        <v>1821</v>
      </c>
      <c r="W545" s="226">
        <v>0</v>
      </c>
      <c r="X545" s="132" t="s">
        <v>1821</v>
      </c>
      <c r="Y545" s="226">
        <v>0</v>
      </c>
      <c r="Z545" s="226">
        <v>0</v>
      </c>
      <c r="AA545" s="226">
        <v>0</v>
      </c>
      <c r="AB545" s="226">
        <f t="shared" si="62"/>
        <v>0</v>
      </c>
      <c r="AC545" s="132" t="s">
        <v>1821</v>
      </c>
      <c r="AE545" s="57"/>
      <c r="AF545" s="132"/>
    </row>
    <row r="546" spans="1:32" ht="14.25" customHeight="1">
      <c r="A546" s="58" t="s">
        <v>2811</v>
      </c>
      <c r="B546" s="132">
        <v>8</v>
      </c>
      <c r="C546" s="132">
        <v>456</v>
      </c>
      <c r="D546" s="132">
        <f t="shared" si="60"/>
        <v>395</v>
      </c>
      <c r="E546" s="132">
        <f t="shared" si="61"/>
        <v>61</v>
      </c>
      <c r="F546" s="226">
        <v>0</v>
      </c>
      <c r="G546" s="226">
        <v>0</v>
      </c>
      <c r="H546" s="132">
        <v>8</v>
      </c>
      <c r="I546" s="132">
        <v>5</v>
      </c>
      <c r="J546" s="132">
        <v>329</v>
      </c>
      <c r="K546" s="132">
        <v>29</v>
      </c>
      <c r="L546" s="132">
        <v>29</v>
      </c>
      <c r="M546" s="132">
        <v>22</v>
      </c>
      <c r="N546" s="132">
        <v>29</v>
      </c>
      <c r="O546" s="132">
        <v>5</v>
      </c>
      <c r="P546" s="226">
        <v>0</v>
      </c>
      <c r="Q546" s="226">
        <v>0</v>
      </c>
      <c r="R546" s="226">
        <v>0</v>
      </c>
      <c r="S546" s="226">
        <v>0</v>
      </c>
      <c r="T546" s="132">
        <v>246602</v>
      </c>
      <c r="U546" s="132">
        <v>4745108</v>
      </c>
      <c r="V546" s="132">
        <v>5620008</v>
      </c>
      <c r="W546" s="132">
        <v>5492439</v>
      </c>
      <c r="X546" s="132">
        <v>1874</v>
      </c>
      <c r="Y546" s="132">
        <v>125695</v>
      </c>
      <c r="Z546" s="226">
        <v>0</v>
      </c>
      <c r="AA546" s="226">
        <v>0</v>
      </c>
      <c r="AB546" s="132">
        <f t="shared" si="62"/>
        <v>125695</v>
      </c>
      <c r="AC546" s="132">
        <v>1062001</v>
      </c>
      <c r="AE546" s="57"/>
      <c r="AF546" s="132"/>
    </row>
    <row r="547" spans="1:32" ht="14.25" customHeight="1">
      <c r="A547" s="58" t="s">
        <v>2812</v>
      </c>
      <c r="B547" s="132">
        <v>1</v>
      </c>
      <c r="C547" s="132">
        <v>5</v>
      </c>
      <c r="D547" s="132">
        <f t="shared" si="60"/>
        <v>2</v>
      </c>
      <c r="E547" s="132">
        <f t="shared" si="61"/>
        <v>3</v>
      </c>
      <c r="F547" s="226">
        <v>0</v>
      </c>
      <c r="G547" s="226">
        <v>0</v>
      </c>
      <c r="H547" s="132">
        <v>2</v>
      </c>
      <c r="I547" s="226">
        <v>0</v>
      </c>
      <c r="J547" s="226">
        <v>0</v>
      </c>
      <c r="K547" s="132">
        <v>1</v>
      </c>
      <c r="L547" s="226">
        <v>0</v>
      </c>
      <c r="M547" s="132">
        <v>2</v>
      </c>
      <c r="N547" s="226">
        <v>0</v>
      </c>
      <c r="O547" s="226">
        <v>0</v>
      </c>
      <c r="P547" s="226">
        <v>0</v>
      </c>
      <c r="Q547" s="226">
        <v>0</v>
      </c>
      <c r="R547" s="226">
        <v>0</v>
      </c>
      <c r="S547" s="226">
        <v>0</v>
      </c>
      <c r="T547" s="132" t="s">
        <v>1821</v>
      </c>
      <c r="U547" s="132" t="s">
        <v>1821</v>
      </c>
      <c r="V547" s="132" t="s">
        <v>1821</v>
      </c>
      <c r="W547" s="132" t="s">
        <v>1821</v>
      </c>
      <c r="X547" s="132" t="s">
        <v>1821</v>
      </c>
      <c r="Y547" s="132" t="s">
        <v>2777</v>
      </c>
      <c r="Z547" s="226">
        <v>0</v>
      </c>
      <c r="AA547" s="226">
        <v>0</v>
      </c>
      <c r="AB547" s="132" t="s">
        <v>2774</v>
      </c>
      <c r="AC547" s="132" t="s">
        <v>1821</v>
      </c>
      <c r="AE547" s="57"/>
      <c r="AF547" s="132"/>
    </row>
    <row r="548" spans="1:32" ht="14.25" customHeight="1">
      <c r="A548" s="58" t="s">
        <v>2813</v>
      </c>
      <c r="B548" s="132">
        <v>2</v>
      </c>
      <c r="C548" s="132">
        <v>180</v>
      </c>
      <c r="D548" s="132">
        <f t="shared" si="60"/>
        <v>149</v>
      </c>
      <c r="E548" s="132">
        <f t="shared" si="61"/>
        <v>31</v>
      </c>
      <c r="F548" s="226">
        <v>0</v>
      </c>
      <c r="G548" s="226">
        <v>0</v>
      </c>
      <c r="H548" s="226">
        <v>0</v>
      </c>
      <c r="I548" s="226">
        <v>0</v>
      </c>
      <c r="J548" s="132">
        <v>148</v>
      </c>
      <c r="K548" s="132">
        <v>25</v>
      </c>
      <c r="L548" s="132">
        <v>1</v>
      </c>
      <c r="M548" s="132">
        <v>6</v>
      </c>
      <c r="N548" s="226">
        <v>0</v>
      </c>
      <c r="O548" s="226">
        <v>0</v>
      </c>
      <c r="P548" s="226">
        <v>0</v>
      </c>
      <c r="Q548" s="226">
        <v>0</v>
      </c>
      <c r="R548" s="226">
        <v>0</v>
      </c>
      <c r="S548" s="226">
        <v>0</v>
      </c>
      <c r="T548" s="132" t="s">
        <v>1821</v>
      </c>
      <c r="U548" s="132" t="s">
        <v>1821</v>
      </c>
      <c r="V548" s="132" t="s">
        <v>1821</v>
      </c>
      <c r="W548" s="226">
        <v>0</v>
      </c>
      <c r="X548" s="132" t="s">
        <v>1821</v>
      </c>
      <c r="Y548" s="226">
        <v>0</v>
      </c>
      <c r="Z548" s="226">
        <v>0</v>
      </c>
      <c r="AA548" s="226">
        <v>0</v>
      </c>
      <c r="AB548" s="226">
        <f t="shared" si="62"/>
        <v>0</v>
      </c>
      <c r="AC548" s="132" t="s">
        <v>1821</v>
      </c>
      <c r="AE548" s="57"/>
      <c r="AF548" s="132"/>
    </row>
    <row r="549" spans="1:32" ht="14.25" customHeight="1">
      <c r="A549" s="58" t="s">
        <v>2814</v>
      </c>
      <c r="B549" s="132">
        <v>6</v>
      </c>
      <c r="C549" s="132">
        <v>361</v>
      </c>
      <c r="D549" s="132">
        <f t="shared" si="60"/>
        <v>172</v>
      </c>
      <c r="E549" s="132">
        <f t="shared" si="61"/>
        <v>189</v>
      </c>
      <c r="F549" s="226">
        <v>0</v>
      </c>
      <c r="G549" s="226">
        <v>0</v>
      </c>
      <c r="H549" s="132">
        <v>6</v>
      </c>
      <c r="I549" s="226">
        <v>0</v>
      </c>
      <c r="J549" s="132">
        <v>143</v>
      </c>
      <c r="K549" s="132">
        <v>26</v>
      </c>
      <c r="L549" s="132">
        <v>21</v>
      </c>
      <c r="M549" s="132">
        <v>163</v>
      </c>
      <c r="N549" s="132">
        <v>2</v>
      </c>
      <c r="O549" s="226">
        <v>0</v>
      </c>
      <c r="P549" s="226">
        <v>0</v>
      </c>
      <c r="Q549" s="226">
        <v>0</v>
      </c>
      <c r="R549" s="226">
        <v>0</v>
      </c>
      <c r="S549" s="226">
        <v>0</v>
      </c>
      <c r="T549" s="132">
        <v>116019</v>
      </c>
      <c r="U549" s="132">
        <v>264065</v>
      </c>
      <c r="V549" s="132">
        <v>811515</v>
      </c>
      <c r="W549" s="132">
        <v>736896</v>
      </c>
      <c r="X549" s="132">
        <v>59881</v>
      </c>
      <c r="Y549" s="132">
        <v>14738</v>
      </c>
      <c r="Z549" s="226">
        <v>0</v>
      </c>
      <c r="AA549" s="226">
        <v>0</v>
      </c>
      <c r="AB549" s="132">
        <f t="shared" si="62"/>
        <v>14738</v>
      </c>
      <c r="AC549" s="132">
        <v>507713</v>
      </c>
      <c r="AE549" s="57"/>
      <c r="AF549" s="132"/>
    </row>
    <row r="550" spans="1:32" ht="14.25" customHeight="1">
      <c r="A550" s="58" t="s">
        <v>2815</v>
      </c>
      <c r="B550" s="132">
        <v>2</v>
      </c>
      <c r="C550" s="132">
        <v>104</v>
      </c>
      <c r="D550" s="132">
        <f t="shared" si="60"/>
        <v>64</v>
      </c>
      <c r="E550" s="132">
        <f t="shared" si="61"/>
        <v>40</v>
      </c>
      <c r="F550" s="226">
        <v>0</v>
      </c>
      <c r="G550" s="226">
        <v>0</v>
      </c>
      <c r="H550" s="132">
        <v>5</v>
      </c>
      <c r="I550" s="226">
        <v>0</v>
      </c>
      <c r="J550" s="132">
        <v>57</v>
      </c>
      <c r="K550" s="132">
        <v>5</v>
      </c>
      <c r="L550" s="132">
        <v>5</v>
      </c>
      <c r="M550" s="132">
        <v>38</v>
      </c>
      <c r="N550" s="226">
        <v>0</v>
      </c>
      <c r="O550" s="226">
        <v>0</v>
      </c>
      <c r="P550" s="132">
        <v>3</v>
      </c>
      <c r="Q550" s="132">
        <v>3</v>
      </c>
      <c r="R550" s="226">
        <v>0</v>
      </c>
      <c r="S550" s="226">
        <v>0</v>
      </c>
      <c r="T550" s="132" t="s">
        <v>1821</v>
      </c>
      <c r="U550" s="132" t="s">
        <v>1821</v>
      </c>
      <c r="V550" s="132" t="s">
        <v>1821</v>
      </c>
      <c r="W550" s="132" t="s">
        <v>1821</v>
      </c>
      <c r="X550" s="132" t="s">
        <v>1821</v>
      </c>
      <c r="Y550" s="226">
        <v>0</v>
      </c>
      <c r="Z550" s="227">
        <v>0</v>
      </c>
      <c r="AA550" s="226">
        <v>0</v>
      </c>
      <c r="AB550" s="226">
        <f t="shared" si="62"/>
        <v>0</v>
      </c>
      <c r="AC550" s="132" t="s">
        <v>1821</v>
      </c>
      <c r="AE550" s="57"/>
      <c r="AF550" s="132"/>
    </row>
    <row r="551" spans="1:32" ht="14.25" customHeight="1">
      <c r="A551" s="58" t="s">
        <v>2816</v>
      </c>
      <c r="B551" s="132">
        <v>3</v>
      </c>
      <c r="C551" s="132">
        <v>701</v>
      </c>
      <c r="D551" s="132">
        <f t="shared" si="60"/>
        <v>558</v>
      </c>
      <c r="E551" s="132">
        <f t="shared" si="61"/>
        <v>143</v>
      </c>
      <c r="F551" s="226">
        <v>0</v>
      </c>
      <c r="G551" s="226">
        <v>0</v>
      </c>
      <c r="H551" s="132">
        <v>9</v>
      </c>
      <c r="I551" s="132">
        <v>1</v>
      </c>
      <c r="J551" s="132">
        <v>339</v>
      </c>
      <c r="K551" s="132">
        <v>81</v>
      </c>
      <c r="L551" s="132">
        <v>196</v>
      </c>
      <c r="M551" s="132">
        <v>61</v>
      </c>
      <c r="N551" s="132">
        <v>15</v>
      </c>
      <c r="O551" s="132">
        <v>1</v>
      </c>
      <c r="P551" s="132">
        <v>1</v>
      </c>
      <c r="Q551" s="132">
        <v>1</v>
      </c>
      <c r="R551" s="226">
        <v>0</v>
      </c>
      <c r="S551" s="226">
        <v>0</v>
      </c>
      <c r="T551" s="132">
        <v>303585</v>
      </c>
      <c r="U551" s="132">
        <v>702566</v>
      </c>
      <c r="V551" s="132">
        <v>1338673</v>
      </c>
      <c r="W551" s="132">
        <v>1320948</v>
      </c>
      <c r="X551" s="132">
        <v>17725</v>
      </c>
      <c r="Y551" s="226">
        <v>0</v>
      </c>
      <c r="Z551" s="226">
        <v>0</v>
      </c>
      <c r="AA551" s="226">
        <v>0</v>
      </c>
      <c r="AB551" s="226">
        <f t="shared" si="62"/>
        <v>0</v>
      </c>
      <c r="AC551" s="132">
        <v>610714</v>
      </c>
      <c r="AE551" s="57"/>
      <c r="AF551" s="132"/>
    </row>
    <row r="552" spans="1:35" ht="14.25" customHeight="1">
      <c r="A552" s="58" t="s">
        <v>2817</v>
      </c>
      <c r="B552" s="132">
        <v>3</v>
      </c>
      <c r="C552" s="132">
        <v>101</v>
      </c>
      <c r="D552" s="132">
        <f aca="true" t="shared" si="64" ref="D552:D558">(F552+H552+J552+L552+N552)-P552</f>
        <v>60</v>
      </c>
      <c r="E552" s="132">
        <f aca="true" t="shared" si="65" ref="E552:E558">(G552+I552+K552+M552+O552)-Q552</f>
        <v>41</v>
      </c>
      <c r="F552" s="226">
        <v>0</v>
      </c>
      <c r="G552" s="226">
        <v>0</v>
      </c>
      <c r="H552" s="132">
        <v>3</v>
      </c>
      <c r="I552" s="226">
        <v>0</v>
      </c>
      <c r="J552" s="132">
        <v>53</v>
      </c>
      <c r="K552" s="132">
        <v>22</v>
      </c>
      <c r="L552" s="132">
        <v>12</v>
      </c>
      <c r="M552" s="132">
        <v>18</v>
      </c>
      <c r="N552" s="226">
        <v>0</v>
      </c>
      <c r="O552" s="132">
        <v>1</v>
      </c>
      <c r="P552" s="132">
        <v>8</v>
      </c>
      <c r="Q552" s="226">
        <v>0</v>
      </c>
      <c r="R552" s="226">
        <v>0</v>
      </c>
      <c r="S552" s="226">
        <v>0</v>
      </c>
      <c r="T552" s="132">
        <v>43257</v>
      </c>
      <c r="U552" s="132">
        <v>142349</v>
      </c>
      <c r="V552" s="132">
        <v>200401</v>
      </c>
      <c r="W552" s="132">
        <v>182624</v>
      </c>
      <c r="X552" s="226">
        <v>0</v>
      </c>
      <c r="Y552" s="132">
        <v>17777</v>
      </c>
      <c r="Z552" s="226">
        <v>0</v>
      </c>
      <c r="AA552" s="226">
        <v>0</v>
      </c>
      <c r="AB552" s="132">
        <f t="shared" si="62"/>
        <v>17777</v>
      </c>
      <c r="AC552" s="132">
        <v>47816</v>
      </c>
      <c r="AD552" s="57"/>
      <c r="AE552" s="57"/>
      <c r="AF552" s="57"/>
      <c r="AH552" s="57"/>
      <c r="AI552" s="132"/>
    </row>
    <row r="553" spans="1:35" ht="14.25" customHeight="1">
      <c r="A553" s="144" t="s">
        <v>2044</v>
      </c>
      <c r="B553" s="132">
        <v>14</v>
      </c>
      <c r="C553" s="132">
        <v>91</v>
      </c>
      <c r="D553" s="132">
        <f t="shared" si="64"/>
        <v>66</v>
      </c>
      <c r="E553" s="132">
        <f t="shared" si="65"/>
        <v>25</v>
      </c>
      <c r="F553" s="132">
        <v>1</v>
      </c>
      <c r="G553" s="132">
        <v>1</v>
      </c>
      <c r="H553" s="132">
        <v>14</v>
      </c>
      <c r="I553" s="132">
        <v>7</v>
      </c>
      <c r="J553" s="132">
        <v>47</v>
      </c>
      <c r="K553" s="132">
        <v>10</v>
      </c>
      <c r="L553" s="132">
        <v>4</v>
      </c>
      <c r="M553" s="132">
        <v>7</v>
      </c>
      <c r="N553" s="226">
        <v>0</v>
      </c>
      <c r="O553" s="226">
        <v>0</v>
      </c>
      <c r="P553" s="226">
        <v>0</v>
      </c>
      <c r="Q553" s="226">
        <v>0</v>
      </c>
      <c r="R553" s="226">
        <v>0</v>
      </c>
      <c r="S553" s="226">
        <v>0</v>
      </c>
      <c r="T553" s="132">
        <v>29723</v>
      </c>
      <c r="U553" s="132">
        <v>60293</v>
      </c>
      <c r="V553" s="132">
        <v>145251</v>
      </c>
      <c r="W553" s="132">
        <v>120432</v>
      </c>
      <c r="X553" s="132">
        <v>6966</v>
      </c>
      <c r="Y553" s="132">
        <v>17853</v>
      </c>
      <c r="Z553" s="226">
        <v>0</v>
      </c>
      <c r="AA553" s="226">
        <v>0</v>
      </c>
      <c r="AB553" s="132">
        <f t="shared" si="62"/>
        <v>17853</v>
      </c>
      <c r="AC553" s="132">
        <v>78664</v>
      </c>
      <c r="AD553" s="57"/>
      <c r="AE553" s="57"/>
      <c r="AF553" s="57"/>
      <c r="AH553" s="57"/>
      <c r="AI553" s="132"/>
    </row>
    <row r="554" spans="1:35" ht="14.25" customHeight="1">
      <c r="A554" s="144" t="s">
        <v>2045</v>
      </c>
      <c r="B554" s="132">
        <v>10</v>
      </c>
      <c r="C554" s="132">
        <v>149</v>
      </c>
      <c r="D554" s="132">
        <f t="shared" si="64"/>
        <v>68</v>
      </c>
      <c r="E554" s="132">
        <f t="shared" si="65"/>
        <v>81</v>
      </c>
      <c r="F554" s="132">
        <v>1</v>
      </c>
      <c r="G554" s="226">
        <v>0</v>
      </c>
      <c r="H554" s="132">
        <v>10</v>
      </c>
      <c r="I554" s="132">
        <v>4</v>
      </c>
      <c r="J554" s="132">
        <v>45</v>
      </c>
      <c r="K554" s="132">
        <v>14</v>
      </c>
      <c r="L554" s="132">
        <v>12</v>
      </c>
      <c r="M554" s="132">
        <v>63</v>
      </c>
      <c r="N554" s="226">
        <v>0</v>
      </c>
      <c r="O554" s="226">
        <v>0</v>
      </c>
      <c r="P554" s="226">
        <v>0</v>
      </c>
      <c r="Q554" s="226">
        <v>0</v>
      </c>
      <c r="R554" s="226">
        <v>0</v>
      </c>
      <c r="S554" s="226">
        <v>0</v>
      </c>
      <c r="T554" s="132">
        <v>35306</v>
      </c>
      <c r="U554" s="132">
        <v>70496</v>
      </c>
      <c r="V554" s="132">
        <v>159160</v>
      </c>
      <c r="W554" s="132">
        <v>129725</v>
      </c>
      <c r="X554" s="132">
        <v>13988</v>
      </c>
      <c r="Y554" s="132">
        <v>15447</v>
      </c>
      <c r="Z554" s="226">
        <v>0</v>
      </c>
      <c r="AA554" s="226">
        <v>0</v>
      </c>
      <c r="AB554" s="132">
        <f t="shared" si="62"/>
        <v>15447</v>
      </c>
      <c r="AC554" s="132">
        <v>80879</v>
      </c>
      <c r="AD554" s="57"/>
      <c r="AE554" s="57"/>
      <c r="AF554" s="57"/>
      <c r="AH554" s="57"/>
      <c r="AI554" s="132"/>
    </row>
    <row r="555" spans="1:35" ht="14.25" customHeight="1">
      <c r="A555" s="144" t="s">
        <v>2046</v>
      </c>
      <c r="B555" s="132">
        <v>5</v>
      </c>
      <c r="C555" s="132">
        <v>127</v>
      </c>
      <c r="D555" s="132">
        <f t="shared" si="64"/>
        <v>73</v>
      </c>
      <c r="E555" s="132">
        <f t="shared" si="65"/>
        <v>54</v>
      </c>
      <c r="F555" s="226">
        <v>0</v>
      </c>
      <c r="G555" s="226">
        <v>0</v>
      </c>
      <c r="H555" s="132">
        <v>4</v>
      </c>
      <c r="I555" s="132">
        <v>2</v>
      </c>
      <c r="J555" s="132">
        <v>41</v>
      </c>
      <c r="K555" s="132">
        <v>13</v>
      </c>
      <c r="L555" s="132">
        <v>15</v>
      </c>
      <c r="M555" s="132">
        <v>39</v>
      </c>
      <c r="N555" s="132">
        <v>13</v>
      </c>
      <c r="O555" s="226">
        <v>0</v>
      </c>
      <c r="P555" s="226">
        <v>0</v>
      </c>
      <c r="Q555" s="226">
        <v>0</v>
      </c>
      <c r="R555" s="226">
        <v>0</v>
      </c>
      <c r="S555" s="226">
        <v>0</v>
      </c>
      <c r="T555" s="132">
        <v>43765</v>
      </c>
      <c r="U555" s="132">
        <v>522261</v>
      </c>
      <c r="V555" s="132">
        <v>630828</v>
      </c>
      <c r="W555" s="132">
        <v>614223</v>
      </c>
      <c r="X555" s="132">
        <v>16595</v>
      </c>
      <c r="Y555" s="132">
        <v>10</v>
      </c>
      <c r="Z555" s="132">
        <v>10</v>
      </c>
      <c r="AA555" s="226">
        <v>0</v>
      </c>
      <c r="AB555" s="226">
        <f t="shared" si="62"/>
        <v>0</v>
      </c>
      <c r="AC555" s="132">
        <v>100525</v>
      </c>
      <c r="AD555" s="57"/>
      <c r="AE555" s="57"/>
      <c r="AF555" s="57"/>
      <c r="AH555" s="57"/>
      <c r="AI555" s="132"/>
    </row>
    <row r="556" spans="1:35" ht="14.25" customHeight="1">
      <c r="A556" s="144" t="s">
        <v>2047</v>
      </c>
      <c r="B556" s="132">
        <v>4</v>
      </c>
      <c r="C556" s="132">
        <v>162</v>
      </c>
      <c r="D556" s="132">
        <f t="shared" si="64"/>
        <v>86</v>
      </c>
      <c r="E556" s="132">
        <f t="shared" si="65"/>
        <v>76</v>
      </c>
      <c r="F556" s="226">
        <v>0</v>
      </c>
      <c r="G556" s="226">
        <v>0</v>
      </c>
      <c r="H556" s="132">
        <v>7</v>
      </c>
      <c r="I556" s="132">
        <v>2</v>
      </c>
      <c r="J556" s="132">
        <v>69</v>
      </c>
      <c r="K556" s="132">
        <v>23</v>
      </c>
      <c r="L556" s="132">
        <v>10</v>
      </c>
      <c r="M556" s="132">
        <v>51</v>
      </c>
      <c r="N556" s="226">
        <v>0</v>
      </c>
      <c r="O556" s="226">
        <v>0</v>
      </c>
      <c r="P556" s="226">
        <v>0</v>
      </c>
      <c r="Q556" s="226">
        <v>0</v>
      </c>
      <c r="R556" s="226">
        <v>0</v>
      </c>
      <c r="S556" s="132">
        <v>1</v>
      </c>
      <c r="T556" s="132" t="s">
        <v>1821</v>
      </c>
      <c r="U556" s="132" t="s">
        <v>1821</v>
      </c>
      <c r="V556" s="132" t="s">
        <v>1821</v>
      </c>
      <c r="W556" s="132" t="s">
        <v>1821</v>
      </c>
      <c r="X556" s="132" t="s">
        <v>1821</v>
      </c>
      <c r="Y556" s="226">
        <v>0</v>
      </c>
      <c r="Z556" s="226">
        <v>0</v>
      </c>
      <c r="AA556" s="226">
        <v>0</v>
      </c>
      <c r="AB556" s="226">
        <f t="shared" si="62"/>
        <v>0</v>
      </c>
      <c r="AC556" s="132" t="s">
        <v>1821</v>
      </c>
      <c r="AD556" s="57"/>
      <c r="AE556" s="57"/>
      <c r="AF556" s="57"/>
      <c r="AH556" s="57"/>
      <c r="AI556" s="132"/>
    </row>
    <row r="557" spans="1:35" ht="14.25" customHeight="1">
      <c r="A557" s="144" t="s">
        <v>2048</v>
      </c>
      <c r="B557" s="132">
        <v>4</v>
      </c>
      <c r="C557" s="132">
        <v>267</v>
      </c>
      <c r="D557" s="132">
        <f t="shared" si="64"/>
        <v>134</v>
      </c>
      <c r="E557" s="132">
        <f t="shared" si="65"/>
        <v>133</v>
      </c>
      <c r="F557" s="226">
        <v>0</v>
      </c>
      <c r="G557" s="226">
        <v>0</v>
      </c>
      <c r="H557" s="132">
        <v>12</v>
      </c>
      <c r="I557" s="226">
        <v>0</v>
      </c>
      <c r="J557" s="132">
        <v>104</v>
      </c>
      <c r="K557" s="132">
        <v>25</v>
      </c>
      <c r="L557" s="132">
        <v>28</v>
      </c>
      <c r="M557" s="132">
        <v>110</v>
      </c>
      <c r="N557" s="132">
        <v>1</v>
      </c>
      <c r="O557" s="132">
        <v>1</v>
      </c>
      <c r="P557" s="132">
        <v>11</v>
      </c>
      <c r="Q557" s="132">
        <v>3</v>
      </c>
      <c r="R557" s="226">
        <v>0</v>
      </c>
      <c r="S557" s="226">
        <v>0</v>
      </c>
      <c r="T557" s="132">
        <v>91547</v>
      </c>
      <c r="U557" s="132">
        <v>223802</v>
      </c>
      <c r="V557" s="132">
        <v>362088</v>
      </c>
      <c r="W557" s="132">
        <v>338465</v>
      </c>
      <c r="X557" s="132">
        <v>23623</v>
      </c>
      <c r="Y557" s="226">
        <v>0</v>
      </c>
      <c r="Z557" s="226">
        <v>0</v>
      </c>
      <c r="AA557" s="226">
        <v>0</v>
      </c>
      <c r="AB557" s="226">
        <f t="shared" si="62"/>
        <v>0</v>
      </c>
      <c r="AC557" s="132">
        <v>118494</v>
      </c>
      <c r="AD557" s="57"/>
      <c r="AE557" s="57"/>
      <c r="AF557" s="57"/>
      <c r="AH557" s="57"/>
      <c r="AI557" s="132"/>
    </row>
    <row r="558" spans="1:35" ht="14.25" customHeight="1">
      <c r="A558" s="144" t="s">
        <v>2049</v>
      </c>
      <c r="B558" s="132">
        <v>6</v>
      </c>
      <c r="C558" s="132">
        <v>812</v>
      </c>
      <c r="D558" s="132">
        <f t="shared" si="64"/>
        <v>448</v>
      </c>
      <c r="E558" s="132">
        <f t="shared" si="65"/>
        <v>364</v>
      </c>
      <c r="F558" s="226">
        <v>0</v>
      </c>
      <c r="G558" s="226">
        <v>0</v>
      </c>
      <c r="H558" s="132">
        <v>4</v>
      </c>
      <c r="I558" s="132">
        <v>1</v>
      </c>
      <c r="J558" s="132">
        <v>396</v>
      </c>
      <c r="K558" s="132">
        <v>114</v>
      </c>
      <c r="L558" s="132">
        <v>45</v>
      </c>
      <c r="M558" s="132">
        <v>239</v>
      </c>
      <c r="N558" s="132">
        <v>4</v>
      </c>
      <c r="O558" s="132">
        <v>11</v>
      </c>
      <c r="P558" s="132">
        <v>1</v>
      </c>
      <c r="Q558" s="132">
        <v>1</v>
      </c>
      <c r="R558" s="226">
        <v>0</v>
      </c>
      <c r="S558" s="226">
        <v>0</v>
      </c>
      <c r="T558" s="132">
        <v>284931</v>
      </c>
      <c r="U558" s="132">
        <v>468523</v>
      </c>
      <c r="V558" s="132">
        <v>1469262</v>
      </c>
      <c r="W558" s="132">
        <v>1170692</v>
      </c>
      <c r="X558" s="132">
        <v>298570</v>
      </c>
      <c r="Y558" s="226">
        <v>0</v>
      </c>
      <c r="Z558" s="226">
        <v>0</v>
      </c>
      <c r="AA558" s="226">
        <v>0</v>
      </c>
      <c r="AB558" s="226">
        <f t="shared" si="62"/>
        <v>0</v>
      </c>
      <c r="AC558" s="132">
        <v>920875</v>
      </c>
      <c r="AD558" s="57"/>
      <c r="AE558" s="57"/>
      <c r="AF558" s="57"/>
      <c r="AH558" s="57"/>
      <c r="AI558" s="132"/>
    </row>
    <row r="559" spans="1:32" ht="14.25" customHeight="1">
      <c r="A559" s="144" t="s">
        <v>1998</v>
      </c>
      <c r="B559" s="132">
        <v>2</v>
      </c>
      <c r="C559" s="132">
        <v>929</v>
      </c>
      <c r="D559" s="132">
        <f t="shared" si="60"/>
        <v>781</v>
      </c>
      <c r="E559" s="132">
        <f t="shared" si="61"/>
        <v>148</v>
      </c>
      <c r="F559" s="226">
        <v>0</v>
      </c>
      <c r="G559" s="226">
        <v>0</v>
      </c>
      <c r="H559" s="132">
        <v>5</v>
      </c>
      <c r="I559" s="226">
        <v>0</v>
      </c>
      <c r="J559" s="132">
        <v>562</v>
      </c>
      <c r="K559" s="132">
        <v>94</v>
      </c>
      <c r="L559" s="132">
        <v>186</v>
      </c>
      <c r="M559" s="132">
        <v>49</v>
      </c>
      <c r="N559" s="132">
        <v>28</v>
      </c>
      <c r="O559" s="132">
        <v>5</v>
      </c>
      <c r="P559" s="226">
        <v>0</v>
      </c>
      <c r="Q559" s="226">
        <v>0</v>
      </c>
      <c r="R559" s="226">
        <v>0</v>
      </c>
      <c r="S559" s="226">
        <v>0</v>
      </c>
      <c r="T559" s="132" t="s">
        <v>1821</v>
      </c>
      <c r="U559" s="132" t="s">
        <v>1821</v>
      </c>
      <c r="V559" s="132" t="s">
        <v>1821</v>
      </c>
      <c r="W559" s="132" t="s">
        <v>1821</v>
      </c>
      <c r="X559" s="226">
        <v>0</v>
      </c>
      <c r="Y559" s="132" t="s">
        <v>2777</v>
      </c>
      <c r="Z559" s="226">
        <v>0</v>
      </c>
      <c r="AA559" s="226">
        <v>0</v>
      </c>
      <c r="AB559" s="132" t="s">
        <v>2774</v>
      </c>
      <c r="AC559" s="132" t="s">
        <v>1821</v>
      </c>
      <c r="AE559" s="57"/>
      <c r="AF559" s="132"/>
    </row>
    <row r="560" spans="1:32" ht="14.25" customHeight="1">
      <c r="A560" s="58" t="s">
        <v>2842</v>
      </c>
      <c r="B560" s="132">
        <v>2</v>
      </c>
      <c r="C560" s="132">
        <v>28</v>
      </c>
      <c r="D560" s="132">
        <f t="shared" si="60"/>
        <v>14</v>
      </c>
      <c r="E560" s="132">
        <f t="shared" si="61"/>
        <v>14</v>
      </c>
      <c r="F560" s="226">
        <v>0</v>
      </c>
      <c r="G560" s="132">
        <v>1</v>
      </c>
      <c r="H560" s="132">
        <v>2</v>
      </c>
      <c r="I560" s="132">
        <v>1</v>
      </c>
      <c r="J560" s="132">
        <v>10</v>
      </c>
      <c r="K560" s="132">
        <v>5</v>
      </c>
      <c r="L560" s="132">
        <v>2</v>
      </c>
      <c r="M560" s="132">
        <v>7</v>
      </c>
      <c r="N560" s="226">
        <v>0</v>
      </c>
      <c r="O560" s="226">
        <v>0</v>
      </c>
      <c r="P560" s="226">
        <v>0</v>
      </c>
      <c r="Q560" s="226">
        <v>0</v>
      </c>
      <c r="R560" s="226">
        <v>0</v>
      </c>
      <c r="S560" s="226">
        <v>0</v>
      </c>
      <c r="T560" s="132" t="s">
        <v>1821</v>
      </c>
      <c r="U560" s="132" t="s">
        <v>1821</v>
      </c>
      <c r="V560" s="132" t="s">
        <v>1821</v>
      </c>
      <c r="W560" s="132" t="s">
        <v>1821</v>
      </c>
      <c r="X560" s="132" t="s">
        <v>1821</v>
      </c>
      <c r="Y560" s="226">
        <v>0</v>
      </c>
      <c r="Z560" s="226">
        <v>0</v>
      </c>
      <c r="AA560" s="226">
        <v>0</v>
      </c>
      <c r="AB560" s="226">
        <f t="shared" si="62"/>
        <v>0</v>
      </c>
      <c r="AC560" s="132" t="s">
        <v>1821</v>
      </c>
      <c r="AE560" s="57"/>
      <c r="AF560" s="132"/>
    </row>
    <row r="561" spans="1:32" ht="14.25" customHeight="1">
      <c r="A561" s="58" t="s">
        <v>2009</v>
      </c>
      <c r="B561" s="132">
        <v>1</v>
      </c>
      <c r="C561" s="132">
        <v>5</v>
      </c>
      <c r="D561" s="132">
        <f t="shared" si="60"/>
        <v>2</v>
      </c>
      <c r="E561" s="132">
        <f t="shared" si="61"/>
        <v>3</v>
      </c>
      <c r="F561" s="226">
        <v>0</v>
      </c>
      <c r="G561" s="132">
        <v>1</v>
      </c>
      <c r="H561" s="226">
        <v>0</v>
      </c>
      <c r="I561" s="226">
        <v>0</v>
      </c>
      <c r="J561" s="226">
        <v>0</v>
      </c>
      <c r="K561" s="132">
        <v>1</v>
      </c>
      <c r="L561" s="132">
        <v>2</v>
      </c>
      <c r="M561" s="132">
        <v>1</v>
      </c>
      <c r="N561" s="226">
        <v>0</v>
      </c>
      <c r="O561" s="226">
        <v>0</v>
      </c>
      <c r="P561" s="226">
        <v>0</v>
      </c>
      <c r="Q561" s="226">
        <v>0</v>
      </c>
      <c r="R561" s="226">
        <v>0</v>
      </c>
      <c r="S561" s="226">
        <v>0</v>
      </c>
      <c r="T561" s="132" t="s">
        <v>1821</v>
      </c>
      <c r="U561" s="132" t="s">
        <v>1821</v>
      </c>
      <c r="V561" s="132" t="s">
        <v>1821</v>
      </c>
      <c r="W561" s="226">
        <v>0</v>
      </c>
      <c r="X561" s="132" t="s">
        <v>1821</v>
      </c>
      <c r="Y561" s="226">
        <v>0</v>
      </c>
      <c r="Z561" s="226">
        <v>0</v>
      </c>
      <c r="AA561" s="226">
        <v>0</v>
      </c>
      <c r="AB561" s="226">
        <f t="shared" si="62"/>
        <v>0</v>
      </c>
      <c r="AC561" s="132" t="s">
        <v>1821</v>
      </c>
      <c r="AE561" s="57"/>
      <c r="AF561" s="132"/>
    </row>
    <row r="562" spans="1:35" ht="14.25" customHeight="1">
      <c r="A562" s="58" t="s">
        <v>2811</v>
      </c>
      <c r="B562" s="132">
        <v>1</v>
      </c>
      <c r="C562" s="132">
        <v>23</v>
      </c>
      <c r="D562" s="132">
        <f>(F562+H562+J562+L562+N562)-P562</f>
        <v>12</v>
      </c>
      <c r="E562" s="132">
        <f>(G562+I562+K562+M562+O562)-Q562</f>
        <v>11</v>
      </c>
      <c r="F562" s="226">
        <v>0</v>
      </c>
      <c r="G562" s="226">
        <v>0</v>
      </c>
      <c r="H562" s="132">
        <v>2</v>
      </c>
      <c r="I562" s="132">
        <v>1</v>
      </c>
      <c r="J562" s="132">
        <v>10</v>
      </c>
      <c r="K562" s="132">
        <v>4</v>
      </c>
      <c r="L562" s="226">
        <v>0</v>
      </c>
      <c r="M562" s="132">
        <v>6</v>
      </c>
      <c r="N562" s="226">
        <v>0</v>
      </c>
      <c r="O562" s="226">
        <v>0</v>
      </c>
      <c r="P562" s="226">
        <v>0</v>
      </c>
      <c r="Q562" s="226">
        <v>0</v>
      </c>
      <c r="R562" s="226">
        <v>0</v>
      </c>
      <c r="S562" s="226">
        <v>0</v>
      </c>
      <c r="T562" s="132" t="s">
        <v>1821</v>
      </c>
      <c r="U562" s="132" t="s">
        <v>1821</v>
      </c>
      <c r="V562" s="132" t="s">
        <v>1821</v>
      </c>
      <c r="W562" s="132" t="s">
        <v>1821</v>
      </c>
      <c r="X562" s="132" t="s">
        <v>1821</v>
      </c>
      <c r="Y562" s="226">
        <v>0</v>
      </c>
      <c r="Z562" s="226">
        <v>0</v>
      </c>
      <c r="AA562" s="226">
        <v>0</v>
      </c>
      <c r="AB562" s="226">
        <f t="shared" si="62"/>
        <v>0</v>
      </c>
      <c r="AC562" s="132" t="s">
        <v>1821</v>
      </c>
      <c r="AD562" s="57"/>
      <c r="AE562" s="57"/>
      <c r="AF562" s="57"/>
      <c r="AH562" s="57"/>
      <c r="AI562" s="132"/>
    </row>
    <row r="563" spans="1:35" ht="14.25" customHeight="1">
      <c r="A563" s="144" t="s">
        <v>2044</v>
      </c>
      <c r="B563" s="132">
        <v>1</v>
      </c>
      <c r="C563" s="132">
        <v>5</v>
      </c>
      <c r="D563" s="132">
        <f>(F563+H563+J563+L563+N563)-P563</f>
        <v>2</v>
      </c>
      <c r="E563" s="132">
        <f>(G563+I563+K563+M563+O563)-Q563</f>
        <v>3</v>
      </c>
      <c r="F563" s="226">
        <v>0</v>
      </c>
      <c r="G563" s="132">
        <v>1</v>
      </c>
      <c r="H563" s="226">
        <v>0</v>
      </c>
      <c r="I563" s="226">
        <v>0</v>
      </c>
      <c r="J563" s="226">
        <v>0</v>
      </c>
      <c r="K563" s="132">
        <v>1</v>
      </c>
      <c r="L563" s="132">
        <v>2</v>
      </c>
      <c r="M563" s="132">
        <v>1</v>
      </c>
      <c r="N563" s="226">
        <v>0</v>
      </c>
      <c r="O563" s="226">
        <v>0</v>
      </c>
      <c r="P563" s="226">
        <v>0</v>
      </c>
      <c r="Q563" s="226">
        <v>0</v>
      </c>
      <c r="R563" s="226">
        <v>0</v>
      </c>
      <c r="S563" s="226">
        <v>0</v>
      </c>
      <c r="T563" s="132" t="s">
        <v>1821</v>
      </c>
      <c r="U563" s="132" t="s">
        <v>1821</v>
      </c>
      <c r="V563" s="132" t="s">
        <v>1821</v>
      </c>
      <c r="W563" s="226">
        <v>0</v>
      </c>
      <c r="X563" s="132" t="s">
        <v>1821</v>
      </c>
      <c r="Y563" s="226">
        <v>0</v>
      </c>
      <c r="Z563" s="226">
        <v>0</v>
      </c>
      <c r="AA563" s="226">
        <v>0</v>
      </c>
      <c r="AB563" s="226">
        <f t="shared" si="62"/>
        <v>0</v>
      </c>
      <c r="AC563" s="132" t="s">
        <v>1821</v>
      </c>
      <c r="AD563" s="57"/>
      <c r="AE563" s="57"/>
      <c r="AF563" s="57"/>
      <c r="AH563" s="57"/>
      <c r="AI563" s="132"/>
    </row>
    <row r="564" spans="1:32" ht="14.25" customHeight="1">
      <c r="A564" s="144" t="s">
        <v>2046</v>
      </c>
      <c r="B564" s="132">
        <v>1</v>
      </c>
      <c r="C564" s="132">
        <v>23</v>
      </c>
      <c r="D564" s="132">
        <f t="shared" si="60"/>
        <v>12</v>
      </c>
      <c r="E564" s="132">
        <f t="shared" si="61"/>
        <v>11</v>
      </c>
      <c r="F564" s="226">
        <v>0</v>
      </c>
      <c r="G564" s="226">
        <v>0</v>
      </c>
      <c r="H564" s="132">
        <v>2</v>
      </c>
      <c r="I564" s="132">
        <v>1</v>
      </c>
      <c r="J564" s="132">
        <v>10</v>
      </c>
      <c r="K564" s="132">
        <v>4</v>
      </c>
      <c r="L564" s="226">
        <v>0</v>
      </c>
      <c r="M564" s="132">
        <v>6</v>
      </c>
      <c r="N564" s="226">
        <v>0</v>
      </c>
      <c r="O564" s="226">
        <v>0</v>
      </c>
      <c r="P564" s="226">
        <v>0</v>
      </c>
      <c r="Q564" s="226">
        <v>0</v>
      </c>
      <c r="R564" s="226">
        <v>0</v>
      </c>
      <c r="S564" s="226">
        <v>0</v>
      </c>
      <c r="T564" s="132" t="s">
        <v>1821</v>
      </c>
      <c r="U564" s="132" t="s">
        <v>1821</v>
      </c>
      <c r="V564" s="132" t="s">
        <v>1821</v>
      </c>
      <c r="W564" s="132" t="s">
        <v>1821</v>
      </c>
      <c r="X564" s="132" t="s">
        <v>1821</v>
      </c>
      <c r="Y564" s="226">
        <v>0</v>
      </c>
      <c r="Z564" s="226">
        <v>0</v>
      </c>
      <c r="AA564" s="226">
        <v>0</v>
      </c>
      <c r="AB564" s="226">
        <f t="shared" si="62"/>
        <v>0</v>
      </c>
      <c r="AC564" s="132" t="s">
        <v>1821</v>
      </c>
      <c r="AE564" s="57"/>
      <c r="AF564" s="132"/>
    </row>
    <row r="565" spans="1:32" ht="14.25" customHeight="1">
      <c r="A565" s="58" t="s">
        <v>2843</v>
      </c>
      <c r="B565" s="132">
        <v>1</v>
      </c>
      <c r="C565" s="132">
        <v>4</v>
      </c>
      <c r="D565" s="132">
        <f t="shared" si="60"/>
        <v>3</v>
      </c>
      <c r="E565" s="132">
        <f t="shared" si="61"/>
        <v>1</v>
      </c>
      <c r="F565" s="132">
        <v>1</v>
      </c>
      <c r="G565" s="226">
        <v>0</v>
      </c>
      <c r="H565" s="226">
        <v>0</v>
      </c>
      <c r="I565" s="226">
        <v>0</v>
      </c>
      <c r="J565" s="132">
        <v>2</v>
      </c>
      <c r="K565" s="226">
        <v>0</v>
      </c>
      <c r="L565" s="226">
        <v>0</v>
      </c>
      <c r="M565" s="132">
        <v>1</v>
      </c>
      <c r="N565" s="226">
        <v>0</v>
      </c>
      <c r="O565" s="226">
        <v>0</v>
      </c>
      <c r="P565" s="226">
        <v>0</v>
      </c>
      <c r="Q565" s="226">
        <v>0</v>
      </c>
      <c r="R565" s="226">
        <v>0</v>
      </c>
      <c r="S565" s="226">
        <v>0</v>
      </c>
      <c r="T565" s="132" t="s">
        <v>1821</v>
      </c>
      <c r="U565" s="132" t="s">
        <v>1821</v>
      </c>
      <c r="V565" s="132" t="s">
        <v>1821</v>
      </c>
      <c r="W565" s="226">
        <v>0</v>
      </c>
      <c r="X565" s="132" t="s">
        <v>1821</v>
      </c>
      <c r="Y565" s="226">
        <v>0</v>
      </c>
      <c r="Z565" s="226">
        <v>0</v>
      </c>
      <c r="AA565" s="226">
        <v>0</v>
      </c>
      <c r="AB565" s="226">
        <f t="shared" si="62"/>
        <v>0</v>
      </c>
      <c r="AC565" s="132" t="s">
        <v>1821</v>
      </c>
      <c r="AE565" s="57"/>
      <c r="AF565" s="132"/>
    </row>
    <row r="566" spans="1:35" ht="14.25" customHeight="1">
      <c r="A566" s="58" t="s">
        <v>2816</v>
      </c>
      <c r="B566" s="132">
        <v>1</v>
      </c>
      <c r="C566" s="132">
        <v>4</v>
      </c>
      <c r="D566" s="132">
        <f t="shared" si="60"/>
        <v>3</v>
      </c>
      <c r="E566" s="132">
        <f t="shared" si="61"/>
        <v>1</v>
      </c>
      <c r="F566" s="132">
        <v>1</v>
      </c>
      <c r="G566" s="226">
        <v>0</v>
      </c>
      <c r="H566" s="226">
        <v>0</v>
      </c>
      <c r="I566" s="226">
        <v>0</v>
      </c>
      <c r="J566" s="132">
        <v>2</v>
      </c>
      <c r="K566" s="226">
        <v>0</v>
      </c>
      <c r="L566" s="226">
        <v>0</v>
      </c>
      <c r="M566" s="132">
        <v>1</v>
      </c>
      <c r="N566" s="226">
        <v>0</v>
      </c>
      <c r="O566" s="226">
        <v>0</v>
      </c>
      <c r="P566" s="226">
        <v>0</v>
      </c>
      <c r="Q566" s="226">
        <v>0</v>
      </c>
      <c r="R566" s="226">
        <v>0</v>
      </c>
      <c r="S566" s="226">
        <v>0</v>
      </c>
      <c r="T566" s="132" t="s">
        <v>1821</v>
      </c>
      <c r="U566" s="132" t="s">
        <v>1821</v>
      </c>
      <c r="V566" s="132" t="s">
        <v>1821</v>
      </c>
      <c r="W566" s="226">
        <v>0</v>
      </c>
      <c r="X566" s="132" t="s">
        <v>1821</v>
      </c>
      <c r="Y566" s="226">
        <v>0</v>
      </c>
      <c r="Z566" s="226">
        <v>0</v>
      </c>
      <c r="AA566" s="226">
        <v>0</v>
      </c>
      <c r="AB566" s="226">
        <f t="shared" si="62"/>
        <v>0</v>
      </c>
      <c r="AC566" s="132" t="s">
        <v>1821</v>
      </c>
      <c r="AD566" s="57"/>
      <c r="AE566" s="57"/>
      <c r="AF566" s="57"/>
      <c r="AH566" s="57"/>
      <c r="AI566" s="132"/>
    </row>
    <row r="567" spans="1:35" ht="14.25" customHeight="1">
      <c r="A567" s="144" t="s">
        <v>2044</v>
      </c>
      <c r="B567" s="132">
        <v>1</v>
      </c>
      <c r="C567" s="132">
        <v>4</v>
      </c>
      <c r="D567" s="132">
        <f t="shared" si="60"/>
        <v>3</v>
      </c>
      <c r="E567" s="132">
        <f t="shared" si="61"/>
        <v>1</v>
      </c>
      <c r="F567" s="132">
        <v>1</v>
      </c>
      <c r="G567" s="226">
        <v>0</v>
      </c>
      <c r="H567" s="226">
        <v>0</v>
      </c>
      <c r="I567" s="226">
        <v>0</v>
      </c>
      <c r="J567" s="132">
        <v>2</v>
      </c>
      <c r="K567" s="226">
        <v>0</v>
      </c>
      <c r="L567" s="226">
        <v>0</v>
      </c>
      <c r="M567" s="132">
        <v>1</v>
      </c>
      <c r="N567" s="226">
        <v>0</v>
      </c>
      <c r="O567" s="226">
        <v>0</v>
      </c>
      <c r="P567" s="226">
        <v>0</v>
      </c>
      <c r="Q567" s="226">
        <v>0</v>
      </c>
      <c r="R567" s="226">
        <v>0</v>
      </c>
      <c r="S567" s="226">
        <v>0</v>
      </c>
      <c r="T567" s="132" t="s">
        <v>1821</v>
      </c>
      <c r="U567" s="132" t="s">
        <v>1821</v>
      </c>
      <c r="V567" s="132" t="s">
        <v>1821</v>
      </c>
      <c r="W567" s="226">
        <v>0</v>
      </c>
      <c r="X567" s="132" t="s">
        <v>1821</v>
      </c>
      <c r="Y567" s="226">
        <v>0</v>
      </c>
      <c r="Z567" s="226">
        <v>0</v>
      </c>
      <c r="AA567" s="226">
        <v>0</v>
      </c>
      <c r="AB567" s="226">
        <f t="shared" si="62"/>
        <v>0</v>
      </c>
      <c r="AC567" s="132" t="s">
        <v>1821</v>
      </c>
      <c r="AD567" s="57"/>
      <c r="AE567" s="57"/>
      <c r="AF567" s="57"/>
      <c r="AH567" s="57"/>
      <c r="AI567" s="132"/>
    </row>
    <row r="568" spans="1:32" ht="14.25" customHeight="1" thickBot="1">
      <c r="A568" s="59"/>
      <c r="B568" s="60"/>
      <c r="C568" s="60"/>
      <c r="D568" s="60"/>
      <c r="E568" s="60"/>
      <c r="F568" s="60"/>
      <c r="G568" s="60"/>
      <c r="H568" s="60"/>
      <c r="I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  <c r="AB568" s="60"/>
      <c r="AC568" s="60"/>
      <c r="AE568" s="57"/>
      <c r="AF568" s="132"/>
    </row>
    <row r="569" spans="1:29" ht="14.25" customHeight="1">
      <c r="A569" s="247"/>
      <c r="B569" s="248"/>
      <c r="C569" s="57"/>
      <c r="D569" s="57"/>
      <c r="E569" s="57"/>
      <c r="F569" s="57"/>
      <c r="G569" s="57"/>
      <c r="H569" s="57"/>
      <c r="I569" s="57"/>
      <c r="J569" s="57"/>
      <c r="K569" s="57"/>
      <c r="L569" s="57"/>
      <c r="M569" s="57"/>
      <c r="N569" s="57"/>
      <c r="O569" s="57"/>
      <c r="P569" s="57"/>
      <c r="Q569" s="57"/>
      <c r="R569" s="57"/>
      <c r="S569" s="57"/>
      <c r="T569" s="57"/>
      <c r="U569" s="57"/>
      <c r="V569" s="57"/>
      <c r="W569" s="57"/>
      <c r="X569" s="57"/>
      <c r="Y569" s="57"/>
      <c r="Z569" s="57"/>
      <c r="AA569" s="57"/>
      <c r="AB569" s="57"/>
      <c r="AC569" s="57"/>
    </row>
  </sheetData>
  <sheetProtection/>
  <autoFilter ref="A7:AL567"/>
  <mergeCells count="24">
    <mergeCell ref="C2:S2"/>
    <mergeCell ref="R3:S3"/>
    <mergeCell ref="P6:Q6"/>
    <mergeCell ref="R6:S6"/>
    <mergeCell ref="J5:K5"/>
    <mergeCell ref="F3:O3"/>
    <mergeCell ref="P3:Q3"/>
    <mergeCell ref="J4:K4"/>
    <mergeCell ref="L4:M4"/>
    <mergeCell ref="C6:E6"/>
    <mergeCell ref="J6:K6"/>
    <mergeCell ref="L6:M6"/>
    <mergeCell ref="N6:O6"/>
    <mergeCell ref="F6:G6"/>
    <mergeCell ref="L5:M5"/>
    <mergeCell ref="P4:Q4"/>
    <mergeCell ref="R4:S4"/>
    <mergeCell ref="C5:E5"/>
    <mergeCell ref="R5:S5"/>
    <mergeCell ref="Y3:AB3"/>
    <mergeCell ref="C4:E4"/>
    <mergeCell ref="N4:O4"/>
    <mergeCell ref="F4:G4"/>
    <mergeCell ref="H4:I4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E32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15.375" style="33" customWidth="1"/>
    <col min="2" max="2" width="6.625" style="33" customWidth="1"/>
    <col min="3" max="6" width="7.50390625" style="33" bestFit="1" customWidth="1"/>
    <col min="7" max="8" width="6.625" style="33" customWidth="1"/>
    <col min="9" max="9" width="7.50390625" style="33" bestFit="1" customWidth="1"/>
    <col min="10" max="11" width="6.50390625" style="33" bestFit="1" customWidth="1"/>
    <col min="12" max="13" width="6.00390625" style="33" customWidth="1"/>
    <col min="14" max="18" width="5.625" style="33" customWidth="1"/>
    <col min="19" max="19" width="6.50390625" style="33" bestFit="1" customWidth="1"/>
    <col min="20" max="20" width="10.625" style="33" customWidth="1"/>
    <col min="21" max="23" width="12.25390625" style="33" bestFit="1" customWidth="1"/>
    <col min="24" max="25" width="10.625" style="33" customWidth="1"/>
    <col min="26" max="27" width="9.625" style="33" customWidth="1"/>
    <col min="28" max="28" width="10.00390625" style="33" bestFit="1" customWidth="1"/>
    <col min="29" max="29" width="10.75390625" style="33" customWidth="1"/>
    <col min="30" max="16384" width="9.00390625" style="33" customWidth="1"/>
  </cols>
  <sheetData>
    <row r="1" spans="1:29" ht="16.5" thickBot="1">
      <c r="A1" s="32" t="s">
        <v>1704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AC1" s="43" t="s">
        <v>1659</v>
      </c>
    </row>
    <row r="2" spans="1:29" ht="15" customHeight="1">
      <c r="A2" s="4"/>
      <c r="B2" s="5"/>
      <c r="C2" s="289" t="s">
        <v>1299</v>
      </c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1"/>
      <c r="T2" s="5"/>
      <c r="U2" s="5"/>
      <c r="V2" s="6" t="s">
        <v>1271</v>
      </c>
      <c r="W2" s="7"/>
      <c r="X2" s="7"/>
      <c r="Y2" s="7"/>
      <c r="Z2" s="7"/>
      <c r="AA2" s="7"/>
      <c r="AB2" s="8"/>
      <c r="AC2" s="9"/>
    </row>
    <row r="3" spans="1:29" ht="15" customHeight="1">
      <c r="A3" s="2"/>
      <c r="B3" s="10"/>
      <c r="C3" s="142"/>
      <c r="D3" s="143"/>
      <c r="E3" s="1"/>
      <c r="F3" s="283" t="s">
        <v>1995</v>
      </c>
      <c r="G3" s="284"/>
      <c r="H3" s="284"/>
      <c r="I3" s="284"/>
      <c r="J3" s="284"/>
      <c r="K3" s="284"/>
      <c r="L3" s="284"/>
      <c r="M3" s="284"/>
      <c r="N3" s="284"/>
      <c r="O3" s="285"/>
      <c r="P3" s="276" t="s">
        <v>1996</v>
      </c>
      <c r="Q3" s="276"/>
      <c r="R3" s="277"/>
      <c r="S3" s="279"/>
      <c r="T3" s="11"/>
      <c r="U3" s="11"/>
      <c r="V3" s="12"/>
      <c r="W3" s="12"/>
      <c r="X3" s="12"/>
      <c r="Y3" s="276" t="s">
        <v>1323</v>
      </c>
      <c r="Z3" s="276"/>
      <c r="AA3" s="276"/>
      <c r="AB3" s="276"/>
      <c r="AC3" s="10" t="s">
        <v>1660</v>
      </c>
    </row>
    <row r="4" spans="1:29" ht="15" customHeight="1">
      <c r="A4" s="13" t="s">
        <v>1277</v>
      </c>
      <c r="B4" s="10" t="s">
        <v>1270</v>
      </c>
      <c r="C4" s="277" t="s">
        <v>1300</v>
      </c>
      <c r="D4" s="278"/>
      <c r="E4" s="279"/>
      <c r="F4" s="280" t="s">
        <v>1317</v>
      </c>
      <c r="G4" s="281"/>
      <c r="H4" s="280" t="s">
        <v>1882</v>
      </c>
      <c r="I4" s="282"/>
      <c r="J4" s="283" t="s">
        <v>1880</v>
      </c>
      <c r="K4" s="284"/>
      <c r="L4" s="284"/>
      <c r="M4" s="285"/>
      <c r="N4" s="274" t="s">
        <v>1303</v>
      </c>
      <c r="O4" s="275"/>
      <c r="P4" s="280" t="s">
        <v>1883</v>
      </c>
      <c r="Q4" s="281"/>
      <c r="R4" s="286" t="s">
        <v>1301</v>
      </c>
      <c r="S4" s="287"/>
      <c r="T4" s="11" t="s">
        <v>1272</v>
      </c>
      <c r="U4" s="11" t="s">
        <v>1273</v>
      </c>
      <c r="V4" s="11" t="s">
        <v>1279</v>
      </c>
      <c r="W4" s="11" t="s">
        <v>1274</v>
      </c>
      <c r="X4" s="11" t="s">
        <v>1275</v>
      </c>
      <c r="Y4" s="11"/>
      <c r="Z4" s="11"/>
      <c r="AA4" s="11"/>
      <c r="AB4" s="11"/>
      <c r="AC4" s="10" t="s">
        <v>1282</v>
      </c>
    </row>
    <row r="5" spans="1:29" ht="15" customHeight="1">
      <c r="A5" s="13"/>
      <c r="B5" s="10" t="s">
        <v>1278</v>
      </c>
      <c r="C5" s="277" t="s">
        <v>1997</v>
      </c>
      <c r="D5" s="278"/>
      <c r="E5" s="279"/>
      <c r="F5" s="14"/>
      <c r="G5" s="2"/>
      <c r="H5" s="102"/>
      <c r="I5" s="102"/>
      <c r="J5" s="283"/>
      <c r="K5" s="284"/>
      <c r="L5" s="284"/>
      <c r="M5" s="285"/>
      <c r="N5" s="102"/>
      <c r="O5" s="2"/>
      <c r="P5" s="14"/>
      <c r="Q5" s="2"/>
      <c r="R5" s="286" t="s">
        <v>1302</v>
      </c>
      <c r="S5" s="287"/>
      <c r="T5" s="11" t="s">
        <v>1280</v>
      </c>
      <c r="U5" s="11" t="s">
        <v>1281</v>
      </c>
      <c r="V5" s="11"/>
      <c r="W5" s="11" t="s">
        <v>1285</v>
      </c>
      <c r="X5" s="11" t="s">
        <v>1286</v>
      </c>
      <c r="Y5" s="11" t="s">
        <v>1309</v>
      </c>
      <c r="Z5" s="11" t="s">
        <v>1325</v>
      </c>
      <c r="AA5" s="11" t="s">
        <v>1276</v>
      </c>
      <c r="AB5" s="11" t="s">
        <v>1326</v>
      </c>
      <c r="AC5" s="15" t="s">
        <v>1304</v>
      </c>
    </row>
    <row r="6" spans="1:29" ht="15" customHeight="1">
      <c r="A6" s="13"/>
      <c r="B6" s="10"/>
      <c r="C6" s="272"/>
      <c r="D6" s="288"/>
      <c r="E6" s="273"/>
      <c r="F6" s="268" t="s">
        <v>1318</v>
      </c>
      <c r="G6" s="269"/>
      <c r="H6" s="145"/>
      <c r="I6" s="145"/>
      <c r="J6" s="270" t="s">
        <v>1305</v>
      </c>
      <c r="K6" s="271"/>
      <c r="L6" s="270" t="s">
        <v>1306</v>
      </c>
      <c r="M6" s="271"/>
      <c r="N6" s="272" t="s">
        <v>1307</v>
      </c>
      <c r="O6" s="273"/>
      <c r="P6" s="268"/>
      <c r="Q6" s="269"/>
      <c r="R6" s="292"/>
      <c r="S6" s="293"/>
      <c r="T6" s="11"/>
      <c r="U6" s="11"/>
      <c r="V6" s="11"/>
      <c r="W6" s="11"/>
      <c r="X6" s="11"/>
      <c r="Y6" s="11"/>
      <c r="Z6" s="11" t="s">
        <v>1327</v>
      </c>
      <c r="AA6" s="11" t="s">
        <v>1286</v>
      </c>
      <c r="AB6" s="11" t="s">
        <v>2008</v>
      </c>
      <c r="AC6" s="15" t="s">
        <v>1308</v>
      </c>
    </row>
    <row r="7" spans="1:29" ht="15" customHeight="1">
      <c r="A7" s="16"/>
      <c r="B7" s="17"/>
      <c r="C7" s="18" t="s">
        <v>1309</v>
      </c>
      <c r="D7" s="19" t="s">
        <v>1283</v>
      </c>
      <c r="E7" s="19" t="s">
        <v>1284</v>
      </c>
      <c r="F7" s="21" t="s">
        <v>1310</v>
      </c>
      <c r="G7" s="21" t="s">
        <v>1311</v>
      </c>
      <c r="H7" s="21" t="s">
        <v>1310</v>
      </c>
      <c r="I7" s="21" t="s">
        <v>1311</v>
      </c>
      <c r="J7" s="20" t="s">
        <v>1283</v>
      </c>
      <c r="K7" s="20" t="s">
        <v>1284</v>
      </c>
      <c r="L7" s="20" t="s">
        <v>1283</v>
      </c>
      <c r="M7" s="20" t="s">
        <v>1284</v>
      </c>
      <c r="N7" s="20" t="s">
        <v>1283</v>
      </c>
      <c r="O7" s="20" t="s">
        <v>1284</v>
      </c>
      <c r="P7" s="21" t="s">
        <v>1310</v>
      </c>
      <c r="Q7" s="21" t="s">
        <v>1311</v>
      </c>
      <c r="R7" s="18" t="s">
        <v>1310</v>
      </c>
      <c r="S7" s="18" t="s">
        <v>1311</v>
      </c>
      <c r="T7" s="22"/>
      <c r="U7" s="21"/>
      <c r="V7" s="22"/>
      <c r="W7" s="21"/>
      <c r="X7" s="21"/>
      <c r="Y7" s="21"/>
      <c r="Z7" s="21"/>
      <c r="AA7" s="21"/>
      <c r="AB7" s="21"/>
      <c r="AC7" s="23" t="s">
        <v>1312</v>
      </c>
    </row>
    <row r="8" spans="1:31" ht="22.5" customHeight="1">
      <c r="A8" s="1" t="s">
        <v>1279</v>
      </c>
      <c r="B8" s="138">
        <v>1738</v>
      </c>
      <c r="C8" s="138">
        <v>73146</v>
      </c>
      <c r="D8" s="24">
        <f>(F8+H8+J8+L8+N8)-P8</f>
        <v>50586</v>
      </c>
      <c r="E8" s="24">
        <f>(G8+I8+K8+M8+O8)-Q8</f>
        <v>22560</v>
      </c>
      <c r="F8" s="138">
        <v>172</v>
      </c>
      <c r="G8" s="138">
        <v>58</v>
      </c>
      <c r="H8" s="138">
        <v>1896</v>
      </c>
      <c r="I8" s="138">
        <v>703</v>
      </c>
      <c r="J8" s="138">
        <v>37762</v>
      </c>
      <c r="K8" s="138">
        <v>8969</v>
      </c>
      <c r="L8" s="138">
        <v>6525</v>
      </c>
      <c r="M8" s="138">
        <v>10646</v>
      </c>
      <c r="N8" s="138">
        <v>5003</v>
      </c>
      <c r="O8" s="138">
        <v>2315</v>
      </c>
      <c r="P8" s="138">
        <v>772</v>
      </c>
      <c r="Q8" s="138">
        <v>131</v>
      </c>
      <c r="R8" s="138">
        <v>184</v>
      </c>
      <c r="S8" s="138">
        <v>128</v>
      </c>
      <c r="T8" s="138">
        <v>32834289</v>
      </c>
      <c r="U8" s="138">
        <v>150310695</v>
      </c>
      <c r="V8" s="138">
        <v>253266494</v>
      </c>
      <c r="W8" s="138">
        <v>237716707</v>
      </c>
      <c r="X8" s="138">
        <v>8898746</v>
      </c>
      <c r="Y8" s="138">
        <v>6651041</v>
      </c>
      <c r="Z8" s="138">
        <v>46976</v>
      </c>
      <c r="AA8" s="138">
        <v>511157</v>
      </c>
      <c r="AB8" s="138">
        <f>Y8-Z8-AA8</f>
        <v>6092908</v>
      </c>
      <c r="AC8" s="138">
        <v>96416869</v>
      </c>
      <c r="AE8" s="26"/>
    </row>
    <row r="9" spans="1:31" ht="22.5" customHeight="1">
      <c r="A9" s="2" t="s">
        <v>2787</v>
      </c>
      <c r="B9" s="138">
        <v>176</v>
      </c>
      <c r="C9" s="138">
        <v>10628</v>
      </c>
      <c r="D9" s="146">
        <f>(F9+H9+J9+L9+N9)-P9</f>
        <v>5866</v>
      </c>
      <c r="E9" s="146">
        <f aca="true" t="shared" si="0" ref="E9:E32">(G9+I9+K9+M9+O9)-Q9</f>
        <v>4762</v>
      </c>
      <c r="F9" s="138">
        <v>26</v>
      </c>
      <c r="G9" s="138">
        <v>8</v>
      </c>
      <c r="H9" s="138">
        <v>160</v>
      </c>
      <c r="I9" s="138">
        <v>64</v>
      </c>
      <c r="J9" s="138">
        <v>2840</v>
      </c>
      <c r="K9" s="138">
        <v>1109</v>
      </c>
      <c r="L9" s="138">
        <v>2122</v>
      </c>
      <c r="M9" s="138">
        <v>3124</v>
      </c>
      <c r="N9" s="138">
        <v>753</v>
      </c>
      <c r="O9" s="138">
        <v>476</v>
      </c>
      <c r="P9" s="138">
        <v>35</v>
      </c>
      <c r="Q9" s="138">
        <v>19</v>
      </c>
      <c r="R9" s="138">
        <v>49</v>
      </c>
      <c r="S9" s="138">
        <v>24</v>
      </c>
      <c r="T9" s="138">
        <v>3027197</v>
      </c>
      <c r="U9" s="138">
        <v>11783870</v>
      </c>
      <c r="V9" s="138">
        <v>20851480</v>
      </c>
      <c r="W9" s="138">
        <v>20041377</v>
      </c>
      <c r="X9" s="138">
        <v>196198</v>
      </c>
      <c r="Y9" s="138">
        <v>613905</v>
      </c>
      <c r="Z9" s="149">
        <v>0</v>
      </c>
      <c r="AA9" s="149">
        <v>0</v>
      </c>
      <c r="AB9" s="138">
        <f aca="true" t="shared" si="1" ref="AB9:AB32">Y9-Z9-AA9</f>
        <v>613905</v>
      </c>
      <c r="AC9" s="138">
        <v>8033962</v>
      </c>
      <c r="AE9" s="26"/>
    </row>
    <row r="10" spans="1:31" ht="22.5" customHeight="1">
      <c r="A10" s="2" t="s">
        <v>1999</v>
      </c>
      <c r="B10" s="138">
        <v>89</v>
      </c>
      <c r="C10" s="138">
        <v>2727</v>
      </c>
      <c r="D10" s="146">
        <f aca="true" t="shared" si="2" ref="D10:D32">(F10+H10+J10+L10+N10)-P10</f>
        <v>1913</v>
      </c>
      <c r="E10" s="146">
        <f t="shared" si="0"/>
        <v>814</v>
      </c>
      <c r="F10" s="138">
        <v>2</v>
      </c>
      <c r="G10" s="138">
        <v>1</v>
      </c>
      <c r="H10" s="138">
        <v>90</v>
      </c>
      <c r="I10" s="138">
        <v>28</v>
      </c>
      <c r="J10" s="138">
        <v>1475</v>
      </c>
      <c r="K10" s="138">
        <v>402</v>
      </c>
      <c r="L10" s="138">
        <v>199</v>
      </c>
      <c r="M10" s="138">
        <v>325</v>
      </c>
      <c r="N10" s="138">
        <v>154</v>
      </c>
      <c r="O10" s="138">
        <v>63</v>
      </c>
      <c r="P10" s="138">
        <v>7</v>
      </c>
      <c r="Q10" s="138">
        <v>5</v>
      </c>
      <c r="R10" s="138">
        <v>14</v>
      </c>
      <c r="S10" s="138">
        <v>4</v>
      </c>
      <c r="T10" s="138">
        <v>1161456</v>
      </c>
      <c r="U10" s="138">
        <v>7873406</v>
      </c>
      <c r="V10" s="138">
        <v>17020542</v>
      </c>
      <c r="W10" s="138">
        <v>16638925</v>
      </c>
      <c r="X10" s="138">
        <v>82449</v>
      </c>
      <c r="Y10" s="138">
        <v>299168</v>
      </c>
      <c r="Z10" s="149">
        <v>0</v>
      </c>
      <c r="AA10" s="149">
        <v>0</v>
      </c>
      <c r="AB10" s="138">
        <f t="shared" si="1"/>
        <v>299168</v>
      </c>
      <c r="AC10" s="138">
        <v>7190986</v>
      </c>
      <c r="AE10" s="26"/>
    </row>
    <row r="11" spans="1:31" ht="22.5" customHeight="1">
      <c r="A11" s="2" t="s">
        <v>2000</v>
      </c>
      <c r="B11" s="138">
        <v>101</v>
      </c>
      <c r="C11" s="138">
        <v>1910</v>
      </c>
      <c r="D11" s="146">
        <f t="shared" si="2"/>
        <v>909</v>
      </c>
      <c r="E11" s="146">
        <f t="shared" si="0"/>
        <v>1001</v>
      </c>
      <c r="F11" s="138">
        <v>24</v>
      </c>
      <c r="G11" s="138">
        <v>5</v>
      </c>
      <c r="H11" s="138">
        <v>95</v>
      </c>
      <c r="I11" s="138">
        <v>58</v>
      </c>
      <c r="J11" s="138">
        <v>671</v>
      </c>
      <c r="K11" s="138">
        <v>500</v>
      </c>
      <c r="L11" s="138">
        <v>116</v>
      </c>
      <c r="M11" s="138">
        <v>433</v>
      </c>
      <c r="N11" s="138">
        <v>3</v>
      </c>
      <c r="O11" s="138">
        <v>5</v>
      </c>
      <c r="P11" s="149">
        <v>0</v>
      </c>
      <c r="Q11" s="149">
        <v>0</v>
      </c>
      <c r="R11" s="138">
        <v>3</v>
      </c>
      <c r="S11" s="138">
        <v>4</v>
      </c>
      <c r="T11" s="138">
        <v>639366</v>
      </c>
      <c r="U11" s="138">
        <v>1659840</v>
      </c>
      <c r="V11" s="138">
        <v>3668322</v>
      </c>
      <c r="W11" s="138">
        <v>3274313</v>
      </c>
      <c r="X11" s="138">
        <v>295765</v>
      </c>
      <c r="Y11" s="138">
        <v>98244</v>
      </c>
      <c r="Z11" s="149">
        <v>0</v>
      </c>
      <c r="AA11" s="149">
        <v>0</v>
      </c>
      <c r="AB11" s="138">
        <f t="shared" si="1"/>
        <v>98244</v>
      </c>
      <c r="AC11" s="138">
        <v>1790174</v>
      </c>
      <c r="AE11" s="26"/>
    </row>
    <row r="12" spans="1:31" ht="22.5" customHeight="1">
      <c r="A12" s="2" t="s">
        <v>2001</v>
      </c>
      <c r="B12" s="138">
        <v>24</v>
      </c>
      <c r="C12" s="138">
        <v>397</v>
      </c>
      <c r="D12" s="146">
        <f t="shared" si="2"/>
        <v>280</v>
      </c>
      <c r="E12" s="146">
        <f t="shared" si="0"/>
        <v>117</v>
      </c>
      <c r="F12" s="149">
        <v>0</v>
      </c>
      <c r="G12" s="149">
        <v>0</v>
      </c>
      <c r="H12" s="138">
        <v>25</v>
      </c>
      <c r="I12" s="138">
        <v>10</v>
      </c>
      <c r="J12" s="138">
        <v>225</v>
      </c>
      <c r="K12" s="138">
        <v>55</v>
      </c>
      <c r="L12" s="138">
        <v>28</v>
      </c>
      <c r="M12" s="138">
        <v>52</v>
      </c>
      <c r="N12" s="138">
        <v>2</v>
      </c>
      <c r="O12" s="149">
        <v>0</v>
      </c>
      <c r="P12" s="149">
        <v>0</v>
      </c>
      <c r="Q12" s="149">
        <v>0</v>
      </c>
      <c r="R12" s="149">
        <v>0</v>
      </c>
      <c r="S12" s="149">
        <v>0</v>
      </c>
      <c r="T12" s="138">
        <v>129611</v>
      </c>
      <c r="U12" s="138">
        <v>432334</v>
      </c>
      <c r="V12" s="138">
        <v>746679</v>
      </c>
      <c r="W12" s="138">
        <v>649193</v>
      </c>
      <c r="X12" s="138">
        <v>34113</v>
      </c>
      <c r="Y12" s="138">
        <v>63373</v>
      </c>
      <c r="Z12" s="149">
        <v>0</v>
      </c>
      <c r="AA12" s="149">
        <v>0</v>
      </c>
      <c r="AB12" s="138">
        <f t="shared" si="1"/>
        <v>63373</v>
      </c>
      <c r="AC12" s="138">
        <v>287193</v>
      </c>
      <c r="AE12" s="26"/>
    </row>
    <row r="13" spans="1:31" ht="22.5" customHeight="1">
      <c r="A13" s="2" t="s">
        <v>2002</v>
      </c>
      <c r="B13" s="138">
        <v>32</v>
      </c>
      <c r="C13" s="138">
        <v>539</v>
      </c>
      <c r="D13" s="146">
        <f t="shared" si="2"/>
        <v>396</v>
      </c>
      <c r="E13" s="146">
        <f t="shared" si="0"/>
        <v>143</v>
      </c>
      <c r="F13" s="138">
        <v>4</v>
      </c>
      <c r="G13" s="149">
        <v>0</v>
      </c>
      <c r="H13" s="138">
        <v>36</v>
      </c>
      <c r="I13" s="138">
        <v>11</v>
      </c>
      <c r="J13" s="138">
        <v>303</v>
      </c>
      <c r="K13" s="138">
        <v>68</v>
      </c>
      <c r="L13" s="138">
        <v>27</v>
      </c>
      <c r="M13" s="138">
        <v>58</v>
      </c>
      <c r="N13" s="138">
        <v>26</v>
      </c>
      <c r="O13" s="138">
        <v>6</v>
      </c>
      <c r="P13" s="149">
        <v>0</v>
      </c>
      <c r="Q13" s="149">
        <v>0</v>
      </c>
      <c r="R13" s="138">
        <v>3</v>
      </c>
      <c r="S13" s="138">
        <v>1</v>
      </c>
      <c r="T13" s="138">
        <v>175514</v>
      </c>
      <c r="U13" s="138">
        <v>350665</v>
      </c>
      <c r="V13" s="138">
        <v>724770</v>
      </c>
      <c r="W13" s="138">
        <v>687534</v>
      </c>
      <c r="X13" s="138">
        <v>11923</v>
      </c>
      <c r="Y13" s="138">
        <v>25313</v>
      </c>
      <c r="Z13" s="149">
        <v>0</v>
      </c>
      <c r="AA13" s="138">
        <v>25288</v>
      </c>
      <c r="AB13" s="138">
        <f t="shared" si="1"/>
        <v>25</v>
      </c>
      <c r="AC13" s="138">
        <v>334028</v>
      </c>
      <c r="AE13" s="26"/>
    </row>
    <row r="14" spans="1:31" ht="22.5" customHeight="1">
      <c r="A14" s="2" t="s">
        <v>2788</v>
      </c>
      <c r="B14" s="138">
        <v>43</v>
      </c>
      <c r="C14" s="138">
        <v>1070</v>
      </c>
      <c r="D14" s="146">
        <f t="shared" si="2"/>
        <v>648</v>
      </c>
      <c r="E14" s="146">
        <f t="shared" si="0"/>
        <v>422</v>
      </c>
      <c r="F14" s="138">
        <v>1</v>
      </c>
      <c r="G14" s="149">
        <v>0</v>
      </c>
      <c r="H14" s="138">
        <v>46</v>
      </c>
      <c r="I14" s="138">
        <v>14</v>
      </c>
      <c r="J14" s="138">
        <v>522</v>
      </c>
      <c r="K14" s="138">
        <v>193</v>
      </c>
      <c r="L14" s="138">
        <v>71</v>
      </c>
      <c r="M14" s="138">
        <v>210</v>
      </c>
      <c r="N14" s="138">
        <v>8</v>
      </c>
      <c r="O14" s="138">
        <v>5</v>
      </c>
      <c r="P14" s="149">
        <v>0</v>
      </c>
      <c r="Q14" s="149">
        <v>0</v>
      </c>
      <c r="R14" s="138">
        <v>2</v>
      </c>
      <c r="S14" s="149">
        <v>0</v>
      </c>
      <c r="T14" s="138">
        <v>375593</v>
      </c>
      <c r="U14" s="138">
        <v>1392269</v>
      </c>
      <c r="V14" s="138">
        <v>2264634</v>
      </c>
      <c r="W14" s="138">
        <v>2029766</v>
      </c>
      <c r="X14" s="138">
        <v>43227</v>
      </c>
      <c r="Y14" s="138">
        <v>191641</v>
      </c>
      <c r="Z14" s="138">
        <v>6905</v>
      </c>
      <c r="AA14" s="149">
        <v>0</v>
      </c>
      <c r="AB14" s="138">
        <f t="shared" si="1"/>
        <v>184736</v>
      </c>
      <c r="AC14" s="138">
        <v>764584</v>
      </c>
      <c r="AE14" s="26"/>
    </row>
    <row r="15" spans="1:31" ht="22.5" customHeight="1">
      <c r="A15" s="2" t="s">
        <v>2003</v>
      </c>
      <c r="B15" s="138">
        <v>60</v>
      </c>
      <c r="C15" s="138">
        <v>917</v>
      </c>
      <c r="D15" s="146">
        <f t="shared" si="2"/>
        <v>634</v>
      </c>
      <c r="E15" s="146">
        <f t="shared" si="0"/>
        <v>283</v>
      </c>
      <c r="F15" s="138">
        <v>7</v>
      </c>
      <c r="G15" s="138">
        <v>6</v>
      </c>
      <c r="H15" s="138">
        <v>75</v>
      </c>
      <c r="I15" s="138">
        <v>28</v>
      </c>
      <c r="J15" s="138">
        <v>479</v>
      </c>
      <c r="K15" s="138">
        <v>123</v>
      </c>
      <c r="L15" s="138">
        <v>59</v>
      </c>
      <c r="M15" s="138">
        <v>123</v>
      </c>
      <c r="N15" s="138">
        <v>18</v>
      </c>
      <c r="O15" s="138">
        <v>3</v>
      </c>
      <c r="P15" s="138">
        <v>4</v>
      </c>
      <c r="Q15" s="149">
        <v>0</v>
      </c>
      <c r="R15" s="138">
        <v>1</v>
      </c>
      <c r="S15" s="138">
        <v>4</v>
      </c>
      <c r="T15" s="138">
        <v>374127</v>
      </c>
      <c r="U15" s="138">
        <v>832333</v>
      </c>
      <c r="V15" s="138">
        <v>1789974</v>
      </c>
      <c r="W15" s="138">
        <v>1716849</v>
      </c>
      <c r="X15" s="138">
        <v>51342</v>
      </c>
      <c r="Y15" s="138">
        <v>21783</v>
      </c>
      <c r="Z15" s="149">
        <v>0</v>
      </c>
      <c r="AA15" s="149">
        <v>0</v>
      </c>
      <c r="AB15" s="138">
        <f t="shared" si="1"/>
        <v>21783</v>
      </c>
      <c r="AC15" s="138">
        <v>874322</v>
      </c>
      <c r="AE15" s="26"/>
    </row>
    <row r="16" spans="1:31" ht="22.5" customHeight="1">
      <c r="A16" s="2" t="s">
        <v>2004</v>
      </c>
      <c r="B16" s="138">
        <v>19</v>
      </c>
      <c r="C16" s="138">
        <v>1066</v>
      </c>
      <c r="D16" s="146">
        <f t="shared" si="2"/>
        <v>690</v>
      </c>
      <c r="E16" s="146">
        <f t="shared" si="0"/>
        <v>376</v>
      </c>
      <c r="F16" s="149">
        <v>0</v>
      </c>
      <c r="G16" s="149">
        <v>0</v>
      </c>
      <c r="H16" s="138">
        <v>23</v>
      </c>
      <c r="I16" s="138">
        <v>11</v>
      </c>
      <c r="J16" s="138">
        <v>581</v>
      </c>
      <c r="K16" s="138">
        <v>182</v>
      </c>
      <c r="L16" s="138">
        <v>44</v>
      </c>
      <c r="M16" s="138">
        <v>161</v>
      </c>
      <c r="N16" s="138">
        <v>46</v>
      </c>
      <c r="O16" s="138">
        <v>28</v>
      </c>
      <c r="P16" s="138">
        <v>4</v>
      </c>
      <c r="Q16" s="138">
        <v>6</v>
      </c>
      <c r="R16" s="149">
        <v>0</v>
      </c>
      <c r="S16" s="149">
        <v>0</v>
      </c>
      <c r="T16" s="138">
        <v>465741</v>
      </c>
      <c r="U16" s="138">
        <v>1454205</v>
      </c>
      <c r="V16" s="138">
        <v>3609234</v>
      </c>
      <c r="W16" s="138">
        <v>3346158</v>
      </c>
      <c r="X16" s="138">
        <v>260358</v>
      </c>
      <c r="Y16" s="138">
        <v>2718</v>
      </c>
      <c r="Z16" s="149">
        <v>0</v>
      </c>
      <c r="AA16" s="149">
        <v>0</v>
      </c>
      <c r="AB16" s="138">
        <f t="shared" si="1"/>
        <v>2718</v>
      </c>
      <c r="AC16" s="138">
        <v>1960219</v>
      </c>
      <c r="AE16" s="26"/>
    </row>
    <row r="17" spans="1:31" ht="22.5" customHeight="1">
      <c r="A17" s="2" t="s">
        <v>2789</v>
      </c>
      <c r="B17" s="138">
        <v>7</v>
      </c>
      <c r="C17" s="138">
        <v>47</v>
      </c>
      <c r="D17" s="146">
        <f t="shared" si="2"/>
        <v>39</v>
      </c>
      <c r="E17" s="146">
        <f t="shared" si="0"/>
        <v>8</v>
      </c>
      <c r="F17" s="149">
        <v>0</v>
      </c>
      <c r="G17" s="149">
        <v>0</v>
      </c>
      <c r="H17" s="138">
        <v>2</v>
      </c>
      <c r="I17" s="149">
        <v>0</v>
      </c>
      <c r="J17" s="138">
        <v>33</v>
      </c>
      <c r="K17" s="138">
        <v>7</v>
      </c>
      <c r="L17" s="138">
        <v>2</v>
      </c>
      <c r="M17" s="138">
        <v>1</v>
      </c>
      <c r="N17" s="138">
        <v>2</v>
      </c>
      <c r="O17" s="149">
        <v>0</v>
      </c>
      <c r="P17" s="149">
        <v>0</v>
      </c>
      <c r="Q17" s="149">
        <v>0</v>
      </c>
      <c r="R17" s="149">
        <v>0</v>
      </c>
      <c r="S17" s="149">
        <v>0</v>
      </c>
      <c r="T17" s="138">
        <v>22825</v>
      </c>
      <c r="U17" s="138">
        <v>182809</v>
      </c>
      <c r="V17" s="138">
        <v>254047</v>
      </c>
      <c r="W17" s="138">
        <v>252259</v>
      </c>
      <c r="X17" s="149">
        <v>0</v>
      </c>
      <c r="Y17" s="138">
        <v>1788</v>
      </c>
      <c r="Z17" s="149">
        <v>0</v>
      </c>
      <c r="AA17" s="149">
        <v>0</v>
      </c>
      <c r="AB17" s="138">
        <f t="shared" si="1"/>
        <v>1788</v>
      </c>
      <c r="AC17" s="138">
        <v>65960</v>
      </c>
      <c r="AE17" s="26"/>
    </row>
    <row r="18" spans="1:31" ht="22.5" customHeight="1">
      <c r="A18" s="2" t="s">
        <v>2790</v>
      </c>
      <c r="B18" s="138">
        <v>152</v>
      </c>
      <c r="C18" s="138">
        <v>4141</v>
      </c>
      <c r="D18" s="146">
        <f t="shared" si="2"/>
        <v>2462</v>
      </c>
      <c r="E18" s="146">
        <f t="shared" si="0"/>
        <v>1679</v>
      </c>
      <c r="F18" s="138">
        <v>19</v>
      </c>
      <c r="G18" s="138">
        <v>3</v>
      </c>
      <c r="H18" s="138">
        <v>130</v>
      </c>
      <c r="I18" s="138">
        <v>52</v>
      </c>
      <c r="J18" s="138">
        <v>1841</v>
      </c>
      <c r="K18" s="138">
        <v>482</v>
      </c>
      <c r="L18" s="138">
        <v>280</v>
      </c>
      <c r="M18" s="138">
        <v>870</v>
      </c>
      <c r="N18" s="138">
        <v>214</v>
      </c>
      <c r="O18" s="138">
        <v>272</v>
      </c>
      <c r="P18" s="138">
        <v>22</v>
      </c>
      <c r="Q18" s="149">
        <v>0</v>
      </c>
      <c r="R18" s="138">
        <v>24</v>
      </c>
      <c r="S18" s="138">
        <v>16</v>
      </c>
      <c r="T18" s="138">
        <v>1450253</v>
      </c>
      <c r="U18" s="138">
        <v>5337252</v>
      </c>
      <c r="V18" s="138">
        <v>9100059</v>
      </c>
      <c r="W18" s="138">
        <v>8617019</v>
      </c>
      <c r="X18" s="138">
        <v>315005</v>
      </c>
      <c r="Y18" s="138">
        <v>168035</v>
      </c>
      <c r="Z18" s="138">
        <v>4181</v>
      </c>
      <c r="AA18" s="149">
        <v>0</v>
      </c>
      <c r="AB18" s="138">
        <f t="shared" si="1"/>
        <v>163854</v>
      </c>
      <c r="AC18" s="138">
        <v>3086810</v>
      </c>
      <c r="AE18" s="26"/>
    </row>
    <row r="19" spans="1:31" ht="22.5" customHeight="1">
      <c r="A19" s="2" t="s">
        <v>2791</v>
      </c>
      <c r="B19" s="138">
        <v>9</v>
      </c>
      <c r="C19" s="138">
        <v>267</v>
      </c>
      <c r="D19" s="146">
        <f t="shared" si="2"/>
        <v>192</v>
      </c>
      <c r="E19" s="146">
        <f t="shared" si="0"/>
        <v>75</v>
      </c>
      <c r="F19" s="138">
        <v>1</v>
      </c>
      <c r="G19" s="138">
        <v>1</v>
      </c>
      <c r="H19" s="138">
        <v>4</v>
      </c>
      <c r="I19" s="138">
        <v>1</v>
      </c>
      <c r="J19" s="138">
        <v>166</v>
      </c>
      <c r="K19" s="138">
        <v>40</v>
      </c>
      <c r="L19" s="138">
        <v>15</v>
      </c>
      <c r="M19" s="138">
        <v>33</v>
      </c>
      <c r="N19" s="138">
        <v>6</v>
      </c>
      <c r="O19" s="149">
        <v>0</v>
      </c>
      <c r="P19" s="149">
        <v>0</v>
      </c>
      <c r="Q19" s="149">
        <v>0</v>
      </c>
      <c r="R19" s="149">
        <v>0</v>
      </c>
      <c r="S19" s="149">
        <v>0</v>
      </c>
      <c r="T19" s="138">
        <v>126068</v>
      </c>
      <c r="U19" s="138">
        <v>1042522</v>
      </c>
      <c r="V19" s="138">
        <v>2229523</v>
      </c>
      <c r="W19" s="138">
        <v>2142085</v>
      </c>
      <c r="X19" s="138">
        <v>11745</v>
      </c>
      <c r="Y19" s="138">
        <v>75693</v>
      </c>
      <c r="Z19" s="149">
        <v>0</v>
      </c>
      <c r="AA19" s="149">
        <v>0</v>
      </c>
      <c r="AB19" s="138">
        <f t="shared" si="1"/>
        <v>75693</v>
      </c>
      <c r="AC19" s="138">
        <v>1102360</v>
      </c>
      <c r="AE19" s="26"/>
    </row>
    <row r="20" spans="1:31" ht="22.5" customHeight="1">
      <c r="A20" s="2" t="s">
        <v>2005</v>
      </c>
      <c r="B20" s="138">
        <v>6</v>
      </c>
      <c r="C20" s="138">
        <v>132</v>
      </c>
      <c r="D20" s="146">
        <f t="shared" si="2"/>
        <v>64</v>
      </c>
      <c r="E20" s="146">
        <f t="shared" si="0"/>
        <v>68</v>
      </c>
      <c r="F20" s="138">
        <v>2</v>
      </c>
      <c r="G20" s="149">
        <v>0</v>
      </c>
      <c r="H20" s="138">
        <v>7</v>
      </c>
      <c r="I20" s="149">
        <v>0</v>
      </c>
      <c r="J20" s="138">
        <v>48</v>
      </c>
      <c r="K20" s="138">
        <v>31</v>
      </c>
      <c r="L20" s="138">
        <v>7</v>
      </c>
      <c r="M20" s="138">
        <v>37</v>
      </c>
      <c r="N20" s="149">
        <v>0</v>
      </c>
      <c r="O20" s="149">
        <v>0</v>
      </c>
      <c r="P20" s="149">
        <v>0</v>
      </c>
      <c r="Q20" s="149">
        <v>0</v>
      </c>
      <c r="R20" s="149">
        <v>0</v>
      </c>
      <c r="S20" s="149">
        <v>0</v>
      </c>
      <c r="T20" s="138">
        <v>36641</v>
      </c>
      <c r="U20" s="138">
        <v>205800</v>
      </c>
      <c r="V20" s="138">
        <v>250337</v>
      </c>
      <c r="W20" s="138">
        <v>248301</v>
      </c>
      <c r="X20" s="138">
        <v>1936</v>
      </c>
      <c r="Y20" s="138">
        <v>100</v>
      </c>
      <c r="Z20" s="149">
        <v>0</v>
      </c>
      <c r="AA20" s="149">
        <v>0</v>
      </c>
      <c r="AB20" s="138">
        <f t="shared" si="1"/>
        <v>100</v>
      </c>
      <c r="AC20" s="138">
        <v>44367</v>
      </c>
      <c r="AE20" s="26"/>
    </row>
    <row r="21" spans="1:31" ht="22.5" customHeight="1">
      <c r="A21" s="2" t="s">
        <v>2006</v>
      </c>
      <c r="B21" s="138">
        <v>77</v>
      </c>
      <c r="C21" s="138">
        <v>1689</v>
      </c>
      <c r="D21" s="146">
        <f t="shared" si="2"/>
        <v>1434</v>
      </c>
      <c r="E21" s="146">
        <f t="shared" si="0"/>
        <v>255</v>
      </c>
      <c r="F21" s="138">
        <v>6</v>
      </c>
      <c r="G21" s="138">
        <v>3</v>
      </c>
      <c r="H21" s="138">
        <v>61</v>
      </c>
      <c r="I21" s="138">
        <v>18</v>
      </c>
      <c r="J21" s="138">
        <v>1144</v>
      </c>
      <c r="K21" s="138">
        <v>157</v>
      </c>
      <c r="L21" s="138">
        <v>178</v>
      </c>
      <c r="M21" s="138">
        <v>67</v>
      </c>
      <c r="N21" s="138">
        <v>50</v>
      </c>
      <c r="O21" s="138">
        <v>11</v>
      </c>
      <c r="P21" s="138">
        <v>5</v>
      </c>
      <c r="Q21" s="138">
        <v>1</v>
      </c>
      <c r="R21" s="138">
        <v>9</v>
      </c>
      <c r="S21" s="138">
        <v>1</v>
      </c>
      <c r="T21" s="138">
        <v>732992</v>
      </c>
      <c r="U21" s="138">
        <v>2582816</v>
      </c>
      <c r="V21" s="138">
        <v>5738269</v>
      </c>
      <c r="W21" s="138">
        <v>5123339</v>
      </c>
      <c r="X21" s="138">
        <v>221176</v>
      </c>
      <c r="Y21" s="138">
        <v>393754</v>
      </c>
      <c r="Z21" s="149">
        <v>0</v>
      </c>
      <c r="AA21" s="138">
        <v>13898</v>
      </c>
      <c r="AB21" s="138">
        <f t="shared" si="1"/>
        <v>379856</v>
      </c>
      <c r="AC21" s="138">
        <v>2956599</v>
      </c>
      <c r="AE21" s="26"/>
    </row>
    <row r="22" spans="1:31" ht="22.5" customHeight="1">
      <c r="A22" s="2" t="s">
        <v>2007</v>
      </c>
      <c r="B22" s="138">
        <v>13</v>
      </c>
      <c r="C22" s="138">
        <v>360</v>
      </c>
      <c r="D22" s="146">
        <f t="shared" si="2"/>
        <v>294</v>
      </c>
      <c r="E22" s="146">
        <f t="shared" si="0"/>
        <v>66</v>
      </c>
      <c r="F22" s="149">
        <v>0</v>
      </c>
      <c r="G22" s="149">
        <v>0</v>
      </c>
      <c r="H22" s="138">
        <v>17</v>
      </c>
      <c r="I22" s="138">
        <v>5</v>
      </c>
      <c r="J22" s="138">
        <v>249</v>
      </c>
      <c r="K22" s="138">
        <v>45</v>
      </c>
      <c r="L22" s="138">
        <v>21</v>
      </c>
      <c r="M22" s="138">
        <v>15</v>
      </c>
      <c r="N22" s="138">
        <v>7</v>
      </c>
      <c r="O22" s="138">
        <v>1</v>
      </c>
      <c r="P22" s="149">
        <v>0</v>
      </c>
      <c r="Q22" s="149">
        <v>0</v>
      </c>
      <c r="R22" s="138">
        <v>1</v>
      </c>
      <c r="S22" s="149">
        <v>0</v>
      </c>
      <c r="T22" s="138">
        <v>144578</v>
      </c>
      <c r="U22" s="138">
        <v>572480</v>
      </c>
      <c r="V22" s="138">
        <v>1006823</v>
      </c>
      <c r="W22" s="138">
        <v>984995</v>
      </c>
      <c r="X22" s="138">
        <v>21828</v>
      </c>
      <c r="Y22" s="149">
        <v>0</v>
      </c>
      <c r="Z22" s="149">
        <v>0</v>
      </c>
      <c r="AA22" s="149">
        <v>0</v>
      </c>
      <c r="AB22" s="138">
        <f t="shared" si="1"/>
        <v>0</v>
      </c>
      <c r="AC22" s="138">
        <v>379347</v>
      </c>
      <c r="AE22" s="26"/>
    </row>
    <row r="23" spans="1:31" ht="22.5" customHeight="1">
      <c r="A23" s="2" t="s">
        <v>2792</v>
      </c>
      <c r="B23" s="138">
        <v>25</v>
      </c>
      <c r="C23" s="138">
        <v>1428</v>
      </c>
      <c r="D23" s="146">
        <f t="shared" si="2"/>
        <v>1088</v>
      </c>
      <c r="E23" s="146">
        <f t="shared" si="0"/>
        <v>340</v>
      </c>
      <c r="F23" s="138">
        <v>4</v>
      </c>
      <c r="G23" s="138">
        <v>3</v>
      </c>
      <c r="H23" s="138">
        <v>35</v>
      </c>
      <c r="I23" s="138">
        <v>10</v>
      </c>
      <c r="J23" s="138">
        <v>783</v>
      </c>
      <c r="K23" s="138">
        <v>108</v>
      </c>
      <c r="L23" s="138">
        <v>170</v>
      </c>
      <c r="M23" s="138">
        <v>179</v>
      </c>
      <c r="N23" s="138">
        <v>104</v>
      </c>
      <c r="O23" s="138">
        <v>41</v>
      </c>
      <c r="P23" s="138">
        <v>8</v>
      </c>
      <c r="Q23" s="138">
        <v>1</v>
      </c>
      <c r="R23" s="138">
        <v>9</v>
      </c>
      <c r="S23" s="138">
        <v>5</v>
      </c>
      <c r="T23" s="138">
        <v>648463</v>
      </c>
      <c r="U23" s="138">
        <v>2227461</v>
      </c>
      <c r="V23" s="138">
        <v>4072817</v>
      </c>
      <c r="W23" s="138">
        <v>3911815</v>
      </c>
      <c r="X23" s="138">
        <v>90743</v>
      </c>
      <c r="Y23" s="138">
        <v>70259</v>
      </c>
      <c r="Z23" s="149">
        <v>0</v>
      </c>
      <c r="AA23" s="149">
        <v>0</v>
      </c>
      <c r="AB23" s="138">
        <f t="shared" si="1"/>
        <v>70259</v>
      </c>
      <c r="AC23" s="138">
        <v>1633221</v>
      </c>
      <c r="AE23" s="26"/>
    </row>
    <row r="24" spans="1:31" ht="22.5" customHeight="1">
      <c r="A24" s="2" t="s">
        <v>2793</v>
      </c>
      <c r="B24" s="138">
        <v>161</v>
      </c>
      <c r="C24" s="138">
        <v>4062</v>
      </c>
      <c r="D24" s="146">
        <f t="shared" si="2"/>
        <v>2966</v>
      </c>
      <c r="E24" s="146">
        <f t="shared" si="0"/>
        <v>1096</v>
      </c>
      <c r="F24" s="138">
        <v>15</v>
      </c>
      <c r="G24" s="138">
        <v>5</v>
      </c>
      <c r="H24" s="138">
        <v>180</v>
      </c>
      <c r="I24" s="138">
        <v>68</v>
      </c>
      <c r="J24" s="138">
        <v>2351</v>
      </c>
      <c r="K24" s="138">
        <v>492</v>
      </c>
      <c r="L24" s="138">
        <v>310</v>
      </c>
      <c r="M24" s="138">
        <v>457</v>
      </c>
      <c r="N24" s="138">
        <v>128</v>
      </c>
      <c r="O24" s="138">
        <v>74</v>
      </c>
      <c r="P24" s="138">
        <v>18</v>
      </c>
      <c r="Q24" s="149">
        <v>0</v>
      </c>
      <c r="R24" s="138">
        <v>15</v>
      </c>
      <c r="S24" s="138">
        <v>3</v>
      </c>
      <c r="T24" s="138">
        <v>1652816</v>
      </c>
      <c r="U24" s="138">
        <v>5276354</v>
      </c>
      <c r="V24" s="138">
        <v>10805052</v>
      </c>
      <c r="W24" s="138">
        <v>9261081</v>
      </c>
      <c r="X24" s="138">
        <v>1308043</v>
      </c>
      <c r="Y24" s="138">
        <v>235928</v>
      </c>
      <c r="Z24" s="138">
        <v>1284</v>
      </c>
      <c r="AA24" s="138">
        <v>300</v>
      </c>
      <c r="AB24" s="138">
        <f t="shared" si="1"/>
        <v>234344</v>
      </c>
      <c r="AC24" s="138">
        <v>4996922</v>
      </c>
      <c r="AE24" s="26"/>
    </row>
    <row r="25" spans="1:31" ht="22.5" customHeight="1">
      <c r="A25" s="2" t="s">
        <v>2794</v>
      </c>
      <c r="B25" s="138">
        <v>49</v>
      </c>
      <c r="C25" s="138">
        <v>3413</v>
      </c>
      <c r="D25" s="146">
        <f t="shared" si="2"/>
        <v>2740</v>
      </c>
      <c r="E25" s="146">
        <f t="shared" si="0"/>
        <v>673</v>
      </c>
      <c r="F25" s="138">
        <v>4</v>
      </c>
      <c r="G25" s="138">
        <v>2</v>
      </c>
      <c r="H25" s="138">
        <v>77</v>
      </c>
      <c r="I25" s="138">
        <v>15</v>
      </c>
      <c r="J25" s="138">
        <v>2350</v>
      </c>
      <c r="K25" s="138">
        <v>424</v>
      </c>
      <c r="L25" s="138">
        <v>155</v>
      </c>
      <c r="M25" s="138">
        <v>137</v>
      </c>
      <c r="N25" s="138">
        <v>181</v>
      </c>
      <c r="O25" s="138">
        <v>98</v>
      </c>
      <c r="P25" s="138">
        <v>27</v>
      </c>
      <c r="Q25" s="138">
        <v>3</v>
      </c>
      <c r="R25" s="138">
        <v>27</v>
      </c>
      <c r="S25" s="138">
        <v>2</v>
      </c>
      <c r="T25" s="138">
        <v>1682168</v>
      </c>
      <c r="U25" s="138">
        <v>5836887</v>
      </c>
      <c r="V25" s="138">
        <v>11188923</v>
      </c>
      <c r="W25" s="138">
        <v>9251069</v>
      </c>
      <c r="X25" s="138">
        <v>107931</v>
      </c>
      <c r="Y25" s="138">
        <v>1829923</v>
      </c>
      <c r="Z25" s="138">
        <v>1021</v>
      </c>
      <c r="AA25" s="138">
        <v>210614</v>
      </c>
      <c r="AB25" s="138">
        <f t="shared" si="1"/>
        <v>1618288</v>
      </c>
      <c r="AC25" s="138">
        <v>5034973</v>
      </c>
      <c r="AE25" s="26"/>
    </row>
    <row r="26" spans="1:31" ht="22.5" customHeight="1">
      <c r="A26" s="2" t="s">
        <v>2795</v>
      </c>
      <c r="B26" s="138">
        <v>187</v>
      </c>
      <c r="C26" s="138">
        <v>13716</v>
      </c>
      <c r="D26" s="146">
        <f t="shared" si="2"/>
        <v>10697</v>
      </c>
      <c r="E26" s="146">
        <f t="shared" si="0"/>
        <v>3019</v>
      </c>
      <c r="F26" s="138">
        <v>11</v>
      </c>
      <c r="G26" s="138">
        <v>5</v>
      </c>
      <c r="H26" s="138">
        <v>260</v>
      </c>
      <c r="I26" s="138">
        <v>99</v>
      </c>
      <c r="J26" s="138">
        <v>7890</v>
      </c>
      <c r="K26" s="138">
        <v>1310</v>
      </c>
      <c r="L26" s="138">
        <v>1009</v>
      </c>
      <c r="M26" s="138">
        <v>1149</v>
      </c>
      <c r="N26" s="138">
        <v>1554</v>
      </c>
      <c r="O26" s="138">
        <v>459</v>
      </c>
      <c r="P26" s="138">
        <v>27</v>
      </c>
      <c r="Q26" s="138">
        <v>3</v>
      </c>
      <c r="R26" s="138">
        <v>6</v>
      </c>
      <c r="S26" s="138">
        <v>21</v>
      </c>
      <c r="T26" s="138">
        <v>8341602</v>
      </c>
      <c r="U26" s="138">
        <v>56938914</v>
      </c>
      <c r="V26" s="138">
        <v>87367593</v>
      </c>
      <c r="W26" s="138">
        <v>83962000</v>
      </c>
      <c r="X26" s="138">
        <v>2100756</v>
      </c>
      <c r="Y26" s="138">
        <v>1304837</v>
      </c>
      <c r="Z26" s="138">
        <v>2224</v>
      </c>
      <c r="AA26" s="138">
        <v>9297</v>
      </c>
      <c r="AB26" s="138">
        <f t="shared" si="1"/>
        <v>1293316</v>
      </c>
      <c r="AC26" s="138">
        <v>32124806</v>
      </c>
      <c r="AE26" s="26"/>
    </row>
    <row r="27" spans="1:31" ht="22.5" customHeight="1">
      <c r="A27" s="2" t="s">
        <v>2796</v>
      </c>
      <c r="B27" s="138">
        <v>47</v>
      </c>
      <c r="C27" s="138">
        <v>3848</v>
      </c>
      <c r="D27" s="146">
        <f t="shared" si="2"/>
        <v>2803</v>
      </c>
      <c r="E27" s="146">
        <f t="shared" si="0"/>
        <v>1045</v>
      </c>
      <c r="F27" s="138">
        <v>2</v>
      </c>
      <c r="G27" s="138">
        <v>1</v>
      </c>
      <c r="H27" s="138">
        <v>51</v>
      </c>
      <c r="I27" s="138">
        <v>16</v>
      </c>
      <c r="J27" s="138">
        <v>2489</v>
      </c>
      <c r="K27" s="138">
        <v>553</v>
      </c>
      <c r="L27" s="138">
        <v>137</v>
      </c>
      <c r="M27" s="138">
        <v>327</v>
      </c>
      <c r="N27" s="138">
        <v>167</v>
      </c>
      <c r="O27" s="138">
        <v>150</v>
      </c>
      <c r="P27" s="138">
        <v>43</v>
      </c>
      <c r="Q27" s="138">
        <v>2</v>
      </c>
      <c r="R27" s="149">
        <v>0</v>
      </c>
      <c r="S27" s="138">
        <v>1</v>
      </c>
      <c r="T27" s="138">
        <v>1710918</v>
      </c>
      <c r="U27" s="138">
        <v>4375862</v>
      </c>
      <c r="V27" s="138">
        <v>9952000</v>
      </c>
      <c r="W27" s="138">
        <v>9289354</v>
      </c>
      <c r="X27" s="138">
        <v>363411</v>
      </c>
      <c r="Y27" s="138">
        <v>299235</v>
      </c>
      <c r="Z27" s="138">
        <v>289</v>
      </c>
      <c r="AA27" s="138">
        <v>600</v>
      </c>
      <c r="AB27" s="138">
        <f t="shared" si="1"/>
        <v>298346</v>
      </c>
      <c r="AC27" s="138">
        <v>5101268</v>
      </c>
      <c r="AE27" s="26"/>
    </row>
    <row r="28" spans="1:31" ht="22.5" customHeight="1">
      <c r="A28" s="2" t="s">
        <v>2797</v>
      </c>
      <c r="B28" s="138">
        <v>103</v>
      </c>
      <c r="C28" s="138">
        <v>7068</v>
      </c>
      <c r="D28" s="146">
        <f t="shared" si="2"/>
        <v>5108</v>
      </c>
      <c r="E28" s="146">
        <f t="shared" si="0"/>
        <v>1960</v>
      </c>
      <c r="F28" s="138">
        <v>8</v>
      </c>
      <c r="G28" s="138">
        <v>3</v>
      </c>
      <c r="H28" s="138">
        <v>102</v>
      </c>
      <c r="I28" s="138">
        <v>38</v>
      </c>
      <c r="J28" s="138">
        <v>4112</v>
      </c>
      <c r="K28" s="138">
        <v>900</v>
      </c>
      <c r="L28" s="138">
        <v>501</v>
      </c>
      <c r="M28" s="138">
        <v>837</v>
      </c>
      <c r="N28" s="138">
        <v>766</v>
      </c>
      <c r="O28" s="138">
        <v>231</v>
      </c>
      <c r="P28" s="138">
        <v>381</v>
      </c>
      <c r="Q28" s="138">
        <v>49</v>
      </c>
      <c r="R28" s="138">
        <v>1</v>
      </c>
      <c r="S28" s="138">
        <v>2</v>
      </c>
      <c r="T28" s="138">
        <v>3526576</v>
      </c>
      <c r="U28" s="138">
        <v>13751418</v>
      </c>
      <c r="V28" s="138">
        <v>21458051</v>
      </c>
      <c r="W28" s="138">
        <v>19695063</v>
      </c>
      <c r="X28" s="138">
        <v>1728696</v>
      </c>
      <c r="Y28" s="138">
        <v>34292</v>
      </c>
      <c r="Z28" s="149">
        <v>0</v>
      </c>
      <c r="AA28" s="149">
        <v>0</v>
      </c>
      <c r="AB28" s="138">
        <f t="shared" si="1"/>
        <v>34292</v>
      </c>
      <c r="AC28" s="138">
        <v>6922827</v>
      </c>
      <c r="AE28" s="26"/>
    </row>
    <row r="29" spans="1:31" ht="22.5" customHeight="1">
      <c r="A29" s="2" t="s">
        <v>2798</v>
      </c>
      <c r="B29" s="138">
        <v>95</v>
      </c>
      <c r="C29" s="138">
        <v>4598</v>
      </c>
      <c r="D29" s="146">
        <f t="shared" si="2"/>
        <v>3164</v>
      </c>
      <c r="E29" s="146">
        <f t="shared" si="0"/>
        <v>1434</v>
      </c>
      <c r="F29" s="138">
        <v>12</v>
      </c>
      <c r="G29" s="138">
        <v>5</v>
      </c>
      <c r="H29" s="138">
        <v>100</v>
      </c>
      <c r="I29" s="138">
        <v>37</v>
      </c>
      <c r="J29" s="138">
        <v>2500</v>
      </c>
      <c r="K29" s="138">
        <v>480</v>
      </c>
      <c r="L29" s="138">
        <v>313</v>
      </c>
      <c r="M29" s="138">
        <v>767</v>
      </c>
      <c r="N29" s="138">
        <v>299</v>
      </c>
      <c r="O29" s="138">
        <v>163</v>
      </c>
      <c r="P29" s="138">
        <v>60</v>
      </c>
      <c r="Q29" s="138">
        <v>18</v>
      </c>
      <c r="R29" s="138">
        <v>13</v>
      </c>
      <c r="S29" s="138">
        <v>25</v>
      </c>
      <c r="T29" s="138">
        <v>1929317</v>
      </c>
      <c r="U29" s="138">
        <v>7500413</v>
      </c>
      <c r="V29" s="138">
        <v>11848836</v>
      </c>
      <c r="W29" s="138">
        <v>10889599</v>
      </c>
      <c r="X29" s="138">
        <v>487115</v>
      </c>
      <c r="Y29" s="138">
        <v>472122</v>
      </c>
      <c r="Z29" s="149">
        <v>0</v>
      </c>
      <c r="AA29" s="138">
        <v>176590</v>
      </c>
      <c r="AB29" s="138">
        <f t="shared" si="1"/>
        <v>295532</v>
      </c>
      <c r="AC29" s="138">
        <v>4048815</v>
      </c>
      <c r="AE29" s="26"/>
    </row>
    <row r="30" spans="1:31" ht="22.5" customHeight="1">
      <c r="A30" s="2" t="s">
        <v>2799</v>
      </c>
      <c r="B30" s="138">
        <v>23</v>
      </c>
      <c r="C30" s="138">
        <v>2121</v>
      </c>
      <c r="D30" s="146">
        <f t="shared" si="2"/>
        <v>1520</v>
      </c>
      <c r="E30" s="146">
        <f t="shared" si="0"/>
        <v>601</v>
      </c>
      <c r="F30" s="149">
        <v>0</v>
      </c>
      <c r="G30" s="149">
        <v>0</v>
      </c>
      <c r="H30" s="138">
        <v>30</v>
      </c>
      <c r="I30" s="138">
        <v>3</v>
      </c>
      <c r="J30" s="138">
        <v>1175</v>
      </c>
      <c r="K30" s="138">
        <v>315</v>
      </c>
      <c r="L30" s="138">
        <v>83</v>
      </c>
      <c r="M30" s="138">
        <v>195</v>
      </c>
      <c r="N30" s="138">
        <v>290</v>
      </c>
      <c r="O30" s="138">
        <v>103</v>
      </c>
      <c r="P30" s="138">
        <v>58</v>
      </c>
      <c r="Q30" s="138">
        <v>15</v>
      </c>
      <c r="R30" s="149">
        <v>0</v>
      </c>
      <c r="S30" s="138">
        <v>3</v>
      </c>
      <c r="T30" s="138">
        <v>1445442</v>
      </c>
      <c r="U30" s="138">
        <v>9122420</v>
      </c>
      <c r="V30" s="138">
        <v>12001414</v>
      </c>
      <c r="W30" s="138">
        <v>11487314</v>
      </c>
      <c r="X30" s="138">
        <v>347542</v>
      </c>
      <c r="Y30" s="138">
        <v>166558</v>
      </c>
      <c r="Z30" s="149">
        <v>0</v>
      </c>
      <c r="AA30" s="138">
        <v>63032</v>
      </c>
      <c r="AB30" s="138">
        <f t="shared" si="1"/>
        <v>103526</v>
      </c>
      <c r="AC30" s="138">
        <v>2727310</v>
      </c>
      <c r="AE30" s="26"/>
    </row>
    <row r="31" spans="1:31" ht="22.5" customHeight="1">
      <c r="A31" s="2" t="s">
        <v>2800</v>
      </c>
      <c r="B31" s="138">
        <v>66</v>
      </c>
      <c r="C31" s="138">
        <v>3998</v>
      </c>
      <c r="D31" s="146">
        <f t="shared" si="2"/>
        <v>3027</v>
      </c>
      <c r="E31" s="146">
        <f t="shared" si="0"/>
        <v>971</v>
      </c>
      <c r="F31" s="138">
        <v>8</v>
      </c>
      <c r="G31" s="138">
        <v>2</v>
      </c>
      <c r="H31" s="138">
        <v>79</v>
      </c>
      <c r="I31" s="138">
        <v>32</v>
      </c>
      <c r="J31" s="138">
        <v>2275</v>
      </c>
      <c r="K31" s="138">
        <v>365</v>
      </c>
      <c r="L31" s="138">
        <v>528</v>
      </c>
      <c r="M31" s="138">
        <v>477</v>
      </c>
      <c r="N31" s="138">
        <v>195</v>
      </c>
      <c r="O31" s="138">
        <v>104</v>
      </c>
      <c r="P31" s="138">
        <v>58</v>
      </c>
      <c r="Q31" s="138">
        <v>9</v>
      </c>
      <c r="R31" s="138">
        <v>4</v>
      </c>
      <c r="S31" s="138">
        <v>1</v>
      </c>
      <c r="T31" s="138">
        <v>1990869</v>
      </c>
      <c r="U31" s="138">
        <v>6478236</v>
      </c>
      <c r="V31" s="138">
        <v>10089178</v>
      </c>
      <c r="W31" s="138">
        <v>9623972</v>
      </c>
      <c r="X31" s="138">
        <v>377126</v>
      </c>
      <c r="Y31" s="138">
        <v>88080</v>
      </c>
      <c r="Z31" s="138">
        <v>65</v>
      </c>
      <c r="AA31" s="138">
        <v>6377</v>
      </c>
      <c r="AB31" s="138">
        <f t="shared" si="1"/>
        <v>81638</v>
      </c>
      <c r="AC31" s="138">
        <v>3074106</v>
      </c>
      <c r="AE31" s="26"/>
    </row>
    <row r="32" spans="1:31" ht="22.5" customHeight="1" thickBot="1">
      <c r="A32" s="3" t="s">
        <v>2801</v>
      </c>
      <c r="B32" s="147">
        <v>174</v>
      </c>
      <c r="C32" s="147">
        <v>3004</v>
      </c>
      <c r="D32" s="148">
        <f t="shared" si="2"/>
        <v>1652</v>
      </c>
      <c r="E32" s="148">
        <f t="shared" si="0"/>
        <v>1352</v>
      </c>
      <c r="F32" s="147">
        <v>16</v>
      </c>
      <c r="G32" s="147">
        <v>5</v>
      </c>
      <c r="H32" s="147">
        <v>211</v>
      </c>
      <c r="I32" s="147">
        <v>85</v>
      </c>
      <c r="J32" s="147">
        <v>1260</v>
      </c>
      <c r="K32" s="147">
        <v>628</v>
      </c>
      <c r="L32" s="147">
        <v>150</v>
      </c>
      <c r="M32" s="147">
        <v>612</v>
      </c>
      <c r="N32" s="147">
        <v>30</v>
      </c>
      <c r="O32" s="147">
        <v>22</v>
      </c>
      <c r="P32" s="147">
        <v>15</v>
      </c>
      <c r="Q32" s="150">
        <v>0</v>
      </c>
      <c r="R32" s="147">
        <v>3</v>
      </c>
      <c r="S32" s="147">
        <v>11</v>
      </c>
      <c r="T32" s="147">
        <v>1044156</v>
      </c>
      <c r="U32" s="147">
        <v>3100129</v>
      </c>
      <c r="V32" s="147">
        <v>5227937</v>
      </c>
      <c r="W32" s="147">
        <v>4593327</v>
      </c>
      <c r="X32" s="147">
        <v>440318</v>
      </c>
      <c r="Y32" s="147">
        <v>194292</v>
      </c>
      <c r="Z32" s="147">
        <v>31007</v>
      </c>
      <c r="AA32" s="147">
        <v>5161</v>
      </c>
      <c r="AB32" s="147">
        <f t="shared" si="1"/>
        <v>158124</v>
      </c>
      <c r="AC32" s="147">
        <v>1881710</v>
      </c>
      <c r="AE32" s="26"/>
    </row>
  </sheetData>
  <sheetProtection/>
  <mergeCells count="22">
    <mergeCell ref="C6:E6"/>
    <mergeCell ref="J6:K6"/>
    <mergeCell ref="C2:S2"/>
    <mergeCell ref="R3:S3"/>
    <mergeCell ref="C5:E5"/>
    <mergeCell ref="F3:O3"/>
    <mergeCell ref="P3:Q3"/>
    <mergeCell ref="J5:M5"/>
    <mergeCell ref="R5:S5"/>
    <mergeCell ref="R6:S6"/>
    <mergeCell ref="C4:E4"/>
    <mergeCell ref="F4:G4"/>
    <mergeCell ref="H4:I4"/>
    <mergeCell ref="J4:M4"/>
    <mergeCell ref="P4:Q4"/>
    <mergeCell ref="R4:S4"/>
    <mergeCell ref="F6:G6"/>
    <mergeCell ref="L6:M6"/>
    <mergeCell ref="N6:O6"/>
    <mergeCell ref="P6:Q6"/>
    <mergeCell ref="N4:O4"/>
    <mergeCell ref="Y3:AB3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57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30"/>
  <sheetViews>
    <sheetView zoomScale="80" zoomScaleNormal="80" zoomScalePageLayoutView="0" workbookViewId="0" topLeftCell="A1">
      <pane xSplit="1" ySplit="5" topLeftCell="B23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L29" sqref="L29"/>
    </sheetView>
  </sheetViews>
  <sheetFormatPr defaultColWidth="9.00390625" defaultRowHeight="13.5"/>
  <cols>
    <col min="1" max="1" width="15.625" style="33" customWidth="1"/>
    <col min="2" max="2" width="8.75390625" style="33" customWidth="1"/>
    <col min="3" max="3" width="10.625" style="33" customWidth="1"/>
    <col min="4" max="8" width="9.625" style="33" customWidth="1"/>
    <col min="9" max="16384" width="9.00390625" style="33" customWidth="1"/>
  </cols>
  <sheetData>
    <row r="1" ht="18.75">
      <c r="A1" s="69" t="s">
        <v>2</v>
      </c>
    </row>
    <row r="2" spans="1:8" ht="19.5" thickBot="1">
      <c r="A2" s="69"/>
      <c r="H2" s="43" t="s">
        <v>1885</v>
      </c>
    </row>
    <row r="3" spans="1:8" ht="15" customHeight="1">
      <c r="A3" s="96"/>
      <c r="B3" s="5" t="s">
        <v>1270</v>
      </c>
      <c r="C3" s="5" t="s">
        <v>1289</v>
      </c>
      <c r="D3" s="5" t="s">
        <v>1287</v>
      </c>
      <c r="E3" s="7" t="s">
        <v>1886</v>
      </c>
      <c r="F3" s="7"/>
      <c r="G3" s="7"/>
      <c r="H3" s="7"/>
    </row>
    <row r="4" spans="1:8" ht="15" customHeight="1">
      <c r="A4" s="70" t="s">
        <v>1277</v>
      </c>
      <c r="B4" s="11"/>
      <c r="C4" s="13"/>
      <c r="D4" s="11" t="s">
        <v>1290</v>
      </c>
      <c r="E4" s="55" t="s">
        <v>13</v>
      </c>
      <c r="F4" s="55"/>
      <c r="G4" s="36" t="s">
        <v>14</v>
      </c>
      <c r="H4" s="45" t="s">
        <v>15</v>
      </c>
    </row>
    <row r="5" spans="1:8" ht="15" customHeight="1">
      <c r="A5" s="16"/>
      <c r="B5" s="21" t="s">
        <v>1278</v>
      </c>
      <c r="C5" s="40" t="s">
        <v>16</v>
      </c>
      <c r="D5" s="21" t="s">
        <v>1279</v>
      </c>
      <c r="E5" s="97" t="s">
        <v>1887</v>
      </c>
      <c r="F5" s="18" t="s">
        <v>17</v>
      </c>
      <c r="G5" s="21"/>
      <c r="H5" s="41" t="s">
        <v>3</v>
      </c>
    </row>
    <row r="6" spans="1:8" ht="21.75" customHeight="1">
      <c r="A6" s="1" t="s">
        <v>1279</v>
      </c>
      <c r="B6" s="158">
        <v>432</v>
      </c>
      <c r="C6" s="159">
        <v>11418777</v>
      </c>
      <c r="D6" s="159">
        <f>SUM(E6:H6)</f>
        <v>96743</v>
      </c>
      <c r="E6" s="228">
        <v>0</v>
      </c>
      <c r="F6" s="159">
        <v>17064</v>
      </c>
      <c r="G6" s="159">
        <v>74242</v>
      </c>
      <c r="H6" s="159">
        <v>5437</v>
      </c>
    </row>
    <row r="7" spans="1:8" ht="21.75" customHeight="1">
      <c r="A7" s="2" t="s">
        <v>2787</v>
      </c>
      <c r="B7" s="158">
        <v>58</v>
      </c>
      <c r="C7" s="159">
        <v>996350</v>
      </c>
      <c r="D7" s="159">
        <f>SUM(E7:H7)</f>
        <v>21411</v>
      </c>
      <c r="E7" s="228">
        <v>0</v>
      </c>
      <c r="F7" s="159">
        <v>5648</v>
      </c>
      <c r="G7" s="159">
        <v>15721</v>
      </c>
      <c r="H7" s="159">
        <v>42</v>
      </c>
    </row>
    <row r="8" spans="1:8" ht="21.75" customHeight="1">
      <c r="A8" s="2" t="s">
        <v>1999</v>
      </c>
      <c r="B8" s="158">
        <v>24</v>
      </c>
      <c r="C8" s="159">
        <v>1065318</v>
      </c>
      <c r="D8" s="159">
        <f>SUM(E8:H8)</f>
        <v>25051</v>
      </c>
      <c r="E8" s="228">
        <v>0</v>
      </c>
      <c r="F8" s="159">
        <v>250</v>
      </c>
      <c r="G8" s="159">
        <v>21266</v>
      </c>
      <c r="H8" s="159">
        <v>3535</v>
      </c>
    </row>
    <row r="9" spans="1:8" ht="21.75" customHeight="1">
      <c r="A9" s="2" t="s">
        <v>2000</v>
      </c>
      <c r="B9" s="158">
        <v>11</v>
      </c>
      <c r="C9" s="159">
        <v>193984</v>
      </c>
      <c r="D9" s="159">
        <f aca="true" t="shared" si="0" ref="D9:D29">SUM(E9:H9)</f>
        <v>1232</v>
      </c>
      <c r="E9" s="228">
        <v>0</v>
      </c>
      <c r="F9" s="159">
        <v>231</v>
      </c>
      <c r="G9" s="159">
        <v>1001</v>
      </c>
      <c r="H9" s="228">
        <v>0</v>
      </c>
    </row>
    <row r="10" spans="1:8" ht="21.75" customHeight="1">
      <c r="A10" s="2" t="s">
        <v>2001</v>
      </c>
      <c r="B10" s="158">
        <v>2</v>
      </c>
      <c r="C10" s="159" t="s">
        <v>1821</v>
      </c>
      <c r="D10" s="159" t="s">
        <v>1821</v>
      </c>
      <c r="E10" s="228">
        <v>0</v>
      </c>
      <c r="F10" s="159" t="s">
        <v>1821</v>
      </c>
      <c r="G10" s="159" t="s">
        <v>2773</v>
      </c>
      <c r="H10" s="228">
        <v>0</v>
      </c>
    </row>
    <row r="11" spans="1:8" ht="21.75" customHeight="1">
      <c r="A11" s="2" t="s">
        <v>2002</v>
      </c>
      <c r="B11" s="158">
        <v>7</v>
      </c>
      <c r="C11" s="159">
        <v>120225</v>
      </c>
      <c r="D11" s="159">
        <f t="shared" si="0"/>
        <v>648</v>
      </c>
      <c r="E11" s="228">
        <v>0</v>
      </c>
      <c r="F11" s="159">
        <v>32</v>
      </c>
      <c r="G11" s="159">
        <v>612</v>
      </c>
      <c r="H11" s="159">
        <v>4</v>
      </c>
    </row>
    <row r="12" spans="1:8" ht="21.75" customHeight="1">
      <c r="A12" s="2" t="s">
        <v>2788</v>
      </c>
      <c r="B12" s="158">
        <v>8</v>
      </c>
      <c r="C12" s="159">
        <v>132414</v>
      </c>
      <c r="D12" s="159">
        <f t="shared" si="0"/>
        <v>192</v>
      </c>
      <c r="E12" s="228">
        <v>0</v>
      </c>
      <c r="F12" s="139">
        <v>26</v>
      </c>
      <c r="G12" s="139">
        <v>166</v>
      </c>
      <c r="H12" s="228">
        <v>0</v>
      </c>
    </row>
    <row r="13" spans="1:8" ht="21.75" customHeight="1">
      <c r="A13" s="2" t="s">
        <v>2003</v>
      </c>
      <c r="B13" s="158">
        <v>2</v>
      </c>
      <c r="C13" s="159" t="s">
        <v>1821</v>
      </c>
      <c r="D13" s="159" t="s">
        <v>2844</v>
      </c>
      <c r="E13" s="228">
        <v>0</v>
      </c>
      <c r="F13" s="159" t="s">
        <v>2845</v>
      </c>
      <c r="G13" s="228">
        <v>0</v>
      </c>
      <c r="H13" s="228">
        <v>0</v>
      </c>
    </row>
    <row r="14" spans="1:8" ht="21.75" customHeight="1">
      <c r="A14" s="2" t="s">
        <v>2004</v>
      </c>
      <c r="B14" s="158">
        <v>10</v>
      </c>
      <c r="C14" s="159">
        <v>196319</v>
      </c>
      <c r="D14" s="159">
        <f t="shared" si="0"/>
        <v>5254</v>
      </c>
      <c r="E14" s="228">
        <v>0</v>
      </c>
      <c r="F14" s="159">
        <v>2040</v>
      </c>
      <c r="G14" s="159">
        <v>3214</v>
      </c>
      <c r="H14" s="228">
        <v>0</v>
      </c>
    </row>
    <row r="15" spans="1:8" ht="21.75" customHeight="1">
      <c r="A15" s="2" t="s">
        <v>2789</v>
      </c>
      <c r="B15" s="172">
        <v>0</v>
      </c>
      <c r="C15" s="172">
        <v>0</v>
      </c>
      <c r="D15" s="158">
        <f t="shared" si="0"/>
        <v>0</v>
      </c>
      <c r="E15" s="228">
        <v>0</v>
      </c>
      <c r="F15" s="172">
        <v>0</v>
      </c>
      <c r="G15" s="172">
        <v>0</v>
      </c>
      <c r="H15" s="172">
        <v>0</v>
      </c>
    </row>
    <row r="16" spans="1:8" ht="21.75" customHeight="1">
      <c r="A16" s="2" t="s">
        <v>2790</v>
      </c>
      <c r="B16" s="158">
        <v>36</v>
      </c>
      <c r="C16" s="158">
        <v>658837</v>
      </c>
      <c r="D16" s="159">
        <f t="shared" si="0"/>
        <v>6625</v>
      </c>
      <c r="E16" s="228">
        <v>0</v>
      </c>
      <c r="F16" s="158">
        <v>605</v>
      </c>
      <c r="G16" s="158">
        <v>4418</v>
      </c>
      <c r="H16" s="158">
        <v>1602</v>
      </c>
    </row>
    <row r="17" spans="1:8" ht="21.75" customHeight="1">
      <c r="A17" s="2" t="s">
        <v>2791</v>
      </c>
      <c r="B17" s="158">
        <v>3</v>
      </c>
      <c r="C17" s="159">
        <v>97816</v>
      </c>
      <c r="D17" s="159">
        <f t="shared" si="0"/>
        <v>1179</v>
      </c>
      <c r="E17" s="228">
        <v>0</v>
      </c>
      <c r="F17" s="159">
        <v>38</v>
      </c>
      <c r="G17" s="159">
        <v>1141</v>
      </c>
      <c r="H17" s="228">
        <v>0</v>
      </c>
    </row>
    <row r="18" spans="1:8" ht="21.75" customHeight="1">
      <c r="A18" s="2" t="s">
        <v>2005</v>
      </c>
      <c r="B18" s="158">
        <v>2</v>
      </c>
      <c r="C18" s="159" t="s">
        <v>1821</v>
      </c>
      <c r="D18" s="159" t="s">
        <v>2773</v>
      </c>
      <c r="E18" s="228">
        <v>0</v>
      </c>
      <c r="F18" s="159" t="s">
        <v>2773</v>
      </c>
      <c r="G18" s="159" t="s">
        <v>1821</v>
      </c>
      <c r="H18" s="228">
        <v>0</v>
      </c>
    </row>
    <row r="19" spans="1:8" ht="21.75" customHeight="1">
      <c r="A19" s="2" t="s">
        <v>2006</v>
      </c>
      <c r="B19" s="158">
        <v>8</v>
      </c>
      <c r="C19" s="159">
        <v>224831</v>
      </c>
      <c r="D19" s="159">
        <f t="shared" si="0"/>
        <v>3307</v>
      </c>
      <c r="E19" s="228">
        <v>0</v>
      </c>
      <c r="F19" s="159">
        <v>1189</v>
      </c>
      <c r="G19" s="159">
        <v>2118</v>
      </c>
      <c r="H19" s="228">
        <v>0</v>
      </c>
    </row>
    <row r="20" spans="1:8" ht="21.75" customHeight="1">
      <c r="A20" s="2" t="s">
        <v>2007</v>
      </c>
      <c r="B20" s="158">
        <v>5</v>
      </c>
      <c r="C20" s="159">
        <v>66007</v>
      </c>
      <c r="D20" s="159">
        <f t="shared" si="0"/>
        <v>244</v>
      </c>
      <c r="E20" s="228">
        <v>0</v>
      </c>
      <c r="F20" s="159">
        <v>28</v>
      </c>
      <c r="G20" s="159">
        <v>216</v>
      </c>
      <c r="H20" s="228">
        <v>0</v>
      </c>
    </row>
    <row r="21" spans="1:8" ht="21.75" customHeight="1">
      <c r="A21" s="2" t="s">
        <v>2792</v>
      </c>
      <c r="B21" s="158">
        <v>10</v>
      </c>
      <c r="C21" s="159">
        <v>377132</v>
      </c>
      <c r="D21" s="159">
        <f t="shared" si="0"/>
        <v>1560</v>
      </c>
      <c r="E21" s="228">
        <v>0</v>
      </c>
      <c r="F21" s="159">
        <v>216</v>
      </c>
      <c r="G21" s="159">
        <v>1344</v>
      </c>
      <c r="H21" s="228">
        <v>0</v>
      </c>
    </row>
    <row r="22" spans="1:8" ht="21.75" customHeight="1">
      <c r="A22" s="2" t="s">
        <v>2793</v>
      </c>
      <c r="B22" s="158">
        <v>33</v>
      </c>
      <c r="C22" s="159">
        <v>823627</v>
      </c>
      <c r="D22" s="159">
        <f t="shared" si="0"/>
        <v>3661</v>
      </c>
      <c r="E22" s="228">
        <v>0</v>
      </c>
      <c r="F22" s="159">
        <v>762</v>
      </c>
      <c r="G22" s="159">
        <v>2899</v>
      </c>
      <c r="H22" s="228">
        <v>0</v>
      </c>
    </row>
    <row r="23" spans="1:8" ht="21.75" customHeight="1">
      <c r="A23" s="2" t="s">
        <v>2794</v>
      </c>
      <c r="B23" s="158">
        <v>14</v>
      </c>
      <c r="C23" s="159">
        <v>624071</v>
      </c>
      <c r="D23" s="159">
        <f t="shared" si="0"/>
        <v>1429</v>
      </c>
      <c r="E23" s="228">
        <v>0</v>
      </c>
      <c r="F23" s="159">
        <v>348</v>
      </c>
      <c r="G23" s="159">
        <v>1081</v>
      </c>
      <c r="H23" s="228">
        <v>0</v>
      </c>
    </row>
    <row r="24" spans="1:8" ht="21.75" customHeight="1">
      <c r="A24" s="2" t="s">
        <v>2795</v>
      </c>
      <c r="B24" s="158">
        <v>59</v>
      </c>
      <c r="C24" s="159">
        <v>2818588</v>
      </c>
      <c r="D24" s="159">
        <f t="shared" si="0"/>
        <v>5064</v>
      </c>
      <c r="E24" s="228">
        <v>0</v>
      </c>
      <c r="F24" s="159">
        <v>1983</v>
      </c>
      <c r="G24" s="159">
        <v>3081</v>
      </c>
      <c r="H24" s="228">
        <v>0</v>
      </c>
    </row>
    <row r="25" spans="1:8" ht="21.75" customHeight="1">
      <c r="A25" s="2" t="s">
        <v>2796</v>
      </c>
      <c r="B25" s="158">
        <v>16</v>
      </c>
      <c r="C25" s="159">
        <v>639412</v>
      </c>
      <c r="D25" s="159">
        <f t="shared" si="0"/>
        <v>2866</v>
      </c>
      <c r="E25" s="228">
        <v>0</v>
      </c>
      <c r="F25" s="159">
        <v>602</v>
      </c>
      <c r="G25" s="159">
        <v>2239</v>
      </c>
      <c r="H25" s="159">
        <v>25</v>
      </c>
    </row>
    <row r="26" spans="1:8" ht="21.75" customHeight="1">
      <c r="A26" s="2" t="s">
        <v>2797</v>
      </c>
      <c r="B26" s="158">
        <v>41</v>
      </c>
      <c r="C26" s="159">
        <v>706557</v>
      </c>
      <c r="D26" s="159">
        <f t="shared" si="0"/>
        <v>8610</v>
      </c>
      <c r="E26" s="228">
        <v>0</v>
      </c>
      <c r="F26" s="159">
        <v>1397</v>
      </c>
      <c r="G26" s="159">
        <v>7113</v>
      </c>
      <c r="H26" s="159">
        <v>100</v>
      </c>
    </row>
    <row r="27" spans="1:8" ht="21.75" customHeight="1">
      <c r="A27" s="2" t="s">
        <v>2798</v>
      </c>
      <c r="B27" s="158">
        <v>26</v>
      </c>
      <c r="C27" s="159">
        <v>522760</v>
      </c>
      <c r="D27" s="159">
        <f t="shared" si="0"/>
        <v>930</v>
      </c>
      <c r="E27" s="228">
        <v>0</v>
      </c>
      <c r="F27" s="159">
        <v>380</v>
      </c>
      <c r="G27" s="159">
        <v>550</v>
      </c>
      <c r="H27" s="228">
        <v>0</v>
      </c>
    </row>
    <row r="28" spans="1:8" ht="21.75" customHeight="1">
      <c r="A28" s="2" t="s">
        <v>2799</v>
      </c>
      <c r="B28" s="158">
        <v>12</v>
      </c>
      <c r="C28" s="159">
        <v>329802</v>
      </c>
      <c r="D28" s="159">
        <f t="shared" si="0"/>
        <v>1054</v>
      </c>
      <c r="E28" s="228">
        <v>0</v>
      </c>
      <c r="F28" s="159">
        <v>159</v>
      </c>
      <c r="G28" s="159">
        <v>875</v>
      </c>
      <c r="H28" s="159">
        <v>20</v>
      </c>
    </row>
    <row r="29" spans="1:8" ht="21.75" customHeight="1">
      <c r="A29" s="2" t="s">
        <v>2800</v>
      </c>
      <c r="B29" s="158">
        <v>23</v>
      </c>
      <c r="C29" s="159">
        <v>608973</v>
      </c>
      <c r="D29" s="159">
        <f t="shared" si="0"/>
        <v>5256</v>
      </c>
      <c r="E29" s="228">
        <v>0</v>
      </c>
      <c r="F29" s="159">
        <v>360</v>
      </c>
      <c r="G29" s="159">
        <v>4788</v>
      </c>
      <c r="H29" s="159">
        <v>108</v>
      </c>
    </row>
    <row r="30" spans="1:8" ht="21.75" customHeight="1" thickBot="1">
      <c r="A30" s="3" t="s">
        <v>826</v>
      </c>
      <c r="B30" s="160">
        <v>22</v>
      </c>
      <c r="C30" s="161">
        <v>142750</v>
      </c>
      <c r="D30" s="161">
        <f>SUM(E30:H30)</f>
        <v>771</v>
      </c>
      <c r="E30" s="229">
        <v>0</v>
      </c>
      <c r="F30" s="161">
        <v>693</v>
      </c>
      <c r="G30" s="161">
        <v>77</v>
      </c>
      <c r="H30" s="161">
        <v>1</v>
      </c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11"/>
  <sheetViews>
    <sheetView zoomScale="70" zoomScaleNormal="70" zoomScalePageLayoutView="0" workbookViewId="0" topLeftCell="A1">
      <pane xSplit="1" ySplit="5" topLeftCell="B6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G16" sqref="G16"/>
    </sheetView>
  </sheetViews>
  <sheetFormatPr defaultColWidth="9.00390625" defaultRowHeight="13.5"/>
  <cols>
    <col min="1" max="1" width="19.625" style="33" customWidth="1"/>
    <col min="2" max="2" width="9.625" style="33" customWidth="1"/>
    <col min="3" max="3" width="11.125" style="33" customWidth="1"/>
    <col min="4" max="8" width="9.625" style="33" customWidth="1"/>
    <col min="9" max="16384" width="9.00390625" style="33" customWidth="1"/>
  </cols>
  <sheetData>
    <row r="1" ht="18.75">
      <c r="A1" s="69" t="s">
        <v>1889</v>
      </c>
    </row>
    <row r="2" spans="1:8" ht="19.5" thickBot="1">
      <c r="A2" s="69"/>
      <c r="H2" s="43" t="s">
        <v>1890</v>
      </c>
    </row>
    <row r="3" spans="1:8" ht="21" customHeight="1">
      <c r="A3" s="96"/>
      <c r="B3" s="5" t="s">
        <v>1270</v>
      </c>
      <c r="C3" s="5" t="s">
        <v>1289</v>
      </c>
      <c r="D3" s="5" t="s">
        <v>1287</v>
      </c>
      <c r="E3" s="7" t="s">
        <v>1288</v>
      </c>
      <c r="F3" s="7"/>
      <c r="G3" s="7"/>
      <c r="H3" s="7"/>
    </row>
    <row r="4" spans="1:8" ht="21" customHeight="1">
      <c r="A4" s="33" t="s">
        <v>34</v>
      </c>
      <c r="B4" s="11"/>
      <c r="C4" s="13"/>
      <c r="D4" s="11" t="s">
        <v>1290</v>
      </c>
      <c r="E4" s="55" t="s">
        <v>13</v>
      </c>
      <c r="F4" s="55"/>
      <c r="G4" s="36" t="s">
        <v>14</v>
      </c>
      <c r="H4" s="45" t="s">
        <v>15</v>
      </c>
    </row>
    <row r="5" spans="1:8" ht="21" customHeight="1">
      <c r="A5" s="16"/>
      <c r="B5" s="21" t="s">
        <v>1278</v>
      </c>
      <c r="C5" s="40" t="s">
        <v>16</v>
      </c>
      <c r="D5" s="21" t="s">
        <v>1279</v>
      </c>
      <c r="E5" s="97" t="s">
        <v>32</v>
      </c>
      <c r="F5" s="18" t="s">
        <v>17</v>
      </c>
      <c r="G5" s="21"/>
      <c r="H5" s="41" t="s">
        <v>33</v>
      </c>
    </row>
    <row r="6" spans="1:8" ht="37.5" customHeight="1">
      <c r="A6" s="61" t="s">
        <v>36</v>
      </c>
      <c r="B6" s="163">
        <v>432</v>
      </c>
      <c r="C6" s="164">
        <v>11418777</v>
      </c>
      <c r="D6" s="164">
        <f>SUM(D7:D11)</f>
        <v>96743</v>
      </c>
      <c r="E6" s="228">
        <v>0</v>
      </c>
      <c r="F6" s="164">
        <v>17064</v>
      </c>
      <c r="G6" s="164">
        <v>74242</v>
      </c>
      <c r="H6" s="230">
        <v>5437</v>
      </c>
    </row>
    <row r="7" spans="1:8" ht="37.5" customHeight="1">
      <c r="A7" s="62" t="s">
        <v>37</v>
      </c>
      <c r="B7" s="163">
        <v>135</v>
      </c>
      <c r="C7" s="164">
        <v>1481417</v>
      </c>
      <c r="D7" s="164">
        <f>SUM(E7:H7)</f>
        <v>14766</v>
      </c>
      <c r="E7" s="228">
        <v>0</v>
      </c>
      <c r="F7" s="164">
        <v>2792</v>
      </c>
      <c r="G7" s="164">
        <v>8582</v>
      </c>
      <c r="H7" s="230">
        <v>3392</v>
      </c>
    </row>
    <row r="8" spans="1:8" ht="37.5" customHeight="1">
      <c r="A8" s="62" t="s">
        <v>38</v>
      </c>
      <c r="B8" s="163">
        <v>157</v>
      </c>
      <c r="C8" s="164">
        <v>2185965</v>
      </c>
      <c r="D8" s="164">
        <f>SUM(E8:H8)</f>
        <v>19601</v>
      </c>
      <c r="E8" s="228">
        <v>0</v>
      </c>
      <c r="F8" s="164">
        <v>1924</v>
      </c>
      <c r="G8" s="164">
        <v>17442</v>
      </c>
      <c r="H8" s="230">
        <v>235</v>
      </c>
    </row>
    <row r="9" spans="1:8" ht="37.5" customHeight="1">
      <c r="A9" s="62" t="s">
        <v>39</v>
      </c>
      <c r="B9" s="163">
        <v>87</v>
      </c>
      <c r="C9" s="164">
        <v>2323605</v>
      </c>
      <c r="D9" s="164">
        <f>SUM(E9:H9)</f>
        <v>28849</v>
      </c>
      <c r="E9" s="228">
        <v>0</v>
      </c>
      <c r="F9" s="164">
        <v>6988</v>
      </c>
      <c r="G9" s="164">
        <v>20091</v>
      </c>
      <c r="H9" s="230">
        <v>1770</v>
      </c>
    </row>
    <row r="10" spans="1:8" ht="37.5" customHeight="1">
      <c r="A10" s="62" t="s">
        <v>40</v>
      </c>
      <c r="B10" s="163">
        <v>23</v>
      </c>
      <c r="C10" s="164">
        <v>1199029</v>
      </c>
      <c r="D10" s="164">
        <f>SUM(E10:H10)</f>
        <v>17972</v>
      </c>
      <c r="E10" s="228">
        <v>0</v>
      </c>
      <c r="F10" s="164">
        <v>1786</v>
      </c>
      <c r="G10" s="164">
        <v>16186</v>
      </c>
      <c r="H10" s="228">
        <v>0</v>
      </c>
    </row>
    <row r="11" spans="1:8" ht="37.5" customHeight="1" thickBot="1">
      <c r="A11" s="63" t="s">
        <v>41</v>
      </c>
      <c r="B11" s="165">
        <v>30</v>
      </c>
      <c r="C11" s="166">
        <v>4228761</v>
      </c>
      <c r="D11" s="166">
        <f>SUM(E11:H11)</f>
        <v>15555</v>
      </c>
      <c r="E11" s="229">
        <v>0</v>
      </c>
      <c r="F11" s="166">
        <v>3574</v>
      </c>
      <c r="G11" s="166">
        <v>11941</v>
      </c>
      <c r="H11" s="231">
        <v>40</v>
      </c>
    </row>
    <row r="12" ht="24" customHeight="1"/>
  </sheetData>
  <sheetProtection/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33"/>
  <sheetViews>
    <sheetView zoomScalePageLayoutView="0" workbookViewId="0" topLeftCell="A1">
      <pane xSplit="1" ySplit="5" topLeftCell="B6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A1" sqref="A1"/>
    </sheetView>
  </sheetViews>
  <sheetFormatPr defaultColWidth="9.00390625" defaultRowHeight="13.5"/>
  <cols>
    <col min="1" max="1" width="14.625" style="33" customWidth="1"/>
    <col min="2" max="2" width="9.625" style="33" customWidth="1"/>
    <col min="3" max="3" width="10.25390625" style="33" customWidth="1"/>
    <col min="4" max="8" width="9.625" style="33" customWidth="1"/>
    <col min="9" max="16384" width="9.00390625" style="33" customWidth="1"/>
  </cols>
  <sheetData>
    <row r="1" ht="18.75">
      <c r="A1" s="69" t="s">
        <v>2057</v>
      </c>
    </row>
    <row r="2" spans="1:8" ht="19.5" thickBot="1">
      <c r="A2" s="69"/>
      <c r="H2" s="43" t="s">
        <v>1890</v>
      </c>
    </row>
    <row r="3" spans="1:8" ht="15" customHeight="1">
      <c r="A3" s="96"/>
      <c r="B3" s="5" t="s">
        <v>1270</v>
      </c>
      <c r="C3" s="5" t="s">
        <v>1289</v>
      </c>
      <c r="D3" s="5" t="s">
        <v>1287</v>
      </c>
      <c r="E3" s="7" t="s">
        <v>1288</v>
      </c>
      <c r="F3" s="7"/>
      <c r="G3" s="7"/>
      <c r="H3" s="7"/>
    </row>
    <row r="4" spans="1:8" ht="15" customHeight="1">
      <c r="A4" s="134" t="s">
        <v>35</v>
      </c>
      <c r="B4" s="11"/>
      <c r="C4" s="11"/>
      <c r="D4" s="11" t="s">
        <v>1290</v>
      </c>
      <c r="E4" s="55" t="s">
        <v>13</v>
      </c>
      <c r="F4" s="55"/>
      <c r="G4" s="36" t="s">
        <v>14</v>
      </c>
      <c r="H4" s="45" t="s">
        <v>15</v>
      </c>
    </row>
    <row r="5" spans="1:8" ht="15" customHeight="1">
      <c r="A5" s="16"/>
      <c r="B5" s="21" t="s">
        <v>1278</v>
      </c>
      <c r="C5" s="40" t="s">
        <v>16</v>
      </c>
      <c r="D5" s="21" t="s">
        <v>1279</v>
      </c>
      <c r="E5" s="97" t="s">
        <v>32</v>
      </c>
      <c r="F5" s="18" t="s">
        <v>17</v>
      </c>
      <c r="G5" s="21"/>
      <c r="H5" s="41" t="s">
        <v>33</v>
      </c>
    </row>
    <row r="6" spans="1:8" ht="17.25" customHeight="1">
      <c r="A6" s="62" t="s">
        <v>1583</v>
      </c>
      <c r="B6" s="158">
        <v>432</v>
      </c>
      <c r="C6" s="159">
        <v>11418777</v>
      </c>
      <c r="D6" s="159">
        <f>SUM(E6:H6)</f>
        <v>96743</v>
      </c>
      <c r="E6" s="228">
        <v>0</v>
      </c>
      <c r="F6" s="159">
        <v>17064</v>
      </c>
      <c r="G6" s="159">
        <v>74242</v>
      </c>
      <c r="H6" s="159">
        <v>5437</v>
      </c>
    </row>
    <row r="7" spans="1:8" ht="17.25" customHeight="1">
      <c r="A7" s="64" t="s">
        <v>2642</v>
      </c>
      <c r="B7" s="158">
        <v>52</v>
      </c>
      <c r="C7" s="159">
        <v>763597</v>
      </c>
      <c r="D7" s="159">
        <f aca="true" t="shared" si="0" ref="D7:D20">SUM(E7:H7)</f>
        <v>14441</v>
      </c>
      <c r="E7" s="228">
        <v>0</v>
      </c>
      <c r="F7" s="159">
        <v>5181</v>
      </c>
      <c r="G7" s="159">
        <v>9257</v>
      </c>
      <c r="H7" s="159">
        <v>3</v>
      </c>
    </row>
    <row r="8" spans="1:8" ht="17.25" customHeight="1">
      <c r="A8" s="64" t="s">
        <v>2643</v>
      </c>
      <c r="B8" s="158">
        <v>27</v>
      </c>
      <c r="C8" s="159">
        <v>255974</v>
      </c>
      <c r="D8" s="159">
        <f t="shared" si="0"/>
        <v>5424</v>
      </c>
      <c r="E8" s="228">
        <v>0</v>
      </c>
      <c r="F8" s="159">
        <v>167</v>
      </c>
      <c r="G8" s="159">
        <v>5257</v>
      </c>
      <c r="H8" s="228">
        <v>0</v>
      </c>
    </row>
    <row r="9" spans="1:8" ht="17.25" customHeight="1">
      <c r="A9" s="64" t="s">
        <v>2644</v>
      </c>
      <c r="B9" s="158">
        <v>20</v>
      </c>
      <c r="C9" s="159">
        <v>195211</v>
      </c>
      <c r="D9" s="159">
        <f t="shared" si="0"/>
        <v>599</v>
      </c>
      <c r="E9" s="228">
        <v>0</v>
      </c>
      <c r="F9" s="159">
        <v>236</v>
      </c>
      <c r="G9" s="159">
        <v>363</v>
      </c>
      <c r="H9" s="228">
        <v>0</v>
      </c>
    </row>
    <row r="10" spans="1:8" ht="17.25" customHeight="1">
      <c r="A10" s="64" t="s">
        <v>2645</v>
      </c>
      <c r="B10" s="158">
        <v>14</v>
      </c>
      <c r="C10" s="159">
        <v>190857</v>
      </c>
      <c r="D10" s="159">
        <f t="shared" si="0"/>
        <v>5519</v>
      </c>
      <c r="E10" s="228">
        <v>0</v>
      </c>
      <c r="F10" s="159">
        <v>17</v>
      </c>
      <c r="G10" s="159">
        <v>5379</v>
      </c>
      <c r="H10" s="159">
        <v>123</v>
      </c>
    </row>
    <row r="11" spans="1:8" ht="17.25" customHeight="1">
      <c r="A11" s="64" t="s">
        <v>2646</v>
      </c>
      <c r="B11" s="158">
        <v>16</v>
      </c>
      <c r="C11" s="159">
        <v>152873</v>
      </c>
      <c r="D11" s="159">
        <f t="shared" si="0"/>
        <v>553</v>
      </c>
      <c r="E11" s="228">
        <v>0</v>
      </c>
      <c r="F11" s="159">
        <v>355</v>
      </c>
      <c r="G11" s="159">
        <v>168</v>
      </c>
      <c r="H11" s="159">
        <v>30</v>
      </c>
    </row>
    <row r="12" spans="1:8" ht="17.25" customHeight="1">
      <c r="A12" s="64" t="s">
        <v>2647</v>
      </c>
      <c r="B12" s="158">
        <v>35</v>
      </c>
      <c r="C12" s="159">
        <v>953001</v>
      </c>
      <c r="D12" s="159">
        <f t="shared" si="0"/>
        <v>3566</v>
      </c>
      <c r="E12" s="228">
        <v>0</v>
      </c>
      <c r="F12" s="159">
        <v>1096</v>
      </c>
      <c r="G12" s="159">
        <v>2470</v>
      </c>
      <c r="H12" s="228">
        <v>0</v>
      </c>
    </row>
    <row r="13" spans="1:8" ht="17.25" customHeight="1">
      <c r="A13" s="64" t="s">
        <v>2648</v>
      </c>
      <c r="B13" s="158">
        <v>50</v>
      </c>
      <c r="C13" s="159">
        <v>1744238</v>
      </c>
      <c r="D13" s="159">
        <f t="shared" si="0"/>
        <v>11507</v>
      </c>
      <c r="E13" s="228">
        <v>0</v>
      </c>
      <c r="F13" s="159">
        <v>697</v>
      </c>
      <c r="G13" s="159">
        <v>10806</v>
      </c>
      <c r="H13" s="159">
        <v>4</v>
      </c>
    </row>
    <row r="14" spans="1:8" ht="17.25" customHeight="1">
      <c r="A14" s="64" t="s">
        <v>2649</v>
      </c>
      <c r="B14" s="158">
        <v>35</v>
      </c>
      <c r="C14" s="159">
        <v>1824378</v>
      </c>
      <c r="D14" s="159">
        <f t="shared" si="0"/>
        <v>24970</v>
      </c>
      <c r="E14" s="228">
        <v>0</v>
      </c>
      <c r="F14" s="159">
        <v>2738</v>
      </c>
      <c r="G14" s="159">
        <v>17152</v>
      </c>
      <c r="H14" s="159">
        <v>5080</v>
      </c>
    </row>
    <row r="15" spans="1:8" ht="17.25" customHeight="1">
      <c r="A15" s="64" t="s">
        <v>2650</v>
      </c>
      <c r="B15" s="158">
        <v>18</v>
      </c>
      <c r="C15" s="159">
        <v>191329</v>
      </c>
      <c r="D15" s="159">
        <f t="shared" si="0"/>
        <v>754</v>
      </c>
      <c r="E15" s="228">
        <v>0</v>
      </c>
      <c r="F15" s="159">
        <v>108</v>
      </c>
      <c r="G15" s="159">
        <v>646</v>
      </c>
      <c r="H15" s="228">
        <v>0</v>
      </c>
    </row>
    <row r="16" spans="1:8" ht="17.25" customHeight="1">
      <c r="A16" s="64" t="s">
        <v>2651</v>
      </c>
      <c r="B16" s="158">
        <v>29</v>
      </c>
      <c r="C16" s="159">
        <v>376638</v>
      </c>
      <c r="D16" s="159">
        <f t="shared" si="0"/>
        <v>2425</v>
      </c>
      <c r="E16" s="228">
        <v>0</v>
      </c>
      <c r="F16" s="159">
        <v>333</v>
      </c>
      <c r="G16" s="159">
        <v>2072</v>
      </c>
      <c r="H16" s="159">
        <v>20</v>
      </c>
    </row>
    <row r="17" spans="1:8" ht="17.25" customHeight="1">
      <c r="A17" s="64" t="s">
        <v>2652</v>
      </c>
      <c r="B17" s="158">
        <v>27</v>
      </c>
      <c r="C17" s="159">
        <v>251029</v>
      </c>
      <c r="D17" s="159">
        <f t="shared" si="0"/>
        <v>2439</v>
      </c>
      <c r="E17" s="228">
        <v>0</v>
      </c>
      <c r="F17" s="159">
        <v>2322</v>
      </c>
      <c r="G17" s="228">
        <v>0</v>
      </c>
      <c r="H17" s="159">
        <v>117</v>
      </c>
    </row>
    <row r="18" spans="1:8" ht="17.25" customHeight="1">
      <c r="A18" s="64" t="s">
        <v>2653</v>
      </c>
      <c r="B18" s="158">
        <v>13</v>
      </c>
      <c r="C18" s="159">
        <v>188784</v>
      </c>
      <c r="D18" s="159">
        <f t="shared" si="0"/>
        <v>1178</v>
      </c>
      <c r="E18" s="228">
        <v>0</v>
      </c>
      <c r="F18" s="159">
        <v>44</v>
      </c>
      <c r="G18" s="159">
        <v>1134</v>
      </c>
      <c r="H18" s="228">
        <v>0</v>
      </c>
    </row>
    <row r="19" spans="1:8" ht="17.25" customHeight="1">
      <c r="A19" s="64" t="s">
        <v>2654</v>
      </c>
      <c r="B19" s="158">
        <v>17</v>
      </c>
      <c r="C19" s="159">
        <v>462370</v>
      </c>
      <c r="D19" s="159">
        <f t="shared" si="0"/>
        <v>5320</v>
      </c>
      <c r="E19" s="228">
        <v>0</v>
      </c>
      <c r="F19" s="159">
        <v>1406</v>
      </c>
      <c r="G19" s="159">
        <v>3874</v>
      </c>
      <c r="H19" s="159">
        <v>40</v>
      </c>
    </row>
    <row r="20" spans="1:8" ht="17.25" customHeight="1">
      <c r="A20" s="64" t="s">
        <v>2655</v>
      </c>
      <c r="B20" s="158">
        <v>16</v>
      </c>
      <c r="C20" s="159">
        <v>320346</v>
      </c>
      <c r="D20" s="159">
        <f t="shared" si="0"/>
        <v>6174</v>
      </c>
      <c r="E20" s="228">
        <v>0</v>
      </c>
      <c r="F20" s="159">
        <v>541</v>
      </c>
      <c r="G20" s="159">
        <v>5633</v>
      </c>
      <c r="H20" s="228">
        <v>0</v>
      </c>
    </row>
    <row r="21" spans="1:8" ht="17.25" customHeight="1">
      <c r="A21" s="64" t="s">
        <v>66</v>
      </c>
      <c r="B21" s="158">
        <v>0</v>
      </c>
      <c r="C21" s="158">
        <v>0</v>
      </c>
      <c r="D21" s="158">
        <v>0</v>
      </c>
      <c r="E21" s="228">
        <v>0</v>
      </c>
      <c r="F21" s="158">
        <v>0</v>
      </c>
      <c r="G21" s="158">
        <v>0</v>
      </c>
      <c r="H21" s="158">
        <v>0</v>
      </c>
    </row>
    <row r="22" spans="1:8" ht="17.25" customHeight="1">
      <c r="A22" s="64" t="s">
        <v>2656</v>
      </c>
      <c r="B22" s="158">
        <v>5</v>
      </c>
      <c r="C22" s="158">
        <v>205309</v>
      </c>
      <c r="D22" s="159">
        <f>SUM(E22:H22)</f>
        <v>432</v>
      </c>
      <c r="E22" s="228">
        <v>0</v>
      </c>
      <c r="F22" s="158">
        <v>9</v>
      </c>
      <c r="G22" s="159">
        <v>423</v>
      </c>
      <c r="H22" s="228">
        <v>0</v>
      </c>
    </row>
    <row r="23" spans="1:8" ht="17.25" customHeight="1">
      <c r="A23" s="64" t="s">
        <v>2657</v>
      </c>
      <c r="B23" s="158">
        <v>4</v>
      </c>
      <c r="C23" s="159" t="s">
        <v>1821</v>
      </c>
      <c r="D23" s="159" t="s">
        <v>2773</v>
      </c>
      <c r="E23" s="228">
        <v>0</v>
      </c>
      <c r="F23" s="159" t="s">
        <v>1821</v>
      </c>
      <c r="G23" s="159" t="s">
        <v>1821</v>
      </c>
      <c r="H23" s="228">
        <v>0</v>
      </c>
    </row>
    <row r="24" spans="1:8" ht="17.25" customHeight="1">
      <c r="A24" s="64" t="s">
        <v>2658</v>
      </c>
      <c r="B24" s="158">
        <v>4</v>
      </c>
      <c r="C24" s="159">
        <v>124016</v>
      </c>
      <c r="D24" s="159">
        <f>SUM(E24:H24)</f>
        <v>167</v>
      </c>
      <c r="E24" s="228">
        <v>0</v>
      </c>
      <c r="F24" s="159">
        <v>74</v>
      </c>
      <c r="G24" s="159">
        <v>93</v>
      </c>
      <c r="H24" s="228">
        <v>0</v>
      </c>
    </row>
    <row r="25" spans="1:8" ht="17.25" customHeight="1">
      <c r="A25" s="64" t="s">
        <v>2659</v>
      </c>
      <c r="B25" s="158">
        <v>19</v>
      </c>
      <c r="C25" s="159">
        <v>935271</v>
      </c>
      <c r="D25" s="159">
        <f>SUM(E25:H25)</f>
        <v>5460</v>
      </c>
      <c r="E25" s="228">
        <v>0</v>
      </c>
      <c r="F25" s="159">
        <v>1232</v>
      </c>
      <c r="G25" s="139">
        <v>4228</v>
      </c>
      <c r="H25" s="228">
        <v>0</v>
      </c>
    </row>
    <row r="26" spans="1:8" ht="17.25" customHeight="1">
      <c r="A26" s="64" t="s">
        <v>70</v>
      </c>
      <c r="B26" s="158">
        <v>0</v>
      </c>
      <c r="C26" s="158">
        <v>0</v>
      </c>
      <c r="D26" s="159" t="s">
        <v>1888</v>
      </c>
      <c r="E26" s="228">
        <v>0</v>
      </c>
      <c r="F26" s="159" t="s">
        <v>1888</v>
      </c>
      <c r="G26" s="159" t="s">
        <v>1888</v>
      </c>
      <c r="H26" s="158">
        <v>0</v>
      </c>
    </row>
    <row r="27" spans="1:8" ht="17.25" customHeight="1">
      <c r="A27" s="64" t="s">
        <v>2660</v>
      </c>
      <c r="B27" s="158">
        <v>1</v>
      </c>
      <c r="C27" s="159" t="s">
        <v>1821</v>
      </c>
      <c r="D27" s="139" t="s">
        <v>1821</v>
      </c>
      <c r="E27" s="228">
        <v>0</v>
      </c>
      <c r="F27" s="159" t="s">
        <v>1821</v>
      </c>
      <c r="G27" s="228">
        <v>0</v>
      </c>
      <c r="H27" s="228">
        <v>0</v>
      </c>
    </row>
    <row r="28" spans="1:8" ht="17.25" customHeight="1">
      <c r="A28" s="64" t="s">
        <v>2661</v>
      </c>
      <c r="B28" s="158">
        <v>9</v>
      </c>
      <c r="C28" s="159">
        <v>1779261</v>
      </c>
      <c r="D28" s="139">
        <f>SUM(E28:H28)</f>
        <v>2339</v>
      </c>
      <c r="E28" s="228">
        <v>0</v>
      </c>
      <c r="F28" s="159">
        <v>7</v>
      </c>
      <c r="G28" s="159">
        <v>2332</v>
      </c>
      <c r="H28" s="228">
        <v>0</v>
      </c>
    </row>
    <row r="29" spans="1:8" ht="17.25" customHeight="1">
      <c r="A29" s="64" t="s">
        <v>2664</v>
      </c>
      <c r="B29" s="158">
        <v>0</v>
      </c>
      <c r="C29" s="158">
        <v>0</v>
      </c>
      <c r="D29" s="158">
        <v>0</v>
      </c>
      <c r="E29" s="228">
        <v>0</v>
      </c>
      <c r="F29" s="159" t="s">
        <v>1888</v>
      </c>
      <c r="G29" s="159" t="s">
        <v>1888</v>
      </c>
      <c r="H29" s="158">
        <v>0</v>
      </c>
    </row>
    <row r="30" spans="1:8" ht="17.25" customHeight="1">
      <c r="A30" s="64" t="s">
        <v>2662</v>
      </c>
      <c r="B30" s="158">
        <v>5</v>
      </c>
      <c r="C30" s="159">
        <v>101176</v>
      </c>
      <c r="D30" s="139">
        <f>SUM(E30:H30)</f>
        <v>216</v>
      </c>
      <c r="E30" s="228">
        <v>0</v>
      </c>
      <c r="F30" s="159">
        <v>216</v>
      </c>
      <c r="G30" s="228">
        <v>0</v>
      </c>
      <c r="H30" s="228">
        <v>0</v>
      </c>
    </row>
    <row r="31" spans="1:8" ht="17.25" customHeight="1">
      <c r="A31" s="64" t="s">
        <v>2663</v>
      </c>
      <c r="B31" s="158">
        <v>16</v>
      </c>
      <c r="C31" s="159">
        <v>295595</v>
      </c>
      <c r="D31" s="159">
        <f>SUM(E31:H31)</f>
        <v>1393</v>
      </c>
      <c r="E31" s="228">
        <v>0</v>
      </c>
      <c r="F31" s="159">
        <v>171</v>
      </c>
      <c r="G31" s="159">
        <v>1202</v>
      </c>
      <c r="H31" s="159">
        <v>20</v>
      </c>
    </row>
    <row r="32" spans="1:8" ht="17.25" customHeight="1">
      <c r="A32" s="64" t="s">
        <v>77</v>
      </c>
      <c r="B32" s="158">
        <v>0</v>
      </c>
      <c r="C32" s="158">
        <v>0</v>
      </c>
      <c r="D32" s="158">
        <v>0</v>
      </c>
      <c r="E32" s="228">
        <v>0</v>
      </c>
      <c r="F32" s="158">
        <v>0</v>
      </c>
      <c r="G32" s="158">
        <v>0</v>
      </c>
      <c r="H32" s="158">
        <v>0</v>
      </c>
    </row>
    <row r="33" spans="1:8" ht="17.25" customHeight="1" thickBot="1">
      <c r="A33" s="65" t="s">
        <v>76</v>
      </c>
      <c r="B33" s="162">
        <v>0</v>
      </c>
      <c r="C33" s="162">
        <v>0</v>
      </c>
      <c r="D33" s="162">
        <v>0</v>
      </c>
      <c r="E33" s="229">
        <v>0</v>
      </c>
      <c r="F33" s="162">
        <v>0</v>
      </c>
      <c r="G33" s="162">
        <v>0</v>
      </c>
      <c r="H33" s="162">
        <v>0</v>
      </c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75" r:id="rId1"/>
  <rowBreaks count="1" manualBreakCount="1">
    <brk id="37" max="15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F0"/>
  </sheetPr>
  <dimension ref="A1:K594"/>
  <sheetViews>
    <sheetView view="pageBreakPreview" zoomScale="115" zoomScaleSheetLayoutView="115" zoomScalePageLayoutView="0" workbookViewId="0" topLeftCell="A1">
      <selection activeCell="A1" sqref="A1"/>
    </sheetView>
  </sheetViews>
  <sheetFormatPr defaultColWidth="9.00390625" defaultRowHeight="14.25" customHeight="1"/>
  <cols>
    <col min="1" max="1" width="8.875" style="101" customWidth="1"/>
    <col min="2" max="2" width="50.625" style="98" customWidth="1"/>
    <col min="3" max="3" width="10.125" style="99" customWidth="1"/>
    <col min="4" max="5" width="10.625" style="33" customWidth="1"/>
    <col min="6" max="6" width="13.625" style="33" customWidth="1"/>
    <col min="7" max="7" width="10.625" style="33" customWidth="1"/>
    <col min="8" max="8" width="13.625" style="33" customWidth="1"/>
    <col min="9" max="9" width="2.25390625" style="33" customWidth="1"/>
    <col min="10" max="16384" width="9.00390625" style="33" customWidth="1"/>
  </cols>
  <sheetData>
    <row r="1" spans="1:8" ht="19.5" thickBot="1">
      <c r="A1" s="107" t="s">
        <v>1566</v>
      </c>
      <c r="G1" s="43"/>
      <c r="H1" s="43" t="s">
        <v>1375</v>
      </c>
    </row>
    <row r="2" spans="1:8" ht="15" customHeight="1">
      <c r="A2" s="318" t="s">
        <v>1293</v>
      </c>
      <c r="B2" s="320" t="s">
        <v>1294</v>
      </c>
      <c r="C2" s="100" t="s">
        <v>1295</v>
      </c>
      <c r="D2" s="321" t="s">
        <v>1296</v>
      </c>
      <c r="E2" s="323" t="s">
        <v>1297</v>
      </c>
      <c r="F2" s="325" t="s">
        <v>1292</v>
      </c>
      <c r="G2" s="6" t="s">
        <v>1891</v>
      </c>
      <c r="H2" s="7"/>
    </row>
    <row r="3" spans="1:8" ht="14.25" customHeight="1">
      <c r="A3" s="319"/>
      <c r="B3" s="271"/>
      <c r="C3" s="30" t="s">
        <v>1298</v>
      </c>
      <c r="D3" s="322"/>
      <c r="E3" s="324"/>
      <c r="F3" s="276"/>
      <c r="G3" s="19" t="s">
        <v>1892</v>
      </c>
      <c r="H3" s="29" t="s">
        <v>1292</v>
      </c>
    </row>
    <row r="4" spans="1:8" ht="15" customHeight="1">
      <c r="A4" s="111" t="s">
        <v>1584</v>
      </c>
      <c r="B4" s="135" t="s">
        <v>1459</v>
      </c>
      <c r="C4" s="66"/>
      <c r="D4" s="257">
        <v>2354</v>
      </c>
      <c r="E4" s="167">
        <v>7344248</v>
      </c>
      <c r="F4" s="167">
        <v>237716707</v>
      </c>
      <c r="G4" s="167">
        <v>59634</v>
      </c>
      <c r="H4" s="167">
        <v>6575585</v>
      </c>
    </row>
    <row r="5" spans="1:8" ht="15" customHeight="1">
      <c r="A5" s="66" t="s">
        <v>78</v>
      </c>
      <c r="B5" s="136" t="s">
        <v>827</v>
      </c>
      <c r="C5" s="137"/>
      <c r="D5" s="168">
        <v>4</v>
      </c>
      <c r="E5" s="167"/>
      <c r="F5" s="167">
        <v>581073</v>
      </c>
      <c r="G5" s="167"/>
      <c r="H5" s="167"/>
    </row>
    <row r="6" spans="1:8" ht="15" customHeight="1">
      <c r="A6" s="66" t="s">
        <v>79</v>
      </c>
      <c r="B6" s="136" t="s">
        <v>828</v>
      </c>
      <c r="C6" s="137"/>
      <c r="D6" s="168">
        <v>4</v>
      </c>
      <c r="E6" s="167"/>
      <c r="F6" s="167">
        <v>103388</v>
      </c>
      <c r="G6" s="167"/>
      <c r="H6" s="167">
        <v>1599</v>
      </c>
    </row>
    <row r="7" spans="1:8" ht="15" customHeight="1">
      <c r="A7" s="67" t="s">
        <v>1585</v>
      </c>
      <c r="B7" s="136" t="s">
        <v>1586</v>
      </c>
      <c r="C7" s="137"/>
      <c r="D7" s="168">
        <v>1</v>
      </c>
      <c r="E7" s="167"/>
      <c r="F7" s="167" t="s">
        <v>1821</v>
      </c>
      <c r="G7" s="167"/>
      <c r="H7" s="167"/>
    </row>
    <row r="8" spans="1:8" ht="15" customHeight="1">
      <c r="A8" s="66" t="s">
        <v>80</v>
      </c>
      <c r="B8" s="136" t="s">
        <v>81</v>
      </c>
      <c r="C8" s="137"/>
      <c r="D8" s="168">
        <v>3</v>
      </c>
      <c r="E8" s="167"/>
      <c r="F8" s="167">
        <v>349338</v>
      </c>
      <c r="G8" s="167"/>
      <c r="H8" s="167">
        <v>3741</v>
      </c>
    </row>
    <row r="9" spans="1:10" ht="15" customHeight="1">
      <c r="A9" s="66" t="s">
        <v>82</v>
      </c>
      <c r="B9" s="136" t="s">
        <v>829</v>
      </c>
      <c r="C9" s="137" t="s">
        <v>830</v>
      </c>
      <c r="D9" s="168">
        <v>3</v>
      </c>
      <c r="E9" s="167">
        <v>3028</v>
      </c>
      <c r="F9" s="167">
        <v>292960</v>
      </c>
      <c r="G9" s="167">
        <v>2</v>
      </c>
      <c r="H9" s="167">
        <v>310</v>
      </c>
      <c r="I9" s="102"/>
      <c r="J9" s="102"/>
    </row>
    <row r="10" spans="1:8" ht="15" customHeight="1">
      <c r="A10" s="66" t="s">
        <v>83</v>
      </c>
      <c r="B10" s="136" t="s">
        <v>831</v>
      </c>
      <c r="C10" s="137"/>
      <c r="D10" s="168">
        <v>6</v>
      </c>
      <c r="E10" s="167"/>
      <c r="F10" s="167">
        <v>1216673</v>
      </c>
      <c r="G10" s="167"/>
      <c r="H10" s="167"/>
    </row>
    <row r="11" spans="1:8" ht="15" customHeight="1">
      <c r="A11" s="66" t="s">
        <v>1661</v>
      </c>
      <c r="B11" s="136" t="s">
        <v>1662</v>
      </c>
      <c r="C11" s="137"/>
      <c r="D11" s="168">
        <v>2</v>
      </c>
      <c r="E11" s="167"/>
      <c r="F11" s="167" t="s">
        <v>1821</v>
      </c>
      <c r="G11" s="167"/>
      <c r="H11" s="167" t="s">
        <v>1821</v>
      </c>
    </row>
    <row r="12" spans="1:8" ht="15" customHeight="1">
      <c r="A12" s="66" t="s">
        <v>84</v>
      </c>
      <c r="B12" s="136" t="s">
        <v>832</v>
      </c>
      <c r="C12" s="137"/>
      <c r="D12" s="168">
        <v>7</v>
      </c>
      <c r="E12" s="167"/>
      <c r="F12" s="167">
        <v>697817</v>
      </c>
      <c r="G12" s="167"/>
      <c r="H12" s="167">
        <v>8051</v>
      </c>
    </row>
    <row r="13" spans="1:8" ht="15" customHeight="1">
      <c r="A13" s="66" t="s">
        <v>85</v>
      </c>
      <c r="B13" s="136" t="s">
        <v>1460</v>
      </c>
      <c r="C13" s="137"/>
      <c r="D13" s="168">
        <v>8</v>
      </c>
      <c r="E13" s="167"/>
      <c r="F13" s="167">
        <v>359410</v>
      </c>
      <c r="G13" s="167"/>
      <c r="H13" s="167">
        <v>1147</v>
      </c>
    </row>
    <row r="14" spans="1:8" ht="15" customHeight="1">
      <c r="A14" s="66" t="s">
        <v>1841</v>
      </c>
      <c r="B14" s="136" t="s">
        <v>1826</v>
      </c>
      <c r="C14" s="137"/>
      <c r="D14" s="168">
        <v>1</v>
      </c>
      <c r="E14" s="167"/>
      <c r="F14" s="167" t="s">
        <v>1821</v>
      </c>
      <c r="G14" s="167"/>
      <c r="H14" s="167" t="s">
        <v>1821</v>
      </c>
    </row>
    <row r="15" spans="1:8" ht="15" customHeight="1">
      <c r="A15" s="66" t="s">
        <v>86</v>
      </c>
      <c r="B15" s="136" t="s">
        <v>833</v>
      </c>
      <c r="C15" s="137"/>
      <c r="D15" s="168">
        <v>1</v>
      </c>
      <c r="E15" s="167"/>
      <c r="F15" s="167" t="s">
        <v>1821</v>
      </c>
      <c r="G15" s="167"/>
      <c r="H15" s="167"/>
    </row>
    <row r="16" spans="1:8" ht="15" customHeight="1">
      <c r="A16" s="66" t="s">
        <v>2665</v>
      </c>
      <c r="B16" s="136" t="s">
        <v>2684</v>
      </c>
      <c r="C16" s="137"/>
      <c r="D16" s="168">
        <v>1</v>
      </c>
      <c r="E16" s="167"/>
      <c r="F16" s="167" t="s">
        <v>1821</v>
      </c>
      <c r="G16" s="167"/>
      <c r="H16" s="167"/>
    </row>
    <row r="17" spans="1:8" ht="15" customHeight="1">
      <c r="A17" s="66" t="s">
        <v>87</v>
      </c>
      <c r="B17" s="136" t="s">
        <v>834</v>
      </c>
      <c r="C17" s="137"/>
      <c r="D17" s="168">
        <v>3</v>
      </c>
      <c r="E17" s="167"/>
      <c r="F17" s="167">
        <v>326328</v>
      </c>
      <c r="G17" s="167"/>
      <c r="H17" s="167">
        <v>8033</v>
      </c>
    </row>
    <row r="18" spans="1:11" ht="15" customHeight="1">
      <c r="A18" s="66" t="s">
        <v>88</v>
      </c>
      <c r="B18" s="136" t="s">
        <v>1461</v>
      </c>
      <c r="C18" s="137"/>
      <c r="D18" s="168">
        <v>1</v>
      </c>
      <c r="E18" s="167"/>
      <c r="F18" s="167" t="s">
        <v>1821</v>
      </c>
      <c r="G18" s="167"/>
      <c r="H18" s="167"/>
      <c r="K18" s="103"/>
    </row>
    <row r="19" spans="1:11" ht="15" customHeight="1">
      <c r="A19" s="67" t="s">
        <v>89</v>
      </c>
      <c r="B19" s="136" t="s">
        <v>1462</v>
      </c>
      <c r="C19" s="137"/>
      <c r="D19" s="168">
        <v>1</v>
      </c>
      <c r="E19" s="167"/>
      <c r="F19" s="167" t="s">
        <v>1821</v>
      </c>
      <c r="G19" s="167"/>
      <c r="H19" s="167"/>
      <c r="K19" s="26"/>
    </row>
    <row r="20" spans="1:11" ht="15" customHeight="1">
      <c r="A20" s="67" t="s">
        <v>90</v>
      </c>
      <c r="B20" s="136" t="s">
        <v>1463</v>
      </c>
      <c r="C20" s="137"/>
      <c r="D20" s="168">
        <v>6</v>
      </c>
      <c r="E20" s="167"/>
      <c r="F20" s="167">
        <v>764487</v>
      </c>
      <c r="G20" s="167"/>
      <c r="H20" s="167">
        <v>30442</v>
      </c>
      <c r="K20" s="103"/>
    </row>
    <row r="21" spans="1:11" ht="15" customHeight="1">
      <c r="A21" s="66" t="s">
        <v>91</v>
      </c>
      <c r="B21" s="136" t="s">
        <v>835</v>
      </c>
      <c r="C21" s="137"/>
      <c r="D21" s="168">
        <v>1</v>
      </c>
      <c r="E21" s="167"/>
      <c r="F21" s="167" t="s">
        <v>1821</v>
      </c>
      <c r="G21" s="167"/>
      <c r="H21" s="167"/>
      <c r="K21" s="103"/>
    </row>
    <row r="22" spans="1:11" ht="15" customHeight="1">
      <c r="A22" s="67" t="s">
        <v>92</v>
      </c>
      <c r="B22" s="136" t="s">
        <v>836</v>
      </c>
      <c r="C22" s="137"/>
      <c r="D22" s="168">
        <v>5</v>
      </c>
      <c r="E22" s="167"/>
      <c r="F22" s="167">
        <v>1083474</v>
      </c>
      <c r="G22" s="167"/>
      <c r="H22" s="167">
        <v>55174</v>
      </c>
      <c r="K22" s="103"/>
    </row>
    <row r="23" spans="1:8" ht="15" customHeight="1">
      <c r="A23" s="66" t="s">
        <v>93</v>
      </c>
      <c r="B23" s="136" t="s">
        <v>837</v>
      </c>
      <c r="C23" s="137"/>
      <c r="D23" s="168">
        <v>9</v>
      </c>
      <c r="E23" s="167"/>
      <c r="F23" s="167">
        <v>66823</v>
      </c>
      <c r="G23" s="167"/>
      <c r="H23" s="167"/>
    </row>
    <row r="24" spans="1:8" ht="15" customHeight="1">
      <c r="A24" s="66" t="s">
        <v>94</v>
      </c>
      <c r="B24" s="136" t="s">
        <v>838</v>
      </c>
      <c r="C24" s="137" t="s">
        <v>830</v>
      </c>
      <c r="D24" s="168">
        <v>5</v>
      </c>
      <c r="E24" s="167">
        <v>4791</v>
      </c>
      <c r="F24" s="167">
        <v>136671</v>
      </c>
      <c r="G24" s="167">
        <v>1466</v>
      </c>
      <c r="H24" s="167">
        <v>13187</v>
      </c>
    </row>
    <row r="25" spans="1:8" ht="15" customHeight="1">
      <c r="A25" s="67" t="s">
        <v>95</v>
      </c>
      <c r="B25" s="136" t="s">
        <v>839</v>
      </c>
      <c r="C25" s="137" t="s">
        <v>840</v>
      </c>
      <c r="D25" s="168">
        <v>3</v>
      </c>
      <c r="E25" s="167">
        <v>8150</v>
      </c>
      <c r="F25" s="167">
        <v>94817</v>
      </c>
      <c r="G25" s="167">
        <v>85</v>
      </c>
      <c r="H25" s="167">
        <v>1505</v>
      </c>
    </row>
    <row r="26" spans="1:8" ht="15" customHeight="1">
      <c r="A26" s="66" t="s">
        <v>1587</v>
      </c>
      <c r="B26" s="136" t="s">
        <v>1588</v>
      </c>
      <c r="C26" s="137" t="s">
        <v>840</v>
      </c>
      <c r="D26" s="168">
        <v>1</v>
      </c>
      <c r="E26" s="167" t="s">
        <v>2774</v>
      </c>
      <c r="F26" s="167" t="s">
        <v>1821</v>
      </c>
      <c r="G26" s="167" t="s">
        <v>2774</v>
      </c>
      <c r="H26" s="167" t="s">
        <v>1821</v>
      </c>
    </row>
    <row r="27" spans="1:8" ht="15" customHeight="1">
      <c r="A27" s="67" t="s">
        <v>96</v>
      </c>
      <c r="B27" s="136" t="s">
        <v>841</v>
      </c>
      <c r="C27" s="137"/>
      <c r="D27" s="168">
        <v>4</v>
      </c>
      <c r="E27" s="167"/>
      <c r="F27" s="167">
        <v>457304</v>
      </c>
      <c r="G27" s="167"/>
      <c r="H27" s="167">
        <v>3984</v>
      </c>
    </row>
    <row r="28" spans="1:8" ht="15" customHeight="1">
      <c r="A28" s="66" t="s">
        <v>97</v>
      </c>
      <c r="B28" s="136" t="s">
        <v>1546</v>
      </c>
      <c r="C28" s="137" t="s">
        <v>840</v>
      </c>
      <c r="D28" s="168">
        <v>3</v>
      </c>
      <c r="E28" s="167">
        <v>341</v>
      </c>
      <c r="F28" s="167">
        <v>8169</v>
      </c>
      <c r="G28" s="167">
        <v>1</v>
      </c>
      <c r="H28" s="167">
        <v>5</v>
      </c>
    </row>
    <row r="29" spans="1:8" ht="15" customHeight="1">
      <c r="A29" s="67" t="s">
        <v>1589</v>
      </c>
      <c r="B29" s="136" t="s">
        <v>1590</v>
      </c>
      <c r="C29" s="137"/>
      <c r="D29" s="168">
        <v>1</v>
      </c>
      <c r="E29" s="167"/>
      <c r="F29" s="167" t="s">
        <v>1821</v>
      </c>
      <c r="G29" s="167"/>
      <c r="H29" s="167" t="s">
        <v>1821</v>
      </c>
    </row>
    <row r="30" spans="1:8" ht="15" customHeight="1">
      <c r="A30" s="66" t="s">
        <v>98</v>
      </c>
      <c r="B30" s="136" t="s">
        <v>1464</v>
      </c>
      <c r="C30" s="137"/>
      <c r="D30" s="168">
        <v>14</v>
      </c>
      <c r="E30" s="167"/>
      <c r="F30" s="167">
        <v>715634</v>
      </c>
      <c r="G30" s="167"/>
      <c r="H30" s="167">
        <v>29810</v>
      </c>
    </row>
    <row r="31" spans="1:8" ht="15" customHeight="1">
      <c r="A31" s="66" t="s">
        <v>2666</v>
      </c>
      <c r="B31" s="136" t="s">
        <v>2685</v>
      </c>
      <c r="C31" s="137" t="s">
        <v>830</v>
      </c>
      <c r="D31" s="168">
        <v>1</v>
      </c>
      <c r="E31" s="167" t="s">
        <v>2774</v>
      </c>
      <c r="F31" s="167" t="s">
        <v>1821</v>
      </c>
      <c r="G31" s="167"/>
      <c r="H31" s="167"/>
    </row>
    <row r="32" spans="1:8" ht="15" customHeight="1">
      <c r="A32" s="66" t="s">
        <v>99</v>
      </c>
      <c r="B32" s="136" t="s">
        <v>842</v>
      </c>
      <c r="C32" s="137" t="s">
        <v>830</v>
      </c>
      <c r="D32" s="168">
        <v>1</v>
      </c>
      <c r="E32" s="167" t="s">
        <v>2774</v>
      </c>
      <c r="F32" s="167" t="s">
        <v>1821</v>
      </c>
      <c r="G32" s="167" t="s">
        <v>2774</v>
      </c>
      <c r="H32" s="167" t="s">
        <v>1821</v>
      </c>
    </row>
    <row r="33" spans="1:8" ht="15" customHeight="1">
      <c r="A33" s="66" t="s">
        <v>100</v>
      </c>
      <c r="B33" s="136" t="s">
        <v>1465</v>
      </c>
      <c r="C33" s="137"/>
      <c r="D33" s="168">
        <v>1</v>
      </c>
      <c r="E33" s="167"/>
      <c r="F33" s="167" t="s">
        <v>1821</v>
      </c>
      <c r="G33" s="167"/>
      <c r="H33" s="167" t="s">
        <v>1821</v>
      </c>
    </row>
    <row r="34" spans="1:8" ht="15" customHeight="1">
      <c r="A34" s="66" t="s">
        <v>101</v>
      </c>
      <c r="B34" s="136" t="s">
        <v>843</v>
      </c>
      <c r="C34" s="137" t="s">
        <v>830</v>
      </c>
      <c r="D34" s="168">
        <v>1</v>
      </c>
      <c r="E34" s="167" t="s">
        <v>2774</v>
      </c>
      <c r="F34" s="167" t="s">
        <v>1821</v>
      </c>
      <c r="G34" s="167" t="s">
        <v>2774</v>
      </c>
      <c r="H34" s="167" t="s">
        <v>1821</v>
      </c>
    </row>
    <row r="35" spans="1:8" ht="15" customHeight="1">
      <c r="A35" s="66" t="s">
        <v>102</v>
      </c>
      <c r="B35" s="136" t="s">
        <v>844</v>
      </c>
      <c r="C35" s="137" t="s">
        <v>845</v>
      </c>
      <c r="D35" s="168">
        <v>1</v>
      </c>
      <c r="E35" s="167" t="s">
        <v>2774</v>
      </c>
      <c r="F35" s="167" t="s">
        <v>1821</v>
      </c>
      <c r="G35" s="167"/>
      <c r="H35" s="167"/>
    </row>
    <row r="36" spans="1:8" ht="15" customHeight="1">
      <c r="A36" s="66" t="s">
        <v>103</v>
      </c>
      <c r="B36" s="136" t="s">
        <v>1466</v>
      </c>
      <c r="C36" s="137"/>
      <c r="D36" s="168">
        <v>3</v>
      </c>
      <c r="E36" s="167"/>
      <c r="F36" s="167">
        <v>97458</v>
      </c>
      <c r="G36" s="167"/>
      <c r="H36" s="167">
        <v>2929</v>
      </c>
    </row>
    <row r="37" spans="1:8" ht="15" customHeight="1">
      <c r="A37" s="66" t="s">
        <v>104</v>
      </c>
      <c r="B37" s="136" t="s">
        <v>846</v>
      </c>
      <c r="C37" s="137"/>
      <c r="D37" s="168">
        <v>9</v>
      </c>
      <c r="E37" s="167"/>
      <c r="F37" s="167">
        <v>169362</v>
      </c>
      <c r="G37" s="167"/>
      <c r="H37" s="167">
        <v>37</v>
      </c>
    </row>
    <row r="38" spans="1:8" ht="15" customHeight="1">
      <c r="A38" s="66" t="s">
        <v>105</v>
      </c>
      <c r="B38" s="136" t="s">
        <v>847</v>
      </c>
      <c r="C38" s="137"/>
      <c r="D38" s="168">
        <v>12</v>
      </c>
      <c r="E38" s="167"/>
      <c r="F38" s="167">
        <v>437406</v>
      </c>
      <c r="G38" s="167"/>
      <c r="H38" s="167">
        <v>83</v>
      </c>
    </row>
    <row r="39" spans="1:8" ht="15" customHeight="1">
      <c r="A39" s="66" t="s">
        <v>106</v>
      </c>
      <c r="B39" s="136" t="s">
        <v>848</v>
      </c>
      <c r="C39" s="137"/>
      <c r="D39" s="168">
        <v>17</v>
      </c>
      <c r="E39" s="167"/>
      <c r="F39" s="167">
        <v>2635829</v>
      </c>
      <c r="G39" s="167"/>
      <c r="H39" s="167">
        <v>1051</v>
      </c>
    </row>
    <row r="40" spans="1:8" ht="15" customHeight="1">
      <c r="A40" s="67" t="s">
        <v>107</v>
      </c>
      <c r="B40" s="136" t="s">
        <v>849</v>
      </c>
      <c r="C40" s="137"/>
      <c r="D40" s="168">
        <v>23</v>
      </c>
      <c r="E40" s="167"/>
      <c r="F40" s="167">
        <v>1461560</v>
      </c>
      <c r="G40" s="167"/>
      <c r="H40" s="167">
        <v>22655</v>
      </c>
    </row>
    <row r="41" spans="1:8" ht="15" customHeight="1">
      <c r="A41" s="67" t="s">
        <v>108</v>
      </c>
      <c r="B41" s="136" t="s">
        <v>850</v>
      </c>
      <c r="C41" s="137"/>
      <c r="D41" s="168">
        <v>10</v>
      </c>
      <c r="E41" s="167"/>
      <c r="F41" s="167">
        <v>1360168</v>
      </c>
      <c r="G41" s="167"/>
      <c r="H41" s="167">
        <v>3347</v>
      </c>
    </row>
    <row r="42" spans="1:8" ht="15" customHeight="1">
      <c r="A42" s="67" t="s">
        <v>1591</v>
      </c>
      <c r="B42" s="136" t="s">
        <v>1592</v>
      </c>
      <c r="C42" s="137"/>
      <c r="D42" s="168">
        <v>1</v>
      </c>
      <c r="E42" s="167"/>
      <c r="F42" s="167" t="s">
        <v>1821</v>
      </c>
      <c r="G42" s="167"/>
      <c r="H42" s="167"/>
    </row>
    <row r="43" spans="1:8" ht="15" customHeight="1">
      <c r="A43" s="66" t="s">
        <v>109</v>
      </c>
      <c r="B43" s="136" t="s">
        <v>851</v>
      </c>
      <c r="C43" s="137"/>
      <c r="D43" s="168">
        <v>2</v>
      </c>
      <c r="E43" s="167"/>
      <c r="F43" s="167" t="s">
        <v>1821</v>
      </c>
      <c r="G43" s="167"/>
      <c r="H43" s="167" t="s">
        <v>1821</v>
      </c>
    </row>
    <row r="44" spans="1:8" ht="15" customHeight="1">
      <c r="A44" s="66" t="s">
        <v>110</v>
      </c>
      <c r="B44" s="136" t="s">
        <v>852</v>
      </c>
      <c r="C44" s="137"/>
      <c r="D44" s="168">
        <v>2</v>
      </c>
      <c r="E44" s="167"/>
      <c r="F44" s="167" t="s">
        <v>1821</v>
      </c>
      <c r="G44" s="167"/>
      <c r="H44" s="167"/>
    </row>
    <row r="45" spans="1:8" ht="15" customHeight="1">
      <c r="A45" s="66" t="s">
        <v>111</v>
      </c>
      <c r="B45" s="136" t="s">
        <v>1376</v>
      </c>
      <c r="C45" s="137"/>
      <c r="D45" s="168">
        <v>5</v>
      </c>
      <c r="E45" s="167"/>
      <c r="F45" s="167">
        <v>195655</v>
      </c>
      <c r="G45" s="167"/>
      <c r="H45" s="167">
        <v>356</v>
      </c>
    </row>
    <row r="46" spans="1:8" ht="15" customHeight="1">
      <c r="A46" s="66" t="s">
        <v>2667</v>
      </c>
      <c r="B46" s="136" t="s">
        <v>2686</v>
      </c>
      <c r="C46" s="137" t="s">
        <v>830</v>
      </c>
      <c r="D46" s="168">
        <v>1</v>
      </c>
      <c r="E46" s="167" t="s">
        <v>2774</v>
      </c>
      <c r="F46" s="167" t="s">
        <v>1821</v>
      </c>
      <c r="G46" s="167"/>
      <c r="H46" s="167"/>
    </row>
    <row r="47" spans="1:8" ht="15" customHeight="1">
      <c r="A47" s="66" t="s">
        <v>112</v>
      </c>
      <c r="B47" s="136" t="s">
        <v>853</v>
      </c>
      <c r="C47" s="137" t="s">
        <v>830</v>
      </c>
      <c r="D47" s="168">
        <v>1</v>
      </c>
      <c r="E47" s="167" t="s">
        <v>2774</v>
      </c>
      <c r="F47" s="167" t="s">
        <v>1821</v>
      </c>
      <c r="G47" s="167"/>
      <c r="H47" s="167"/>
    </row>
    <row r="48" spans="1:8" ht="15" customHeight="1">
      <c r="A48" s="66" t="s">
        <v>113</v>
      </c>
      <c r="B48" s="136" t="s">
        <v>114</v>
      </c>
      <c r="C48" s="137"/>
      <c r="D48" s="168">
        <v>1</v>
      </c>
      <c r="E48" s="167"/>
      <c r="F48" s="167" t="s">
        <v>1821</v>
      </c>
      <c r="G48" s="167"/>
      <c r="H48" s="167"/>
    </row>
    <row r="49" spans="1:8" ht="15" customHeight="1">
      <c r="A49" s="66" t="s">
        <v>115</v>
      </c>
      <c r="B49" s="136" t="s">
        <v>854</v>
      </c>
      <c r="C49" s="137"/>
      <c r="D49" s="168">
        <v>17</v>
      </c>
      <c r="E49" s="167"/>
      <c r="F49" s="167">
        <v>455817</v>
      </c>
      <c r="G49" s="167"/>
      <c r="H49" s="167">
        <v>8263</v>
      </c>
    </row>
    <row r="50" spans="1:8" ht="15" customHeight="1">
      <c r="A50" s="66" t="s">
        <v>116</v>
      </c>
      <c r="B50" s="136" t="s">
        <v>855</v>
      </c>
      <c r="C50" s="137"/>
      <c r="D50" s="168">
        <v>1</v>
      </c>
      <c r="E50" s="167"/>
      <c r="F50" s="167" t="s">
        <v>1821</v>
      </c>
      <c r="G50" s="167"/>
      <c r="H50" s="167" t="s">
        <v>1821</v>
      </c>
    </row>
    <row r="51" spans="1:8" ht="15" customHeight="1">
      <c r="A51" s="66" t="s">
        <v>117</v>
      </c>
      <c r="B51" s="136" t="s">
        <v>856</v>
      </c>
      <c r="C51" s="137"/>
      <c r="D51" s="168">
        <v>11</v>
      </c>
      <c r="E51" s="167"/>
      <c r="F51" s="167">
        <v>110863</v>
      </c>
      <c r="G51" s="167"/>
      <c r="H51" s="167">
        <v>212</v>
      </c>
    </row>
    <row r="52" spans="1:8" ht="15" customHeight="1">
      <c r="A52" s="66" t="s">
        <v>118</v>
      </c>
      <c r="B52" s="136" t="s">
        <v>857</v>
      </c>
      <c r="C52" s="137"/>
      <c r="D52" s="168">
        <v>8</v>
      </c>
      <c r="E52" s="167"/>
      <c r="F52" s="167">
        <v>52478</v>
      </c>
      <c r="G52" s="167"/>
      <c r="H52" s="167"/>
    </row>
    <row r="53" spans="1:8" ht="15" customHeight="1">
      <c r="A53" s="66" t="s">
        <v>119</v>
      </c>
      <c r="B53" s="136" t="s">
        <v>858</v>
      </c>
      <c r="C53" s="137"/>
      <c r="D53" s="168">
        <v>5</v>
      </c>
      <c r="E53" s="167"/>
      <c r="F53" s="167">
        <v>119197</v>
      </c>
      <c r="G53" s="167"/>
      <c r="H53" s="167">
        <v>377</v>
      </c>
    </row>
    <row r="54" spans="1:8" ht="15" customHeight="1">
      <c r="A54" s="66" t="s">
        <v>120</v>
      </c>
      <c r="B54" s="136" t="s">
        <v>859</v>
      </c>
      <c r="C54" s="137"/>
      <c r="D54" s="168">
        <v>5</v>
      </c>
      <c r="E54" s="167"/>
      <c r="F54" s="167">
        <v>239418</v>
      </c>
      <c r="G54" s="167"/>
      <c r="H54" s="167">
        <v>12295</v>
      </c>
    </row>
    <row r="55" spans="1:8" ht="15" customHeight="1">
      <c r="A55" s="66" t="s">
        <v>121</v>
      </c>
      <c r="B55" s="136" t="s">
        <v>860</v>
      </c>
      <c r="C55" s="137"/>
      <c r="D55" s="168">
        <v>16</v>
      </c>
      <c r="E55" s="167"/>
      <c r="F55" s="167">
        <v>1126136</v>
      </c>
      <c r="G55" s="167"/>
      <c r="H55" s="167">
        <v>8927</v>
      </c>
    </row>
    <row r="56" spans="1:8" ht="15" customHeight="1">
      <c r="A56" s="66" t="s">
        <v>122</v>
      </c>
      <c r="B56" s="136" t="s">
        <v>1377</v>
      </c>
      <c r="C56" s="137"/>
      <c r="D56" s="168">
        <v>14</v>
      </c>
      <c r="E56" s="167"/>
      <c r="F56" s="167">
        <v>486687</v>
      </c>
      <c r="G56" s="167"/>
      <c r="H56" s="167">
        <v>23</v>
      </c>
    </row>
    <row r="57" spans="1:8" ht="15" customHeight="1">
      <c r="A57" s="66" t="s">
        <v>123</v>
      </c>
      <c r="B57" s="136" t="s">
        <v>864</v>
      </c>
      <c r="C57" s="137"/>
      <c r="D57" s="168">
        <v>6</v>
      </c>
      <c r="E57" s="167"/>
      <c r="F57" s="167">
        <v>360683</v>
      </c>
      <c r="G57" s="167"/>
      <c r="H57" s="167">
        <v>59</v>
      </c>
    </row>
    <row r="58" spans="1:8" ht="15" customHeight="1">
      <c r="A58" s="66" t="s">
        <v>124</v>
      </c>
      <c r="B58" s="136" t="s">
        <v>865</v>
      </c>
      <c r="C58" s="137"/>
      <c r="D58" s="168">
        <v>3</v>
      </c>
      <c r="E58" s="167"/>
      <c r="F58" s="167">
        <v>1376</v>
      </c>
      <c r="G58" s="167"/>
      <c r="H58" s="167"/>
    </row>
    <row r="59" spans="1:8" ht="15" customHeight="1">
      <c r="A59" s="66" t="s">
        <v>125</v>
      </c>
      <c r="B59" s="136" t="s">
        <v>861</v>
      </c>
      <c r="C59" s="137"/>
      <c r="D59" s="168">
        <v>2</v>
      </c>
      <c r="E59" s="167"/>
      <c r="F59" s="167" t="s">
        <v>1821</v>
      </c>
      <c r="G59" s="167"/>
      <c r="H59" s="167"/>
    </row>
    <row r="60" spans="1:8" ht="15" customHeight="1">
      <c r="A60" s="66" t="s">
        <v>126</v>
      </c>
      <c r="B60" s="136" t="s">
        <v>862</v>
      </c>
      <c r="C60" s="137"/>
      <c r="D60" s="168">
        <v>3</v>
      </c>
      <c r="E60" s="167"/>
      <c r="F60" s="167">
        <v>14739</v>
      </c>
      <c r="G60" s="167"/>
      <c r="H60" s="167"/>
    </row>
    <row r="61" spans="1:8" ht="15" customHeight="1">
      <c r="A61" s="66" t="s">
        <v>127</v>
      </c>
      <c r="B61" s="136" t="s">
        <v>863</v>
      </c>
      <c r="C61" s="137"/>
      <c r="D61" s="168">
        <v>3</v>
      </c>
      <c r="E61" s="167"/>
      <c r="F61" s="167">
        <v>55418</v>
      </c>
      <c r="G61" s="167"/>
      <c r="H61" s="167"/>
    </row>
    <row r="62" spans="1:8" ht="15" customHeight="1">
      <c r="A62" s="66" t="s">
        <v>128</v>
      </c>
      <c r="B62" s="136" t="s">
        <v>1378</v>
      </c>
      <c r="C62" s="137"/>
      <c r="D62" s="168">
        <v>3</v>
      </c>
      <c r="E62" s="167"/>
      <c r="F62" s="167">
        <v>735418</v>
      </c>
      <c r="G62" s="167"/>
      <c r="H62" s="167">
        <v>8091</v>
      </c>
    </row>
    <row r="63" spans="1:8" ht="15" customHeight="1">
      <c r="A63" s="66" t="s">
        <v>129</v>
      </c>
      <c r="B63" s="136" t="s">
        <v>866</v>
      </c>
      <c r="C63" s="137"/>
      <c r="D63" s="168">
        <v>22</v>
      </c>
      <c r="E63" s="167"/>
      <c r="F63" s="167">
        <v>545741</v>
      </c>
      <c r="G63" s="167"/>
      <c r="H63" s="167">
        <v>13947</v>
      </c>
    </row>
    <row r="64" spans="1:8" ht="15" customHeight="1">
      <c r="A64" s="67" t="s">
        <v>130</v>
      </c>
      <c r="B64" s="136" t="s">
        <v>1379</v>
      </c>
      <c r="C64" s="137"/>
      <c r="D64" s="168">
        <v>3</v>
      </c>
      <c r="E64" s="167"/>
      <c r="F64" s="167">
        <v>180271</v>
      </c>
      <c r="G64" s="167"/>
      <c r="H64" s="167">
        <v>66</v>
      </c>
    </row>
    <row r="65" spans="1:8" ht="15" customHeight="1">
      <c r="A65" s="67" t="s">
        <v>131</v>
      </c>
      <c r="B65" s="136" t="s">
        <v>867</v>
      </c>
      <c r="C65" s="137"/>
      <c r="D65" s="168">
        <v>18</v>
      </c>
      <c r="E65" s="167"/>
      <c r="F65" s="167">
        <v>1415545</v>
      </c>
      <c r="G65" s="167"/>
      <c r="H65" s="167">
        <v>21255</v>
      </c>
    </row>
    <row r="66" spans="1:8" ht="15" customHeight="1">
      <c r="A66" s="67" t="s">
        <v>132</v>
      </c>
      <c r="B66" s="136" t="s">
        <v>868</v>
      </c>
      <c r="C66" s="137"/>
      <c r="D66" s="168">
        <v>2</v>
      </c>
      <c r="E66" s="167"/>
      <c r="F66" s="167" t="s">
        <v>1821</v>
      </c>
      <c r="G66" s="167"/>
      <c r="H66" s="167" t="s">
        <v>1821</v>
      </c>
    </row>
    <row r="67" spans="1:8" ht="15" customHeight="1">
      <c r="A67" s="66" t="s">
        <v>133</v>
      </c>
      <c r="B67" s="136" t="s">
        <v>1380</v>
      </c>
      <c r="C67" s="137"/>
      <c r="D67" s="168">
        <v>7</v>
      </c>
      <c r="E67" s="167"/>
      <c r="F67" s="167">
        <v>1576902</v>
      </c>
      <c r="G67" s="167"/>
      <c r="H67" s="167">
        <v>50081</v>
      </c>
    </row>
    <row r="68" spans="1:8" ht="15" customHeight="1">
      <c r="A68" s="67" t="s">
        <v>134</v>
      </c>
      <c r="B68" s="136" t="s">
        <v>1381</v>
      </c>
      <c r="C68" s="137"/>
      <c r="D68" s="168">
        <v>27</v>
      </c>
      <c r="E68" s="167"/>
      <c r="F68" s="167">
        <v>7569364</v>
      </c>
      <c r="G68" s="167"/>
      <c r="H68" s="167">
        <v>7022</v>
      </c>
    </row>
    <row r="69" spans="1:8" ht="15" customHeight="1">
      <c r="A69" s="67" t="s">
        <v>135</v>
      </c>
      <c r="B69" s="136" t="s">
        <v>869</v>
      </c>
      <c r="C69" s="137"/>
      <c r="D69" s="168">
        <v>6</v>
      </c>
      <c r="E69" s="167"/>
      <c r="F69" s="167">
        <v>1627748</v>
      </c>
      <c r="G69" s="167"/>
      <c r="H69" s="167">
        <v>29959</v>
      </c>
    </row>
    <row r="70" spans="1:8" ht="15" customHeight="1">
      <c r="A70" s="67" t="s">
        <v>136</v>
      </c>
      <c r="B70" s="136" t="s">
        <v>870</v>
      </c>
      <c r="C70" s="137" t="s">
        <v>840</v>
      </c>
      <c r="D70" s="168">
        <v>39</v>
      </c>
      <c r="E70" s="167">
        <v>23900</v>
      </c>
      <c r="F70" s="167">
        <v>1456306</v>
      </c>
      <c r="G70" s="167">
        <v>2621</v>
      </c>
      <c r="H70" s="167">
        <v>163761</v>
      </c>
    </row>
    <row r="71" spans="1:8" ht="15" customHeight="1">
      <c r="A71" s="67" t="s">
        <v>137</v>
      </c>
      <c r="B71" s="136" t="s">
        <v>871</v>
      </c>
      <c r="C71" s="137" t="s">
        <v>840</v>
      </c>
      <c r="D71" s="168">
        <v>2</v>
      </c>
      <c r="E71" s="167" t="s">
        <v>2774</v>
      </c>
      <c r="F71" s="167" t="s">
        <v>1821</v>
      </c>
      <c r="G71" s="167"/>
      <c r="H71" s="167"/>
    </row>
    <row r="72" spans="1:8" ht="15" customHeight="1">
      <c r="A72" s="67" t="s">
        <v>138</v>
      </c>
      <c r="B72" s="136" t="s">
        <v>872</v>
      </c>
      <c r="C72" s="137" t="s">
        <v>840</v>
      </c>
      <c r="D72" s="168">
        <v>9</v>
      </c>
      <c r="E72" s="167">
        <v>4298</v>
      </c>
      <c r="F72" s="167">
        <v>341599</v>
      </c>
      <c r="G72" s="167">
        <v>140</v>
      </c>
      <c r="H72" s="167">
        <v>10893</v>
      </c>
    </row>
    <row r="73" spans="1:8" ht="15" customHeight="1">
      <c r="A73" s="66" t="s">
        <v>139</v>
      </c>
      <c r="B73" s="136" t="s">
        <v>873</v>
      </c>
      <c r="C73" s="137"/>
      <c r="D73" s="168">
        <v>7</v>
      </c>
      <c r="E73" s="167"/>
      <c r="F73" s="167">
        <v>3598</v>
      </c>
      <c r="G73" s="167"/>
      <c r="H73" s="167">
        <v>3</v>
      </c>
    </row>
    <row r="74" spans="1:8" ht="15" customHeight="1">
      <c r="A74" s="67" t="s">
        <v>140</v>
      </c>
      <c r="B74" s="136" t="s">
        <v>874</v>
      </c>
      <c r="C74" s="137" t="s">
        <v>840</v>
      </c>
      <c r="D74" s="168">
        <v>3</v>
      </c>
      <c r="E74" s="167">
        <v>778</v>
      </c>
      <c r="F74" s="167">
        <v>32018</v>
      </c>
      <c r="G74" s="167">
        <v>53</v>
      </c>
      <c r="H74" s="167">
        <v>1359</v>
      </c>
    </row>
    <row r="75" spans="1:8" ht="15" customHeight="1">
      <c r="A75" s="67" t="s">
        <v>1593</v>
      </c>
      <c r="B75" s="136" t="s">
        <v>1594</v>
      </c>
      <c r="C75" s="137" t="s">
        <v>840</v>
      </c>
      <c r="D75" s="168">
        <v>1</v>
      </c>
      <c r="E75" s="167" t="s">
        <v>2774</v>
      </c>
      <c r="F75" s="167" t="s">
        <v>1821</v>
      </c>
      <c r="G75" s="167" t="s">
        <v>2774</v>
      </c>
      <c r="H75" s="167" t="s">
        <v>1821</v>
      </c>
    </row>
    <row r="76" spans="1:8" ht="15" customHeight="1">
      <c r="A76" s="66" t="s">
        <v>141</v>
      </c>
      <c r="B76" s="136" t="s">
        <v>875</v>
      </c>
      <c r="C76" s="137" t="s">
        <v>840</v>
      </c>
      <c r="D76" s="168">
        <v>1</v>
      </c>
      <c r="E76" s="167" t="s">
        <v>2774</v>
      </c>
      <c r="F76" s="167" t="s">
        <v>1821</v>
      </c>
      <c r="G76" s="167" t="s">
        <v>2774</v>
      </c>
      <c r="H76" s="167" t="s">
        <v>1821</v>
      </c>
    </row>
    <row r="77" spans="1:8" ht="15" customHeight="1">
      <c r="A77" s="67" t="s">
        <v>142</v>
      </c>
      <c r="B77" s="136" t="s">
        <v>876</v>
      </c>
      <c r="C77" s="137" t="s">
        <v>840</v>
      </c>
      <c r="D77" s="168">
        <v>1</v>
      </c>
      <c r="E77" s="167" t="s">
        <v>2774</v>
      </c>
      <c r="F77" s="167" t="s">
        <v>1821</v>
      </c>
      <c r="G77" s="167" t="s">
        <v>2774</v>
      </c>
      <c r="H77" s="167" t="s">
        <v>1821</v>
      </c>
    </row>
    <row r="78" spans="1:8" ht="15" customHeight="1">
      <c r="A78" s="66" t="s">
        <v>143</v>
      </c>
      <c r="B78" s="136" t="s">
        <v>877</v>
      </c>
      <c r="C78" s="137"/>
      <c r="D78" s="168">
        <v>13</v>
      </c>
      <c r="E78" s="167"/>
      <c r="F78" s="167">
        <v>244573</v>
      </c>
      <c r="G78" s="167"/>
      <c r="H78" s="167">
        <v>6006</v>
      </c>
    </row>
    <row r="79" spans="1:8" ht="15" customHeight="1">
      <c r="A79" s="66" t="s">
        <v>144</v>
      </c>
      <c r="B79" s="136" t="s">
        <v>878</v>
      </c>
      <c r="C79" s="137" t="s">
        <v>845</v>
      </c>
      <c r="D79" s="168">
        <v>3</v>
      </c>
      <c r="E79" s="167">
        <v>252467</v>
      </c>
      <c r="F79" s="167">
        <v>50530</v>
      </c>
      <c r="G79" s="167"/>
      <c r="H79" s="167"/>
    </row>
    <row r="80" spans="1:8" ht="15" customHeight="1">
      <c r="A80" s="66" t="s">
        <v>145</v>
      </c>
      <c r="B80" s="136" t="s">
        <v>879</v>
      </c>
      <c r="C80" s="137" t="s">
        <v>845</v>
      </c>
      <c r="D80" s="168">
        <v>3</v>
      </c>
      <c r="E80" s="167">
        <v>217221</v>
      </c>
      <c r="F80" s="167">
        <v>50728</v>
      </c>
      <c r="G80" s="167"/>
      <c r="H80" s="167"/>
    </row>
    <row r="81" spans="1:8" ht="15" customHeight="1">
      <c r="A81" s="66" t="s">
        <v>1893</v>
      </c>
      <c r="B81" s="136" t="s">
        <v>1894</v>
      </c>
      <c r="C81" s="137" t="s">
        <v>845</v>
      </c>
      <c r="D81" s="168">
        <v>1</v>
      </c>
      <c r="E81" s="167" t="s">
        <v>2774</v>
      </c>
      <c r="F81" s="167" t="s">
        <v>1821</v>
      </c>
      <c r="G81" s="167" t="s">
        <v>2774</v>
      </c>
      <c r="H81" s="167" t="s">
        <v>1821</v>
      </c>
    </row>
    <row r="82" spans="1:8" ht="15" customHeight="1">
      <c r="A82" s="67" t="s">
        <v>146</v>
      </c>
      <c r="B82" s="136" t="s">
        <v>880</v>
      </c>
      <c r="C82" s="137"/>
      <c r="D82" s="168">
        <v>2</v>
      </c>
      <c r="E82" s="167"/>
      <c r="F82" s="167" t="s">
        <v>1821</v>
      </c>
      <c r="G82" s="167"/>
      <c r="H82" s="167"/>
    </row>
    <row r="83" spans="1:8" ht="15" customHeight="1">
      <c r="A83" s="67" t="s">
        <v>147</v>
      </c>
      <c r="B83" s="136" t="s">
        <v>881</v>
      </c>
      <c r="C83" s="137" t="s">
        <v>830</v>
      </c>
      <c r="D83" s="168">
        <v>1</v>
      </c>
      <c r="E83" s="167" t="s">
        <v>2774</v>
      </c>
      <c r="F83" s="167" t="s">
        <v>1821</v>
      </c>
      <c r="G83" s="167"/>
      <c r="H83" s="167"/>
    </row>
    <row r="84" spans="1:8" ht="15" customHeight="1">
      <c r="A84" s="67" t="s">
        <v>148</v>
      </c>
      <c r="B84" s="136" t="s">
        <v>882</v>
      </c>
      <c r="C84" s="137"/>
      <c r="D84" s="168">
        <v>1</v>
      </c>
      <c r="E84" s="167"/>
      <c r="F84" s="167" t="s">
        <v>1821</v>
      </c>
      <c r="G84" s="167"/>
      <c r="H84" s="167"/>
    </row>
    <row r="85" spans="1:8" ht="15" customHeight="1">
      <c r="A85" s="67" t="s">
        <v>1842</v>
      </c>
      <c r="B85" s="136" t="s">
        <v>1827</v>
      </c>
      <c r="C85" s="137"/>
      <c r="D85" s="168">
        <v>1</v>
      </c>
      <c r="E85" s="167"/>
      <c r="F85" s="167" t="s">
        <v>1821</v>
      </c>
      <c r="G85" s="167"/>
      <c r="H85" s="167"/>
    </row>
    <row r="86" spans="1:8" ht="15" customHeight="1">
      <c r="A86" s="67" t="s">
        <v>149</v>
      </c>
      <c r="B86" s="136" t="s">
        <v>883</v>
      </c>
      <c r="C86" s="137"/>
      <c r="D86" s="168">
        <v>5</v>
      </c>
      <c r="E86" s="167"/>
      <c r="F86" s="167">
        <v>25073</v>
      </c>
      <c r="G86" s="167"/>
      <c r="H86" s="167"/>
    </row>
    <row r="87" spans="1:8" ht="15" customHeight="1">
      <c r="A87" s="67" t="s">
        <v>150</v>
      </c>
      <c r="B87" s="136" t="s">
        <v>1382</v>
      </c>
      <c r="C87" s="137" t="s">
        <v>884</v>
      </c>
      <c r="D87" s="168">
        <v>1</v>
      </c>
      <c r="E87" s="167" t="s">
        <v>2774</v>
      </c>
      <c r="F87" s="167" t="s">
        <v>1821</v>
      </c>
      <c r="G87" s="167"/>
      <c r="H87" s="167"/>
    </row>
    <row r="88" spans="1:8" ht="15" customHeight="1">
      <c r="A88" s="67" t="s">
        <v>151</v>
      </c>
      <c r="B88" s="136" t="s">
        <v>1383</v>
      </c>
      <c r="C88" s="137" t="s">
        <v>884</v>
      </c>
      <c r="D88" s="168">
        <v>1</v>
      </c>
      <c r="E88" s="167" t="s">
        <v>2774</v>
      </c>
      <c r="F88" s="167" t="s">
        <v>1821</v>
      </c>
      <c r="G88" s="167"/>
      <c r="H88" s="167"/>
    </row>
    <row r="89" spans="1:8" ht="15" customHeight="1">
      <c r="A89" s="67" t="s">
        <v>1595</v>
      </c>
      <c r="B89" s="136" t="s">
        <v>1596</v>
      </c>
      <c r="C89" s="137" t="s">
        <v>884</v>
      </c>
      <c r="D89" s="168">
        <v>2</v>
      </c>
      <c r="E89" s="167" t="s">
        <v>2774</v>
      </c>
      <c r="F89" s="167" t="s">
        <v>1821</v>
      </c>
      <c r="G89" s="167" t="s">
        <v>2774</v>
      </c>
      <c r="H89" s="167" t="s">
        <v>1821</v>
      </c>
    </row>
    <row r="90" spans="1:8" ht="15" customHeight="1">
      <c r="A90" s="67" t="s">
        <v>152</v>
      </c>
      <c r="B90" s="136" t="s">
        <v>885</v>
      </c>
      <c r="C90" s="137" t="s">
        <v>884</v>
      </c>
      <c r="D90" s="168">
        <v>4</v>
      </c>
      <c r="E90" s="167">
        <v>3027</v>
      </c>
      <c r="F90" s="167">
        <v>188902</v>
      </c>
      <c r="G90" s="167">
        <v>277</v>
      </c>
      <c r="H90" s="167">
        <v>31132</v>
      </c>
    </row>
    <row r="91" spans="1:8" ht="15" customHeight="1">
      <c r="A91" s="67" t="s">
        <v>153</v>
      </c>
      <c r="B91" s="136" t="s">
        <v>886</v>
      </c>
      <c r="C91" s="137" t="s">
        <v>884</v>
      </c>
      <c r="D91" s="168">
        <v>8</v>
      </c>
      <c r="E91" s="167">
        <v>219</v>
      </c>
      <c r="F91" s="167">
        <v>63902</v>
      </c>
      <c r="G91" s="167">
        <v>4</v>
      </c>
      <c r="H91" s="167">
        <v>394</v>
      </c>
    </row>
    <row r="92" spans="1:8" ht="15" customHeight="1">
      <c r="A92" s="67" t="s">
        <v>154</v>
      </c>
      <c r="B92" s="136" t="s">
        <v>1384</v>
      </c>
      <c r="C92" s="137" t="s">
        <v>884</v>
      </c>
      <c r="D92" s="168">
        <v>2</v>
      </c>
      <c r="E92" s="167" t="s">
        <v>2774</v>
      </c>
      <c r="F92" s="167" t="s">
        <v>1821</v>
      </c>
      <c r="G92" s="167"/>
      <c r="H92" s="167"/>
    </row>
    <row r="93" spans="1:8" ht="15" customHeight="1">
      <c r="A93" s="67" t="s">
        <v>155</v>
      </c>
      <c r="B93" s="136" t="s">
        <v>887</v>
      </c>
      <c r="C93" s="137" t="s">
        <v>884</v>
      </c>
      <c r="D93" s="168">
        <v>3</v>
      </c>
      <c r="E93" s="167">
        <v>114</v>
      </c>
      <c r="F93" s="167">
        <v>22184</v>
      </c>
      <c r="G93" s="167"/>
      <c r="H93" s="167"/>
    </row>
    <row r="94" spans="1:8" ht="15" customHeight="1">
      <c r="A94" s="67" t="s">
        <v>156</v>
      </c>
      <c r="B94" s="136" t="s">
        <v>888</v>
      </c>
      <c r="C94" s="137" t="s">
        <v>884</v>
      </c>
      <c r="D94" s="168">
        <v>5</v>
      </c>
      <c r="E94" s="167">
        <v>1016</v>
      </c>
      <c r="F94" s="167">
        <v>48680</v>
      </c>
      <c r="G94" s="167"/>
      <c r="H94" s="167"/>
    </row>
    <row r="95" spans="1:8" ht="15" customHeight="1">
      <c r="A95" s="67" t="s">
        <v>1895</v>
      </c>
      <c r="B95" s="136" t="s">
        <v>1896</v>
      </c>
      <c r="C95" s="137" t="s">
        <v>884</v>
      </c>
      <c r="D95" s="168">
        <v>1</v>
      </c>
      <c r="E95" s="167" t="s">
        <v>2774</v>
      </c>
      <c r="F95" s="167" t="s">
        <v>1821</v>
      </c>
      <c r="G95" s="167"/>
      <c r="H95" s="167"/>
    </row>
    <row r="96" spans="1:8" ht="15" customHeight="1">
      <c r="A96" s="67" t="s">
        <v>157</v>
      </c>
      <c r="B96" s="136" t="s">
        <v>889</v>
      </c>
      <c r="C96" s="137" t="s">
        <v>884</v>
      </c>
      <c r="D96" s="168">
        <v>2</v>
      </c>
      <c r="E96" s="167" t="s">
        <v>2774</v>
      </c>
      <c r="F96" s="167" t="s">
        <v>1821</v>
      </c>
      <c r="G96" s="167"/>
      <c r="H96" s="167"/>
    </row>
    <row r="97" spans="1:8" ht="15" customHeight="1">
      <c r="A97" s="67" t="s">
        <v>158</v>
      </c>
      <c r="B97" s="136" t="s">
        <v>890</v>
      </c>
      <c r="C97" s="137" t="s">
        <v>884</v>
      </c>
      <c r="D97" s="168">
        <v>10</v>
      </c>
      <c r="E97" s="167">
        <v>2418</v>
      </c>
      <c r="F97" s="167">
        <v>128692</v>
      </c>
      <c r="G97" s="167"/>
      <c r="H97" s="167"/>
    </row>
    <row r="98" spans="1:8" ht="15" customHeight="1">
      <c r="A98" s="67" t="s">
        <v>1663</v>
      </c>
      <c r="B98" s="136" t="s">
        <v>1664</v>
      </c>
      <c r="C98" s="137"/>
      <c r="D98" s="168">
        <v>1</v>
      </c>
      <c r="E98" s="167"/>
      <c r="F98" s="167" t="s">
        <v>1821</v>
      </c>
      <c r="G98" s="167"/>
      <c r="H98" s="167"/>
    </row>
    <row r="99" spans="1:8" ht="15" customHeight="1">
      <c r="A99" s="66" t="s">
        <v>159</v>
      </c>
      <c r="B99" s="136" t="s">
        <v>1385</v>
      </c>
      <c r="C99" s="137" t="s">
        <v>884</v>
      </c>
      <c r="D99" s="168">
        <v>1</v>
      </c>
      <c r="E99" s="167" t="s">
        <v>2774</v>
      </c>
      <c r="F99" s="167" t="s">
        <v>1821</v>
      </c>
      <c r="G99" s="167"/>
      <c r="H99" s="167"/>
    </row>
    <row r="100" spans="1:8" ht="15" customHeight="1">
      <c r="A100" s="66" t="s">
        <v>160</v>
      </c>
      <c r="B100" s="136" t="s">
        <v>891</v>
      </c>
      <c r="C100" s="137"/>
      <c r="D100" s="168">
        <v>1</v>
      </c>
      <c r="E100" s="167"/>
      <c r="F100" s="167" t="s">
        <v>1821</v>
      </c>
      <c r="G100" s="167"/>
      <c r="H100" s="167" t="s">
        <v>1821</v>
      </c>
    </row>
    <row r="101" spans="1:8" ht="15" customHeight="1">
      <c r="A101" s="67" t="s">
        <v>1897</v>
      </c>
      <c r="B101" s="136" t="s">
        <v>1898</v>
      </c>
      <c r="C101" s="137" t="s">
        <v>892</v>
      </c>
      <c r="D101" s="168">
        <v>1</v>
      </c>
      <c r="E101" s="167" t="s">
        <v>2774</v>
      </c>
      <c r="F101" s="167" t="s">
        <v>1821</v>
      </c>
      <c r="G101" s="167"/>
      <c r="H101" s="167"/>
    </row>
    <row r="102" spans="1:8" ht="15" customHeight="1">
      <c r="A102" s="67" t="s">
        <v>161</v>
      </c>
      <c r="B102" s="136" t="s">
        <v>2850</v>
      </c>
      <c r="C102" s="137" t="s">
        <v>892</v>
      </c>
      <c r="D102" s="168">
        <v>5</v>
      </c>
      <c r="E102" s="167">
        <v>50683</v>
      </c>
      <c r="F102" s="167">
        <v>59628</v>
      </c>
      <c r="G102" s="167">
        <v>6954</v>
      </c>
      <c r="H102" s="167">
        <v>2304</v>
      </c>
    </row>
    <row r="103" spans="1:8" ht="15" customHeight="1">
      <c r="A103" s="67" t="s">
        <v>162</v>
      </c>
      <c r="B103" s="136" t="s">
        <v>1386</v>
      </c>
      <c r="C103" s="137" t="s">
        <v>892</v>
      </c>
      <c r="D103" s="168">
        <v>2</v>
      </c>
      <c r="E103" s="167" t="s">
        <v>2774</v>
      </c>
      <c r="F103" s="167" t="s">
        <v>1821</v>
      </c>
      <c r="G103" s="167"/>
      <c r="H103" s="167"/>
    </row>
    <row r="104" spans="1:8" ht="15" customHeight="1">
      <c r="A104" s="67" t="s">
        <v>163</v>
      </c>
      <c r="B104" s="136" t="s">
        <v>1387</v>
      </c>
      <c r="C104" s="137" t="s">
        <v>893</v>
      </c>
      <c r="D104" s="168">
        <v>2</v>
      </c>
      <c r="E104" s="167" t="s">
        <v>2774</v>
      </c>
      <c r="F104" s="167" t="s">
        <v>1821</v>
      </c>
      <c r="G104" s="167"/>
      <c r="H104" s="167"/>
    </row>
    <row r="105" spans="1:8" ht="15" customHeight="1">
      <c r="A105" s="67" t="s">
        <v>164</v>
      </c>
      <c r="B105" s="136" t="s">
        <v>1388</v>
      </c>
      <c r="C105" s="137" t="s">
        <v>894</v>
      </c>
      <c r="D105" s="168">
        <v>3</v>
      </c>
      <c r="E105" s="167">
        <v>1152</v>
      </c>
      <c r="F105" s="167">
        <v>825</v>
      </c>
      <c r="G105" s="167">
        <v>242</v>
      </c>
      <c r="H105" s="167">
        <v>177</v>
      </c>
    </row>
    <row r="106" spans="1:8" ht="15" customHeight="1">
      <c r="A106" s="67" t="s">
        <v>1843</v>
      </c>
      <c r="B106" s="136" t="s">
        <v>1828</v>
      </c>
      <c r="C106" s="137" t="s">
        <v>894</v>
      </c>
      <c r="D106" s="168">
        <v>1</v>
      </c>
      <c r="E106" s="167" t="s">
        <v>2774</v>
      </c>
      <c r="F106" s="167" t="s">
        <v>1821</v>
      </c>
      <c r="G106" s="167"/>
      <c r="H106" s="167"/>
    </row>
    <row r="107" spans="1:8" ht="15" customHeight="1">
      <c r="A107" s="66" t="s">
        <v>1899</v>
      </c>
      <c r="B107" s="136" t="s">
        <v>1900</v>
      </c>
      <c r="C107" s="137" t="s">
        <v>893</v>
      </c>
      <c r="D107" s="168">
        <v>1</v>
      </c>
      <c r="E107" s="167" t="s">
        <v>2774</v>
      </c>
      <c r="F107" s="167" t="s">
        <v>1821</v>
      </c>
      <c r="G107" s="167" t="s">
        <v>2774</v>
      </c>
      <c r="H107" s="167" t="s">
        <v>1821</v>
      </c>
    </row>
    <row r="108" spans="1:8" ht="15" customHeight="1">
      <c r="A108" s="66" t="s">
        <v>165</v>
      </c>
      <c r="B108" s="136" t="s">
        <v>1389</v>
      </c>
      <c r="C108" s="137"/>
      <c r="D108" s="168">
        <v>1</v>
      </c>
      <c r="E108" s="167"/>
      <c r="F108" s="167" t="s">
        <v>1821</v>
      </c>
      <c r="G108" s="167"/>
      <c r="H108" s="167"/>
    </row>
    <row r="109" spans="1:8" ht="15" customHeight="1">
      <c r="A109" s="66" t="s">
        <v>1665</v>
      </c>
      <c r="B109" s="136" t="s">
        <v>1666</v>
      </c>
      <c r="C109" s="137"/>
      <c r="D109" s="168">
        <v>2</v>
      </c>
      <c r="E109" s="167"/>
      <c r="F109" s="167" t="s">
        <v>1821</v>
      </c>
      <c r="G109" s="167"/>
      <c r="H109" s="167"/>
    </row>
    <row r="110" spans="1:8" ht="15" customHeight="1">
      <c r="A110" s="67" t="s">
        <v>166</v>
      </c>
      <c r="B110" s="136" t="s">
        <v>896</v>
      </c>
      <c r="C110" s="137"/>
      <c r="D110" s="168">
        <v>1</v>
      </c>
      <c r="E110" s="167"/>
      <c r="F110" s="167" t="s">
        <v>1821</v>
      </c>
      <c r="G110" s="167"/>
      <c r="H110" s="167" t="s">
        <v>1821</v>
      </c>
    </row>
    <row r="111" spans="1:8" ht="15" customHeight="1">
      <c r="A111" s="67" t="s">
        <v>167</v>
      </c>
      <c r="B111" s="136" t="s">
        <v>1390</v>
      </c>
      <c r="C111" s="137" t="s">
        <v>895</v>
      </c>
      <c r="D111" s="168">
        <v>2</v>
      </c>
      <c r="E111" s="167" t="s">
        <v>2774</v>
      </c>
      <c r="F111" s="167" t="s">
        <v>1821</v>
      </c>
      <c r="G111" s="167" t="s">
        <v>2774</v>
      </c>
      <c r="H111" s="167" t="s">
        <v>1821</v>
      </c>
    </row>
    <row r="112" spans="1:8" ht="15" customHeight="1">
      <c r="A112" s="67" t="s">
        <v>168</v>
      </c>
      <c r="B112" s="136" t="s">
        <v>897</v>
      </c>
      <c r="C112" s="137" t="s">
        <v>895</v>
      </c>
      <c r="D112" s="168">
        <v>1</v>
      </c>
      <c r="E112" s="167" t="s">
        <v>2774</v>
      </c>
      <c r="F112" s="167" t="s">
        <v>1821</v>
      </c>
      <c r="G112" s="167"/>
      <c r="H112" s="167"/>
    </row>
    <row r="113" spans="1:8" ht="15" customHeight="1">
      <c r="A113" s="67" t="s">
        <v>169</v>
      </c>
      <c r="B113" s="136" t="s">
        <v>898</v>
      </c>
      <c r="C113" s="137" t="s">
        <v>895</v>
      </c>
      <c r="D113" s="168">
        <v>9</v>
      </c>
      <c r="E113" s="167">
        <v>63758</v>
      </c>
      <c r="F113" s="167">
        <v>188279</v>
      </c>
      <c r="G113" s="167">
        <v>1487</v>
      </c>
      <c r="H113" s="167">
        <v>5796</v>
      </c>
    </row>
    <row r="114" spans="1:8" ht="15" customHeight="1">
      <c r="A114" s="67" t="s">
        <v>170</v>
      </c>
      <c r="B114" s="136" t="s">
        <v>899</v>
      </c>
      <c r="C114" s="137" t="s">
        <v>895</v>
      </c>
      <c r="D114" s="168">
        <v>1</v>
      </c>
      <c r="E114" s="167" t="s">
        <v>2774</v>
      </c>
      <c r="F114" s="167" t="s">
        <v>1821</v>
      </c>
      <c r="G114" s="167"/>
      <c r="H114" s="167"/>
    </row>
    <row r="115" spans="1:8" ht="15" customHeight="1">
      <c r="A115" s="66" t="s">
        <v>171</v>
      </c>
      <c r="B115" s="136" t="s">
        <v>900</v>
      </c>
      <c r="C115" s="137"/>
      <c r="D115" s="168">
        <v>2</v>
      </c>
      <c r="E115" s="167"/>
      <c r="F115" s="167" t="s">
        <v>1821</v>
      </c>
      <c r="G115" s="167"/>
      <c r="H115" s="167"/>
    </row>
    <row r="116" spans="1:8" ht="15" customHeight="1">
      <c r="A116" s="67" t="s">
        <v>172</v>
      </c>
      <c r="B116" s="136" t="s">
        <v>4</v>
      </c>
      <c r="C116" s="137" t="s">
        <v>5</v>
      </c>
      <c r="D116" s="168">
        <v>2</v>
      </c>
      <c r="E116" s="167" t="s">
        <v>2774</v>
      </c>
      <c r="F116" s="167" t="s">
        <v>1821</v>
      </c>
      <c r="G116" s="167"/>
      <c r="H116" s="167"/>
    </row>
    <row r="117" spans="1:8" ht="15" customHeight="1">
      <c r="A117" s="67" t="s">
        <v>173</v>
      </c>
      <c r="B117" s="136" t="s">
        <v>1391</v>
      </c>
      <c r="C117" s="137" t="s">
        <v>901</v>
      </c>
      <c r="D117" s="168">
        <v>3</v>
      </c>
      <c r="E117" s="167">
        <v>38</v>
      </c>
      <c r="F117" s="167">
        <v>25576</v>
      </c>
      <c r="G117" s="167">
        <v>4</v>
      </c>
      <c r="H117" s="167">
        <v>4134</v>
      </c>
    </row>
    <row r="118" spans="1:8" ht="15" customHeight="1">
      <c r="A118" s="67" t="s">
        <v>174</v>
      </c>
      <c r="B118" s="136" t="s">
        <v>902</v>
      </c>
      <c r="C118" s="137"/>
      <c r="D118" s="168">
        <v>4</v>
      </c>
      <c r="E118" s="167"/>
      <c r="F118" s="167">
        <v>4289</v>
      </c>
      <c r="G118" s="167"/>
      <c r="H118" s="167">
        <v>942</v>
      </c>
    </row>
    <row r="119" spans="1:8" ht="15" customHeight="1">
      <c r="A119" s="66" t="s">
        <v>175</v>
      </c>
      <c r="B119" s="136" t="s">
        <v>903</v>
      </c>
      <c r="C119" s="137"/>
      <c r="D119" s="168">
        <v>5</v>
      </c>
      <c r="E119" s="167"/>
      <c r="F119" s="167">
        <v>242486</v>
      </c>
      <c r="G119" s="167"/>
      <c r="H119" s="167">
        <v>1244</v>
      </c>
    </row>
    <row r="120" spans="1:8" ht="15" customHeight="1">
      <c r="A120" s="66" t="s">
        <v>176</v>
      </c>
      <c r="B120" s="136" t="s">
        <v>904</v>
      </c>
      <c r="C120" s="137"/>
      <c r="D120" s="168">
        <v>4</v>
      </c>
      <c r="E120" s="167"/>
      <c r="F120" s="167">
        <v>39159</v>
      </c>
      <c r="G120" s="167"/>
      <c r="H120" s="167">
        <v>838</v>
      </c>
    </row>
    <row r="121" spans="1:8" ht="15" customHeight="1">
      <c r="A121" s="66" t="s">
        <v>1901</v>
      </c>
      <c r="B121" s="136" t="s">
        <v>1902</v>
      </c>
      <c r="C121" s="137"/>
      <c r="D121" s="168">
        <v>1</v>
      </c>
      <c r="E121" s="167"/>
      <c r="F121" s="167" t="s">
        <v>1821</v>
      </c>
      <c r="G121" s="167"/>
      <c r="H121" s="167"/>
    </row>
    <row r="122" spans="1:8" ht="15" customHeight="1">
      <c r="A122" s="66" t="s">
        <v>177</v>
      </c>
      <c r="B122" s="136" t="s">
        <v>905</v>
      </c>
      <c r="C122" s="137"/>
      <c r="D122" s="168">
        <v>1</v>
      </c>
      <c r="E122" s="167"/>
      <c r="F122" s="167" t="s">
        <v>1821</v>
      </c>
      <c r="G122" s="167"/>
      <c r="H122" s="167"/>
    </row>
    <row r="123" spans="1:8" ht="15" customHeight="1">
      <c r="A123" s="66" t="s">
        <v>178</v>
      </c>
      <c r="B123" s="136" t="s">
        <v>915</v>
      </c>
      <c r="C123" s="137"/>
      <c r="D123" s="168">
        <v>1</v>
      </c>
      <c r="E123" s="167"/>
      <c r="F123" s="167" t="s">
        <v>1821</v>
      </c>
      <c r="G123" s="167"/>
      <c r="H123" s="167"/>
    </row>
    <row r="124" spans="1:8" ht="15" customHeight="1">
      <c r="A124" s="66" t="s">
        <v>1903</v>
      </c>
      <c r="B124" s="136" t="s">
        <v>1904</v>
      </c>
      <c r="C124" s="137"/>
      <c r="D124" s="168">
        <v>1</v>
      </c>
      <c r="E124" s="167"/>
      <c r="F124" s="167" t="s">
        <v>1821</v>
      </c>
      <c r="G124" s="167"/>
      <c r="H124" s="167"/>
    </row>
    <row r="125" spans="1:8" ht="15" customHeight="1">
      <c r="A125" s="66" t="s">
        <v>1905</v>
      </c>
      <c r="B125" s="136" t="s">
        <v>1906</v>
      </c>
      <c r="C125" s="137"/>
      <c r="D125" s="168">
        <v>2</v>
      </c>
      <c r="E125" s="167"/>
      <c r="F125" s="167" t="s">
        <v>1821</v>
      </c>
      <c r="G125" s="167"/>
      <c r="H125" s="167"/>
    </row>
    <row r="126" spans="1:8" ht="15" customHeight="1">
      <c r="A126" s="66" t="s">
        <v>179</v>
      </c>
      <c r="B126" s="136" t="s">
        <v>916</v>
      </c>
      <c r="C126" s="137"/>
      <c r="D126" s="168">
        <v>7</v>
      </c>
      <c r="E126" s="167"/>
      <c r="F126" s="167">
        <v>165283</v>
      </c>
      <c r="G126" s="167"/>
      <c r="H126" s="167">
        <v>3522</v>
      </c>
    </row>
    <row r="127" spans="1:8" ht="15" customHeight="1">
      <c r="A127" s="68" t="s">
        <v>180</v>
      </c>
      <c r="B127" s="136" t="s">
        <v>917</v>
      </c>
      <c r="C127" s="137" t="s">
        <v>907</v>
      </c>
      <c r="D127" s="168">
        <v>7</v>
      </c>
      <c r="E127" s="167">
        <v>8474</v>
      </c>
      <c r="F127" s="167">
        <v>48033</v>
      </c>
      <c r="G127" s="167"/>
      <c r="H127" s="167"/>
    </row>
    <row r="128" spans="1:8" ht="15" customHeight="1">
      <c r="A128" s="68" t="s">
        <v>181</v>
      </c>
      <c r="B128" s="136" t="s">
        <v>918</v>
      </c>
      <c r="C128" s="137" t="s">
        <v>907</v>
      </c>
      <c r="D128" s="168">
        <v>4</v>
      </c>
      <c r="E128" s="167">
        <v>1400</v>
      </c>
      <c r="F128" s="167">
        <v>6363</v>
      </c>
      <c r="G128" s="167"/>
      <c r="H128" s="167"/>
    </row>
    <row r="129" spans="1:8" ht="15" customHeight="1">
      <c r="A129" s="68" t="s">
        <v>182</v>
      </c>
      <c r="B129" s="136" t="s">
        <v>919</v>
      </c>
      <c r="C129" s="137" t="s">
        <v>907</v>
      </c>
      <c r="D129" s="168">
        <v>4</v>
      </c>
      <c r="E129" s="167">
        <v>3434</v>
      </c>
      <c r="F129" s="167">
        <v>16731</v>
      </c>
      <c r="G129" s="167"/>
      <c r="H129" s="167"/>
    </row>
    <row r="130" spans="1:8" ht="15" customHeight="1">
      <c r="A130" s="66" t="s">
        <v>183</v>
      </c>
      <c r="B130" s="136" t="s">
        <v>920</v>
      </c>
      <c r="C130" s="137"/>
      <c r="D130" s="168">
        <v>4</v>
      </c>
      <c r="E130" s="167"/>
      <c r="F130" s="167">
        <v>10378</v>
      </c>
      <c r="G130" s="167"/>
      <c r="H130" s="167"/>
    </row>
    <row r="131" spans="1:8" ht="15" customHeight="1">
      <c r="A131" s="66" t="s">
        <v>184</v>
      </c>
      <c r="B131" s="136" t="s">
        <v>921</v>
      </c>
      <c r="C131" s="137"/>
      <c r="D131" s="168">
        <v>2</v>
      </c>
      <c r="E131" s="167"/>
      <c r="F131" s="167" t="s">
        <v>1821</v>
      </c>
      <c r="G131" s="167"/>
      <c r="H131" s="167"/>
    </row>
    <row r="132" spans="1:8" ht="15" customHeight="1">
      <c r="A132" s="66" t="s">
        <v>185</v>
      </c>
      <c r="B132" s="136" t="s">
        <v>922</v>
      </c>
      <c r="C132" s="137"/>
      <c r="D132" s="168">
        <v>2</v>
      </c>
      <c r="E132" s="167"/>
      <c r="F132" s="167" t="s">
        <v>1821</v>
      </c>
      <c r="G132" s="167"/>
      <c r="H132" s="167"/>
    </row>
    <row r="133" spans="1:8" ht="15" customHeight="1">
      <c r="A133" s="66" t="s">
        <v>186</v>
      </c>
      <c r="B133" s="136" t="s">
        <v>923</v>
      </c>
      <c r="C133" s="137"/>
      <c r="D133" s="168">
        <v>5</v>
      </c>
      <c r="E133" s="167"/>
      <c r="F133" s="167">
        <v>4899</v>
      </c>
      <c r="G133" s="167"/>
      <c r="H133" s="167"/>
    </row>
    <row r="134" spans="1:8" ht="15" customHeight="1">
      <c r="A134" s="66" t="s">
        <v>187</v>
      </c>
      <c r="B134" s="136" t="s">
        <v>924</v>
      </c>
      <c r="C134" s="137"/>
      <c r="D134" s="168">
        <v>9</v>
      </c>
      <c r="E134" s="167"/>
      <c r="F134" s="167">
        <v>103316</v>
      </c>
      <c r="G134" s="167"/>
      <c r="H134" s="167"/>
    </row>
    <row r="135" spans="1:8" ht="15" customHeight="1">
      <c r="A135" s="66" t="s">
        <v>1597</v>
      </c>
      <c r="B135" s="136" t="s">
        <v>1598</v>
      </c>
      <c r="C135" s="137"/>
      <c r="D135" s="168">
        <v>1</v>
      </c>
      <c r="E135" s="167"/>
      <c r="F135" s="167" t="s">
        <v>1821</v>
      </c>
      <c r="G135" s="167"/>
      <c r="H135" s="167" t="s">
        <v>1821</v>
      </c>
    </row>
    <row r="136" spans="1:8" ht="15" customHeight="1">
      <c r="A136" s="66" t="s">
        <v>188</v>
      </c>
      <c r="B136" s="136" t="s">
        <v>1393</v>
      </c>
      <c r="C136" s="137"/>
      <c r="D136" s="168">
        <v>6</v>
      </c>
      <c r="E136" s="167"/>
      <c r="F136" s="167">
        <v>82669</v>
      </c>
      <c r="G136" s="167"/>
      <c r="H136" s="167">
        <v>1224</v>
      </c>
    </row>
    <row r="137" spans="1:8" ht="15" customHeight="1">
      <c r="A137" s="66" t="s">
        <v>189</v>
      </c>
      <c r="B137" s="136" t="s">
        <v>190</v>
      </c>
      <c r="C137" s="137"/>
      <c r="D137" s="168">
        <v>1</v>
      </c>
      <c r="E137" s="167"/>
      <c r="F137" s="167" t="s">
        <v>1821</v>
      </c>
      <c r="G137" s="167"/>
      <c r="H137" s="167"/>
    </row>
    <row r="138" spans="1:8" ht="15" customHeight="1">
      <c r="A138" s="66" t="s">
        <v>2668</v>
      </c>
      <c r="B138" s="136" t="s">
        <v>2687</v>
      </c>
      <c r="C138" s="137"/>
      <c r="D138" s="168">
        <v>1</v>
      </c>
      <c r="E138" s="167"/>
      <c r="F138" s="167" t="s">
        <v>1821</v>
      </c>
      <c r="G138" s="167"/>
      <c r="H138" s="167"/>
    </row>
    <row r="139" spans="1:8" ht="15" customHeight="1">
      <c r="A139" s="66" t="s">
        <v>191</v>
      </c>
      <c r="B139" s="136" t="s">
        <v>925</v>
      </c>
      <c r="C139" s="137"/>
      <c r="D139" s="168">
        <v>1</v>
      </c>
      <c r="E139" s="167"/>
      <c r="F139" s="167" t="s">
        <v>1821</v>
      </c>
      <c r="G139" s="167"/>
      <c r="H139" s="167"/>
    </row>
    <row r="140" spans="1:8" ht="15" customHeight="1">
      <c r="A140" s="66" t="s">
        <v>192</v>
      </c>
      <c r="B140" s="136" t="s">
        <v>926</v>
      </c>
      <c r="C140" s="137"/>
      <c r="D140" s="168">
        <v>3</v>
      </c>
      <c r="E140" s="167"/>
      <c r="F140" s="167">
        <v>196999</v>
      </c>
      <c r="G140" s="167"/>
      <c r="H140" s="167">
        <v>7412</v>
      </c>
    </row>
    <row r="141" spans="1:8" ht="15" customHeight="1">
      <c r="A141" s="66" t="s">
        <v>1844</v>
      </c>
      <c r="B141" s="136" t="s">
        <v>1392</v>
      </c>
      <c r="C141" s="137"/>
      <c r="D141" s="168">
        <v>1</v>
      </c>
      <c r="E141" s="167"/>
      <c r="F141" s="167" t="s">
        <v>1821</v>
      </c>
      <c r="G141" s="167"/>
      <c r="H141" s="167"/>
    </row>
    <row r="142" spans="1:8" ht="15" customHeight="1">
      <c r="A142" s="66" t="s">
        <v>193</v>
      </c>
      <c r="B142" s="136" t="s">
        <v>927</v>
      </c>
      <c r="C142" s="137"/>
      <c r="D142" s="168">
        <v>3</v>
      </c>
      <c r="E142" s="167"/>
      <c r="F142" s="167">
        <v>7352</v>
      </c>
      <c r="G142" s="167"/>
      <c r="H142" s="167"/>
    </row>
    <row r="143" spans="1:8" ht="15" customHeight="1">
      <c r="A143" s="66" t="s">
        <v>194</v>
      </c>
      <c r="B143" s="136" t="s">
        <v>1394</v>
      </c>
      <c r="C143" s="137"/>
      <c r="D143" s="168">
        <v>7</v>
      </c>
      <c r="E143" s="167"/>
      <c r="F143" s="167">
        <v>81615</v>
      </c>
      <c r="G143" s="167"/>
      <c r="H143" s="167">
        <v>1525</v>
      </c>
    </row>
    <row r="144" spans="1:8" ht="15" customHeight="1">
      <c r="A144" s="66" t="s">
        <v>195</v>
      </c>
      <c r="B144" s="136" t="s">
        <v>928</v>
      </c>
      <c r="C144" s="137"/>
      <c r="D144" s="168">
        <v>7</v>
      </c>
      <c r="E144" s="167"/>
      <c r="F144" s="167">
        <v>33110</v>
      </c>
      <c r="G144" s="167"/>
      <c r="H144" s="167">
        <v>562</v>
      </c>
    </row>
    <row r="145" spans="1:8" ht="15" customHeight="1">
      <c r="A145" s="66" t="s">
        <v>196</v>
      </c>
      <c r="B145" s="136" t="s">
        <v>929</v>
      </c>
      <c r="C145" s="137"/>
      <c r="D145" s="168">
        <v>9</v>
      </c>
      <c r="E145" s="167"/>
      <c r="F145" s="167">
        <v>130051</v>
      </c>
      <c r="G145" s="167"/>
      <c r="H145" s="167">
        <v>1477</v>
      </c>
    </row>
    <row r="146" spans="1:8" ht="15" customHeight="1">
      <c r="A146" s="66" t="s">
        <v>197</v>
      </c>
      <c r="B146" s="136" t="s">
        <v>930</v>
      </c>
      <c r="C146" s="137"/>
      <c r="D146" s="168">
        <v>4</v>
      </c>
      <c r="E146" s="167"/>
      <c r="F146" s="167">
        <v>76676</v>
      </c>
      <c r="G146" s="167"/>
      <c r="H146" s="167">
        <v>3010</v>
      </c>
    </row>
    <row r="147" spans="1:8" ht="15" customHeight="1">
      <c r="A147" s="66" t="s">
        <v>198</v>
      </c>
      <c r="B147" s="136" t="s">
        <v>931</v>
      </c>
      <c r="C147" s="137"/>
      <c r="D147" s="168">
        <v>14</v>
      </c>
      <c r="E147" s="167"/>
      <c r="F147" s="167">
        <v>110653</v>
      </c>
      <c r="G147" s="167"/>
      <c r="H147" s="167">
        <v>1374</v>
      </c>
    </row>
    <row r="148" spans="1:8" ht="15" customHeight="1">
      <c r="A148" s="66" t="s">
        <v>199</v>
      </c>
      <c r="B148" s="136" t="s">
        <v>1547</v>
      </c>
      <c r="C148" s="137"/>
      <c r="D148" s="168">
        <v>1</v>
      </c>
      <c r="E148" s="167"/>
      <c r="F148" s="167" t="s">
        <v>1821</v>
      </c>
      <c r="G148" s="167"/>
      <c r="H148" s="167" t="s">
        <v>1821</v>
      </c>
    </row>
    <row r="149" spans="1:8" ht="15" customHeight="1">
      <c r="A149" s="66" t="s">
        <v>200</v>
      </c>
      <c r="B149" s="136" t="s">
        <v>932</v>
      </c>
      <c r="C149" s="137"/>
      <c r="D149" s="168">
        <v>2</v>
      </c>
      <c r="E149" s="167"/>
      <c r="F149" s="167" t="s">
        <v>1821</v>
      </c>
      <c r="G149" s="167"/>
      <c r="H149" s="167" t="s">
        <v>1821</v>
      </c>
    </row>
    <row r="150" spans="1:8" ht="15" customHeight="1">
      <c r="A150" s="66" t="s">
        <v>201</v>
      </c>
      <c r="B150" s="136" t="s">
        <v>933</v>
      </c>
      <c r="C150" s="137"/>
      <c r="D150" s="168">
        <v>9</v>
      </c>
      <c r="E150" s="167"/>
      <c r="F150" s="167">
        <v>73237</v>
      </c>
      <c r="G150" s="167"/>
      <c r="H150" s="167">
        <v>2533</v>
      </c>
    </row>
    <row r="151" spans="1:8" ht="15" customHeight="1">
      <c r="A151" s="66" t="s">
        <v>202</v>
      </c>
      <c r="B151" s="136" t="s">
        <v>934</v>
      </c>
      <c r="C151" s="137"/>
      <c r="D151" s="168">
        <v>1</v>
      </c>
      <c r="E151" s="167"/>
      <c r="F151" s="167" t="s">
        <v>1821</v>
      </c>
      <c r="G151" s="167"/>
      <c r="H151" s="167"/>
    </row>
    <row r="152" spans="1:8" ht="15" customHeight="1">
      <c r="A152" s="66" t="s">
        <v>203</v>
      </c>
      <c r="B152" s="136" t="s">
        <v>935</v>
      </c>
      <c r="C152" s="137"/>
      <c r="D152" s="168">
        <v>2</v>
      </c>
      <c r="E152" s="167"/>
      <c r="F152" s="167" t="s">
        <v>1821</v>
      </c>
      <c r="G152" s="167"/>
      <c r="H152" s="167"/>
    </row>
    <row r="153" spans="1:8" ht="15" customHeight="1">
      <c r="A153" s="66" t="s">
        <v>204</v>
      </c>
      <c r="B153" s="136" t="s">
        <v>936</v>
      </c>
      <c r="C153" s="137"/>
      <c r="D153" s="168">
        <v>2</v>
      </c>
      <c r="E153" s="167"/>
      <c r="F153" s="167" t="s">
        <v>1821</v>
      </c>
      <c r="G153" s="167"/>
      <c r="H153" s="167"/>
    </row>
    <row r="154" spans="1:8" ht="15" customHeight="1">
      <c r="A154" s="66" t="s">
        <v>205</v>
      </c>
      <c r="B154" s="136" t="s">
        <v>937</v>
      </c>
      <c r="C154" s="137"/>
      <c r="D154" s="168">
        <v>13</v>
      </c>
      <c r="E154" s="167"/>
      <c r="F154" s="167">
        <v>24081</v>
      </c>
      <c r="G154" s="167"/>
      <c r="H154" s="167"/>
    </row>
    <row r="155" spans="1:8" ht="15" customHeight="1">
      <c r="A155" s="66" t="s">
        <v>206</v>
      </c>
      <c r="B155" s="136" t="s">
        <v>938</v>
      </c>
      <c r="C155" s="137"/>
      <c r="D155" s="168">
        <v>2</v>
      </c>
      <c r="E155" s="167"/>
      <c r="F155" s="167" t="s">
        <v>1821</v>
      </c>
      <c r="G155" s="167"/>
      <c r="H155" s="167"/>
    </row>
    <row r="156" spans="1:8" ht="15" customHeight="1">
      <c r="A156" s="66" t="s">
        <v>207</v>
      </c>
      <c r="B156" s="136" t="s">
        <v>939</v>
      </c>
      <c r="C156" s="137"/>
      <c r="D156" s="168">
        <v>1</v>
      </c>
      <c r="E156" s="167"/>
      <c r="F156" s="167" t="s">
        <v>1821</v>
      </c>
      <c r="G156" s="167"/>
      <c r="H156" s="167"/>
    </row>
    <row r="157" spans="1:8" ht="15" customHeight="1">
      <c r="A157" s="66" t="s">
        <v>208</v>
      </c>
      <c r="B157" s="136" t="s">
        <v>940</v>
      </c>
      <c r="C157" s="137"/>
      <c r="D157" s="168">
        <v>3</v>
      </c>
      <c r="E157" s="167"/>
      <c r="F157" s="167">
        <v>28488</v>
      </c>
      <c r="G157" s="167"/>
      <c r="H157" s="167">
        <v>438</v>
      </c>
    </row>
    <row r="158" spans="1:8" ht="15" customHeight="1">
      <c r="A158" s="67" t="s">
        <v>209</v>
      </c>
      <c r="B158" s="136" t="s">
        <v>1395</v>
      </c>
      <c r="C158" s="137" t="s">
        <v>830</v>
      </c>
      <c r="D158" s="168">
        <v>1</v>
      </c>
      <c r="E158" s="167" t="s">
        <v>2774</v>
      </c>
      <c r="F158" s="167" t="s">
        <v>1821</v>
      </c>
      <c r="G158" s="167" t="s">
        <v>2774</v>
      </c>
      <c r="H158" s="167" t="s">
        <v>1821</v>
      </c>
    </row>
    <row r="159" spans="1:8" ht="15" customHeight="1">
      <c r="A159" s="67" t="s">
        <v>210</v>
      </c>
      <c r="B159" s="136" t="s">
        <v>941</v>
      </c>
      <c r="C159" s="137" t="s">
        <v>830</v>
      </c>
      <c r="D159" s="168">
        <v>1</v>
      </c>
      <c r="E159" s="167" t="s">
        <v>2774</v>
      </c>
      <c r="F159" s="167" t="s">
        <v>1821</v>
      </c>
      <c r="G159" s="167"/>
      <c r="H159" s="167"/>
    </row>
    <row r="160" spans="1:8" ht="15" customHeight="1">
      <c r="A160" s="67" t="s">
        <v>211</v>
      </c>
      <c r="B160" s="136" t="s">
        <v>942</v>
      </c>
      <c r="C160" s="137" t="s">
        <v>830</v>
      </c>
      <c r="D160" s="168">
        <v>7</v>
      </c>
      <c r="E160" s="167">
        <v>827</v>
      </c>
      <c r="F160" s="167">
        <v>56183</v>
      </c>
      <c r="G160" s="167">
        <v>1</v>
      </c>
      <c r="H160" s="167">
        <v>21</v>
      </c>
    </row>
    <row r="161" spans="1:8" ht="15" customHeight="1">
      <c r="A161" s="67" t="s">
        <v>212</v>
      </c>
      <c r="B161" s="136" t="s">
        <v>943</v>
      </c>
      <c r="C161" s="137" t="s">
        <v>830</v>
      </c>
      <c r="D161" s="168">
        <v>2</v>
      </c>
      <c r="E161" s="167" t="s">
        <v>2774</v>
      </c>
      <c r="F161" s="167" t="s">
        <v>1821</v>
      </c>
      <c r="G161" s="167"/>
      <c r="H161" s="167"/>
    </row>
    <row r="162" spans="1:8" ht="15" customHeight="1">
      <c r="A162" s="66" t="s">
        <v>1599</v>
      </c>
      <c r="B162" s="136" t="s">
        <v>1600</v>
      </c>
      <c r="C162" s="137"/>
      <c r="D162" s="168">
        <v>1</v>
      </c>
      <c r="E162" s="167"/>
      <c r="F162" s="167" t="s">
        <v>1821</v>
      </c>
      <c r="G162" s="167"/>
      <c r="H162" s="167"/>
    </row>
    <row r="163" spans="1:8" ht="15" customHeight="1">
      <c r="A163" s="66" t="s">
        <v>213</v>
      </c>
      <c r="B163" s="136" t="s">
        <v>944</v>
      </c>
      <c r="C163" s="137" t="s">
        <v>884</v>
      </c>
      <c r="D163" s="168">
        <v>3</v>
      </c>
      <c r="E163" s="167">
        <v>11310</v>
      </c>
      <c r="F163" s="167">
        <v>61172</v>
      </c>
      <c r="G163" s="167">
        <v>47</v>
      </c>
      <c r="H163" s="167">
        <v>272</v>
      </c>
    </row>
    <row r="164" spans="1:8" ht="15" customHeight="1">
      <c r="A164" s="67" t="s">
        <v>214</v>
      </c>
      <c r="B164" s="136" t="s">
        <v>945</v>
      </c>
      <c r="C164" s="137"/>
      <c r="D164" s="168">
        <v>1</v>
      </c>
      <c r="E164" s="167"/>
      <c r="F164" s="167" t="s">
        <v>1821</v>
      </c>
      <c r="G164" s="167"/>
      <c r="H164" s="167"/>
    </row>
    <row r="165" spans="1:8" ht="15" customHeight="1">
      <c r="A165" s="66" t="s">
        <v>215</v>
      </c>
      <c r="B165" s="136" t="s">
        <v>946</v>
      </c>
      <c r="C165" s="137"/>
      <c r="D165" s="168">
        <v>1</v>
      </c>
      <c r="E165" s="167"/>
      <c r="F165" s="167" t="s">
        <v>1821</v>
      </c>
      <c r="G165" s="167"/>
      <c r="H165" s="167" t="s">
        <v>1821</v>
      </c>
    </row>
    <row r="166" spans="1:8" ht="15" customHeight="1">
      <c r="A166" s="66" t="s">
        <v>216</v>
      </c>
      <c r="B166" s="136" t="s">
        <v>947</v>
      </c>
      <c r="C166" s="137"/>
      <c r="D166" s="168">
        <v>1</v>
      </c>
      <c r="E166" s="167"/>
      <c r="F166" s="167" t="s">
        <v>1821</v>
      </c>
      <c r="G166" s="167"/>
      <c r="H166" s="167" t="s">
        <v>1821</v>
      </c>
    </row>
    <row r="167" spans="1:8" ht="15" customHeight="1">
      <c r="A167" s="66" t="s">
        <v>1845</v>
      </c>
      <c r="B167" s="136" t="s">
        <v>1829</v>
      </c>
      <c r="C167" s="137"/>
      <c r="D167" s="168">
        <v>1</v>
      </c>
      <c r="E167" s="167"/>
      <c r="F167" s="167" t="s">
        <v>1821</v>
      </c>
      <c r="G167" s="167"/>
      <c r="H167" s="167"/>
    </row>
    <row r="168" spans="1:8" ht="15" customHeight="1">
      <c r="A168" s="66" t="s">
        <v>1601</v>
      </c>
      <c r="B168" s="136" t="s">
        <v>1602</v>
      </c>
      <c r="C168" s="137"/>
      <c r="D168" s="168">
        <v>1</v>
      </c>
      <c r="E168" s="167"/>
      <c r="F168" s="167" t="s">
        <v>1821</v>
      </c>
      <c r="G168" s="167"/>
      <c r="H168" s="167"/>
    </row>
    <row r="169" spans="1:8" ht="15" customHeight="1">
      <c r="A169" s="66" t="s">
        <v>217</v>
      </c>
      <c r="B169" s="136" t="s">
        <v>948</v>
      </c>
      <c r="C169" s="137"/>
      <c r="D169" s="168">
        <v>20</v>
      </c>
      <c r="E169" s="167"/>
      <c r="F169" s="167">
        <v>1057368</v>
      </c>
      <c r="G169" s="167"/>
      <c r="H169" s="167">
        <v>9569</v>
      </c>
    </row>
    <row r="170" spans="1:8" ht="15" customHeight="1">
      <c r="A170" s="66" t="s">
        <v>218</v>
      </c>
      <c r="B170" s="136" t="s">
        <v>949</v>
      </c>
      <c r="C170" s="137"/>
      <c r="D170" s="168">
        <v>6</v>
      </c>
      <c r="E170" s="167"/>
      <c r="F170" s="167">
        <v>175988</v>
      </c>
      <c r="G170" s="167"/>
      <c r="H170" s="167">
        <v>8136</v>
      </c>
    </row>
    <row r="171" spans="1:8" ht="15" customHeight="1">
      <c r="A171" s="67" t="s">
        <v>219</v>
      </c>
      <c r="B171" s="136" t="s">
        <v>950</v>
      </c>
      <c r="C171" s="137"/>
      <c r="D171" s="168">
        <v>2</v>
      </c>
      <c r="E171" s="167"/>
      <c r="F171" s="167" t="s">
        <v>1821</v>
      </c>
      <c r="G171" s="167"/>
      <c r="H171" s="167"/>
    </row>
    <row r="172" spans="1:8" ht="15" customHeight="1">
      <c r="A172" s="66" t="s">
        <v>220</v>
      </c>
      <c r="B172" s="136" t="s">
        <v>951</v>
      </c>
      <c r="C172" s="137"/>
      <c r="D172" s="168">
        <v>4</v>
      </c>
      <c r="E172" s="167"/>
      <c r="F172" s="167">
        <v>35036</v>
      </c>
      <c r="G172" s="167"/>
      <c r="H172" s="167"/>
    </row>
    <row r="173" spans="1:8" ht="15" customHeight="1">
      <c r="A173" s="66" t="s">
        <v>221</v>
      </c>
      <c r="B173" s="136" t="s">
        <v>952</v>
      </c>
      <c r="C173" s="137"/>
      <c r="D173" s="168">
        <v>1</v>
      </c>
      <c r="E173" s="167"/>
      <c r="F173" s="167" t="s">
        <v>1821</v>
      </c>
      <c r="G173" s="167"/>
      <c r="H173" s="167" t="s">
        <v>1821</v>
      </c>
    </row>
    <row r="174" spans="1:8" ht="15" customHeight="1">
      <c r="A174" s="66" t="s">
        <v>222</v>
      </c>
      <c r="B174" s="136" t="s">
        <v>953</v>
      </c>
      <c r="C174" s="137"/>
      <c r="D174" s="168">
        <v>5</v>
      </c>
      <c r="E174" s="167"/>
      <c r="F174" s="167">
        <v>225237</v>
      </c>
      <c r="G174" s="167"/>
      <c r="H174" s="167">
        <v>968</v>
      </c>
    </row>
    <row r="175" spans="1:8" ht="15" customHeight="1">
      <c r="A175" s="66" t="s">
        <v>223</v>
      </c>
      <c r="B175" s="136" t="s">
        <v>1396</v>
      </c>
      <c r="C175" s="137"/>
      <c r="D175" s="168">
        <v>42</v>
      </c>
      <c r="E175" s="167"/>
      <c r="F175" s="167">
        <v>1306274</v>
      </c>
      <c r="G175" s="167"/>
      <c r="H175" s="167"/>
    </row>
    <row r="176" spans="1:8" ht="15" customHeight="1">
      <c r="A176" s="66" t="s">
        <v>224</v>
      </c>
      <c r="B176" s="136" t="s">
        <v>2688</v>
      </c>
      <c r="C176" s="137"/>
      <c r="D176" s="168">
        <v>6</v>
      </c>
      <c r="E176" s="167"/>
      <c r="F176" s="167">
        <v>15671</v>
      </c>
      <c r="G176" s="167"/>
      <c r="H176" s="167"/>
    </row>
    <row r="177" spans="1:8" ht="15" customHeight="1">
      <c r="A177" s="66" t="s">
        <v>225</v>
      </c>
      <c r="B177" s="136" t="s">
        <v>2689</v>
      </c>
      <c r="C177" s="137"/>
      <c r="D177" s="168">
        <v>2</v>
      </c>
      <c r="E177" s="167"/>
      <c r="F177" s="167" t="s">
        <v>1821</v>
      </c>
      <c r="G177" s="167"/>
      <c r="H177" s="167"/>
    </row>
    <row r="178" spans="1:8" ht="15" customHeight="1">
      <c r="A178" s="66" t="s">
        <v>226</v>
      </c>
      <c r="B178" s="136" t="s">
        <v>1397</v>
      </c>
      <c r="C178" s="137"/>
      <c r="D178" s="168">
        <v>10</v>
      </c>
      <c r="E178" s="167"/>
      <c r="F178" s="167">
        <v>342795</v>
      </c>
      <c r="G178" s="167"/>
      <c r="H178" s="167">
        <v>9033</v>
      </c>
    </row>
    <row r="179" spans="1:8" ht="15" customHeight="1">
      <c r="A179" s="66" t="s">
        <v>227</v>
      </c>
      <c r="B179" s="136" t="s">
        <v>1398</v>
      </c>
      <c r="C179" s="137"/>
      <c r="D179" s="168">
        <v>1</v>
      </c>
      <c r="E179" s="167"/>
      <c r="F179" s="167" t="s">
        <v>1821</v>
      </c>
      <c r="G179" s="167"/>
      <c r="H179" s="167"/>
    </row>
    <row r="180" spans="1:8" ht="15" customHeight="1">
      <c r="A180" s="66" t="s">
        <v>228</v>
      </c>
      <c r="B180" s="136" t="s">
        <v>954</v>
      </c>
      <c r="C180" s="137" t="s">
        <v>908</v>
      </c>
      <c r="D180" s="168">
        <v>1</v>
      </c>
      <c r="E180" s="167" t="s">
        <v>2774</v>
      </c>
      <c r="F180" s="167" t="s">
        <v>1821</v>
      </c>
      <c r="G180" s="167"/>
      <c r="H180" s="167"/>
    </row>
    <row r="181" spans="1:8" ht="15" customHeight="1">
      <c r="A181" s="66" t="s">
        <v>229</v>
      </c>
      <c r="B181" s="136" t="s">
        <v>955</v>
      </c>
      <c r="C181" s="137"/>
      <c r="D181" s="168">
        <v>1</v>
      </c>
      <c r="E181" s="167"/>
      <c r="F181" s="167" t="s">
        <v>1821</v>
      </c>
      <c r="G181" s="167"/>
      <c r="H181" s="167"/>
    </row>
    <row r="182" spans="1:8" ht="15" customHeight="1">
      <c r="A182" s="66" t="s">
        <v>230</v>
      </c>
      <c r="B182" s="136" t="s">
        <v>956</v>
      </c>
      <c r="C182" s="137"/>
      <c r="D182" s="168">
        <v>1</v>
      </c>
      <c r="E182" s="167"/>
      <c r="F182" s="167" t="s">
        <v>1821</v>
      </c>
      <c r="G182" s="167"/>
      <c r="H182" s="167"/>
    </row>
    <row r="183" spans="1:8" ht="15" customHeight="1">
      <c r="A183" s="66" t="s">
        <v>1907</v>
      </c>
      <c r="B183" s="136" t="s">
        <v>1908</v>
      </c>
      <c r="C183" s="137"/>
      <c r="D183" s="168">
        <v>1</v>
      </c>
      <c r="E183" s="167"/>
      <c r="F183" s="167" t="s">
        <v>1821</v>
      </c>
      <c r="G183" s="167"/>
      <c r="H183" s="167" t="s">
        <v>1821</v>
      </c>
    </row>
    <row r="184" spans="1:8" ht="15" customHeight="1">
      <c r="A184" s="67" t="s">
        <v>231</v>
      </c>
      <c r="B184" s="136" t="s">
        <v>1399</v>
      </c>
      <c r="C184" s="137"/>
      <c r="D184" s="168">
        <v>2</v>
      </c>
      <c r="E184" s="167"/>
      <c r="F184" s="167" t="s">
        <v>1821</v>
      </c>
      <c r="G184" s="167"/>
      <c r="H184" s="167" t="s">
        <v>1821</v>
      </c>
    </row>
    <row r="185" spans="1:8" ht="15" customHeight="1">
      <c r="A185" s="66" t="s">
        <v>232</v>
      </c>
      <c r="B185" s="136" t="s">
        <v>1400</v>
      </c>
      <c r="C185" s="137"/>
      <c r="D185" s="168">
        <v>1</v>
      </c>
      <c r="E185" s="167"/>
      <c r="F185" s="167" t="s">
        <v>1821</v>
      </c>
      <c r="G185" s="167"/>
      <c r="H185" s="167" t="s">
        <v>1821</v>
      </c>
    </row>
    <row r="186" spans="1:8" ht="15" customHeight="1">
      <c r="A186" s="66" t="s">
        <v>233</v>
      </c>
      <c r="B186" s="136" t="s">
        <v>1401</v>
      </c>
      <c r="C186" s="137" t="s">
        <v>830</v>
      </c>
      <c r="D186" s="168">
        <v>1</v>
      </c>
      <c r="E186" s="167" t="s">
        <v>2774</v>
      </c>
      <c r="F186" s="167" t="s">
        <v>1821</v>
      </c>
      <c r="G186" s="167" t="s">
        <v>2774</v>
      </c>
      <c r="H186" s="167" t="s">
        <v>1821</v>
      </c>
    </row>
    <row r="187" spans="1:8" ht="15" customHeight="1">
      <c r="A187" s="66" t="s">
        <v>1909</v>
      </c>
      <c r="B187" s="136" t="s">
        <v>1910</v>
      </c>
      <c r="C187" s="137" t="s">
        <v>830</v>
      </c>
      <c r="D187" s="168">
        <v>1</v>
      </c>
      <c r="E187" s="167" t="s">
        <v>2774</v>
      </c>
      <c r="F187" s="167" t="s">
        <v>1821</v>
      </c>
      <c r="G187" s="167" t="s">
        <v>2774</v>
      </c>
      <c r="H187" s="167" t="s">
        <v>1821</v>
      </c>
    </row>
    <row r="188" spans="1:8" ht="15" customHeight="1">
      <c r="A188" s="66" t="s">
        <v>1603</v>
      </c>
      <c r="B188" s="136" t="s">
        <v>1604</v>
      </c>
      <c r="C188" s="137" t="s">
        <v>830</v>
      </c>
      <c r="D188" s="168">
        <v>1</v>
      </c>
      <c r="E188" s="167" t="s">
        <v>2774</v>
      </c>
      <c r="F188" s="167" t="s">
        <v>1821</v>
      </c>
      <c r="G188" s="167" t="s">
        <v>2774</v>
      </c>
      <c r="H188" s="167" t="s">
        <v>1821</v>
      </c>
    </row>
    <row r="189" spans="1:8" ht="15" customHeight="1">
      <c r="A189" s="67" t="s">
        <v>234</v>
      </c>
      <c r="B189" s="136" t="s">
        <v>957</v>
      </c>
      <c r="C189" s="137"/>
      <c r="D189" s="168">
        <v>1</v>
      </c>
      <c r="E189" s="167"/>
      <c r="F189" s="167" t="s">
        <v>1821</v>
      </c>
      <c r="G189" s="167"/>
      <c r="H189" s="167" t="s">
        <v>1821</v>
      </c>
    </row>
    <row r="190" spans="1:8" ht="15" customHeight="1">
      <c r="A190" s="66" t="s">
        <v>1667</v>
      </c>
      <c r="B190" s="136" t="s">
        <v>1668</v>
      </c>
      <c r="C190" s="137" t="s">
        <v>830</v>
      </c>
      <c r="D190" s="168">
        <v>1</v>
      </c>
      <c r="E190" s="167" t="s">
        <v>2774</v>
      </c>
      <c r="F190" s="167" t="s">
        <v>1821</v>
      </c>
      <c r="G190" s="167" t="s">
        <v>2774</v>
      </c>
      <c r="H190" s="167" t="s">
        <v>1821</v>
      </c>
    </row>
    <row r="191" spans="1:8" ht="15" customHeight="1">
      <c r="A191" s="66" t="s">
        <v>1911</v>
      </c>
      <c r="B191" s="136" t="s">
        <v>1912</v>
      </c>
      <c r="C191" s="137"/>
      <c r="D191" s="168">
        <v>1</v>
      </c>
      <c r="E191" s="167"/>
      <c r="F191" s="167" t="s">
        <v>1821</v>
      </c>
      <c r="G191" s="167"/>
      <c r="H191" s="167" t="s">
        <v>1821</v>
      </c>
    </row>
    <row r="192" spans="1:8" ht="15" customHeight="1">
      <c r="A192" s="66" t="s">
        <v>1913</v>
      </c>
      <c r="B192" s="136" t="s">
        <v>1914</v>
      </c>
      <c r="C192" s="137" t="s">
        <v>830</v>
      </c>
      <c r="D192" s="168">
        <v>1</v>
      </c>
      <c r="E192" s="167" t="s">
        <v>2774</v>
      </c>
      <c r="F192" s="167" t="s">
        <v>1821</v>
      </c>
      <c r="G192" s="167"/>
      <c r="H192" s="167"/>
    </row>
    <row r="193" spans="1:8" ht="15" customHeight="1">
      <c r="A193" s="66" t="s">
        <v>235</v>
      </c>
      <c r="B193" s="136" t="s">
        <v>958</v>
      </c>
      <c r="C193" s="137"/>
      <c r="D193" s="168">
        <v>3</v>
      </c>
      <c r="E193" s="167"/>
      <c r="F193" s="167">
        <v>567641</v>
      </c>
      <c r="G193" s="167"/>
      <c r="H193" s="167">
        <v>60982</v>
      </c>
    </row>
    <row r="194" spans="1:8" ht="15" customHeight="1">
      <c r="A194" s="66" t="s">
        <v>236</v>
      </c>
      <c r="B194" s="136" t="s">
        <v>959</v>
      </c>
      <c r="C194" s="137"/>
      <c r="D194" s="168">
        <v>3</v>
      </c>
      <c r="E194" s="167"/>
      <c r="F194" s="167">
        <v>2242619</v>
      </c>
      <c r="G194" s="167"/>
      <c r="H194" s="167">
        <v>88037</v>
      </c>
    </row>
    <row r="195" spans="1:8" ht="15" customHeight="1">
      <c r="A195" s="66" t="s">
        <v>1605</v>
      </c>
      <c r="B195" s="136" t="s">
        <v>1606</v>
      </c>
      <c r="C195" s="137"/>
      <c r="D195" s="168">
        <v>1</v>
      </c>
      <c r="E195" s="167"/>
      <c r="F195" s="167" t="s">
        <v>1821</v>
      </c>
      <c r="G195" s="167"/>
      <c r="H195" s="167"/>
    </row>
    <row r="196" spans="1:8" ht="15" customHeight="1">
      <c r="A196" s="66" t="s">
        <v>2669</v>
      </c>
      <c r="B196" s="136" t="s">
        <v>2690</v>
      </c>
      <c r="C196" s="137"/>
      <c r="D196" s="168">
        <v>1</v>
      </c>
      <c r="E196" s="167"/>
      <c r="F196" s="167" t="s">
        <v>1821</v>
      </c>
      <c r="G196" s="167"/>
      <c r="H196" s="167"/>
    </row>
    <row r="197" spans="1:8" ht="15" customHeight="1">
      <c r="A197" s="66" t="s">
        <v>1915</v>
      </c>
      <c r="B197" s="136" t="s">
        <v>1916</v>
      </c>
      <c r="C197" s="137"/>
      <c r="D197" s="168">
        <v>1</v>
      </c>
      <c r="E197" s="167"/>
      <c r="F197" s="167" t="s">
        <v>1821</v>
      </c>
      <c r="G197" s="167"/>
      <c r="H197" s="167"/>
    </row>
    <row r="198" spans="1:8" ht="15" customHeight="1">
      <c r="A198" s="66" t="s">
        <v>237</v>
      </c>
      <c r="B198" s="136" t="s">
        <v>960</v>
      </c>
      <c r="C198" s="137"/>
      <c r="D198" s="168">
        <v>4</v>
      </c>
      <c r="E198" s="167"/>
      <c r="F198" s="167">
        <v>52481</v>
      </c>
      <c r="G198" s="167"/>
      <c r="H198" s="167">
        <v>1622</v>
      </c>
    </row>
    <row r="199" spans="1:8" ht="15" customHeight="1">
      <c r="A199" s="66" t="s">
        <v>238</v>
      </c>
      <c r="B199" s="136" t="s">
        <v>961</v>
      </c>
      <c r="C199" s="137"/>
      <c r="D199" s="168">
        <v>4</v>
      </c>
      <c r="E199" s="167"/>
      <c r="F199" s="167">
        <v>56570</v>
      </c>
      <c r="G199" s="167"/>
      <c r="H199" s="167">
        <v>3950</v>
      </c>
    </row>
    <row r="200" spans="1:8" ht="15" customHeight="1">
      <c r="A200" s="66" t="s">
        <v>239</v>
      </c>
      <c r="B200" s="136" t="s">
        <v>962</v>
      </c>
      <c r="C200" s="137"/>
      <c r="D200" s="168">
        <v>3</v>
      </c>
      <c r="E200" s="167"/>
      <c r="F200" s="167">
        <v>41023</v>
      </c>
      <c r="G200" s="167"/>
      <c r="H200" s="167">
        <v>2350</v>
      </c>
    </row>
    <row r="201" spans="1:8" ht="15" customHeight="1">
      <c r="A201" s="66" t="s">
        <v>240</v>
      </c>
      <c r="B201" s="136" t="s">
        <v>963</v>
      </c>
      <c r="C201" s="137"/>
      <c r="D201" s="168">
        <v>5</v>
      </c>
      <c r="E201" s="167"/>
      <c r="F201" s="167">
        <v>155356</v>
      </c>
      <c r="G201" s="167"/>
      <c r="H201" s="167">
        <v>2034</v>
      </c>
    </row>
    <row r="202" spans="1:8" ht="15" customHeight="1">
      <c r="A202" s="66" t="s">
        <v>241</v>
      </c>
      <c r="B202" s="136" t="s">
        <v>964</v>
      </c>
      <c r="C202" s="137"/>
      <c r="D202" s="168">
        <v>3</v>
      </c>
      <c r="E202" s="167"/>
      <c r="F202" s="167">
        <v>3678</v>
      </c>
      <c r="G202" s="167"/>
      <c r="H202" s="167">
        <v>60</v>
      </c>
    </row>
    <row r="203" spans="1:8" ht="15" customHeight="1">
      <c r="A203" s="66" t="s">
        <v>1607</v>
      </c>
      <c r="B203" s="136" t="s">
        <v>1608</v>
      </c>
      <c r="C203" s="137"/>
      <c r="D203" s="168">
        <v>1</v>
      </c>
      <c r="E203" s="167"/>
      <c r="F203" s="167" t="s">
        <v>1821</v>
      </c>
      <c r="G203" s="167"/>
      <c r="H203" s="167"/>
    </row>
    <row r="204" spans="1:8" ht="15" customHeight="1">
      <c r="A204" s="66" t="s">
        <v>242</v>
      </c>
      <c r="B204" s="136" t="s">
        <v>6</v>
      </c>
      <c r="C204" s="137"/>
      <c r="D204" s="168">
        <v>2</v>
      </c>
      <c r="E204" s="167"/>
      <c r="F204" s="167" t="s">
        <v>1821</v>
      </c>
      <c r="G204" s="167"/>
      <c r="H204" s="167"/>
    </row>
    <row r="205" spans="1:8" ht="15" customHeight="1">
      <c r="A205" s="66" t="s">
        <v>243</v>
      </c>
      <c r="B205" s="136" t="s">
        <v>909</v>
      </c>
      <c r="C205" s="137"/>
      <c r="D205" s="168">
        <v>4</v>
      </c>
      <c r="E205" s="167"/>
      <c r="F205" s="167">
        <v>67149</v>
      </c>
      <c r="G205" s="167"/>
      <c r="H205" s="167">
        <v>5195</v>
      </c>
    </row>
    <row r="206" spans="1:8" ht="15" customHeight="1">
      <c r="A206" s="66" t="s">
        <v>1609</v>
      </c>
      <c r="B206" s="136" t="s">
        <v>1610</v>
      </c>
      <c r="C206" s="137"/>
      <c r="D206" s="168">
        <v>2</v>
      </c>
      <c r="E206" s="167"/>
      <c r="F206" s="167" t="s">
        <v>1821</v>
      </c>
      <c r="G206" s="167"/>
      <c r="H206" s="167" t="s">
        <v>1821</v>
      </c>
    </row>
    <row r="207" spans="1:8" ht="15" customHeight="1">
      <c r="A207" s="66" t="s">
        <v>244</v>
      </c>
      <c r="B207" s="136" t="s">
        <v>965</v>
      </c>
      <c r="C207" s="137" t="s">
        <v>845</v>
      </c>
      <c r="D207" s="168">
        <v>2</v>
      </c>
      <c r="E207" s="167" t="s">
        <v>2774</v>
      </c>
      <c r="F207" s="167" t="s">
        <v>1821</v>
      </c>
      <c r="G207" s="167" t="s">
        <v>2774</v>
      </c>
      <c r="H207" s="167" t="s">
        <v>1821</v>
      </c>
    </row>
    <row r="208" spans="1:8" ht="15" customHeight="1">
      <c r="A208" s="67" t="s">
        <v>245</v>
      </c>
      <c r="B208" s="136" t="s">
        <v>1260</v>
      </c>
      <c r="C208" s="137"/>
      <c r="D208" s="168">
        <v>1</v>
      </c>
      <c r="E208" s="167"/>
      <c r="F208" s="167" t="s">
        <v>1821</v>
      </c>
      <c r="G208" s="167"/>
      <c r="H208" s="167" t="s">
        <v>1821</v>
      </c>
    </row>
    <row r="209" spans="1:8" ht="15" customHeight="1">
      <c r="A209" s="66" t="s">
        <v>246</v>
      </c>
      <c r="B209" s="136" t="s">
        <v>1548</v>
      </c>
      <c r="C209" s="137"/>
      <c r="D209" s="168">
        <v>1</v>
      </c>
      <c r="E209" s="167"/>
      <c r="F209" s="167" t="s">
        <v>1821</v>
      </c>
      <c r="G209" s="167"/>
      <c r="H209" s="167" t="s">
        <v>1821</v>
      </c>
    </row>
    <row r="210" spans="1:8" ht="15" customHeight="1">
      <c r="A210" s="67" t="s">
        <v>247</v>
      </c>
      <c r="B210" s="136" t="s">
        <v>2851</v>
      </c>
      <c r="C210" s="137"/>
      <c r="D210" s="168">
        <v>7</v>
      </c>
      <c r="E210" s="167"/>
      <c r="F210" s="167">
        <v>249773</v>
      </c>
      <c r="G210" s="167"/>
      <c r="H210" s="167"/>
    </row>
    <row r="211" spans="1:8" ht="15" customHeight="1">
      <c r="A211" s="66" t="s">
        <v>248</v>
      </c>
      <c r="B211" s="136" t="s">
        <v>1402</v>
      </c>
      <c r="C211" s="137" t="s">
        <v>830</v>
      </c>
      <c r="D211" s="168">
        <v>1</v>
      </c>
      <c r="E211" s="167" t="s">
        <v>2774</v>
      </c>
      <c r="F211" s="167" t="s">
        <v>1821</v>
      </c>
      <c r="G211" s="167" t="s">
        <v>2774</v>
      </c>
      <c r="H211" s="167" t="s">
        <v>1821</v>
      </c>
    </row>
    <row r="212" spans="1:8" ht="15" customHeight="1">
      <c r="A212" s="66" t="s">
        <v>1669</v>
      </c>
      <c r="B212" s="136" t="s">
        <v>1670</v>
      </c>
      <c r="C212" s="137" t="s">
        <v>830</v>
      </c>
      <c r="D212" s="168">
        <v>1</v>
      </c>
      <c r="E212" s="167" t="s">
        <v>2774</v>
      </c>
      <c r="F212" s="167" t="s">
        <v>1821</v>
      </c>
      <c r="G212" s="167"/>
      <c r="H212" s="167"/>
    </row>
    <row r="213" spans="1:8" ht="15" customHeight="1">
      <c r="A213" s="67" t="s">
        <v>249</v>
      </c>
      <c r="B213" s="136" t="s">
        <v>967</v>
      </c>
      <c r="C213" s="137" t="s">
        <v>830</v>
      </c>
      <c r="D213" s="168">
        <v>2</v>
      </c>
      <c r="E213" s="167" t="s">
        <v>2774</v>
      </c>
      <c r="F213" s="167" t="s">
        <v>1821</v>
      </c>
      <c r="G213" s="167" t="s">
        <v>2774</v>
      </c>
      <c r="H213" s="167" t="s">
        <v>1821</v>
      </c>
    </row>
    <row r="214" spans="1:8" ht="15" customHeight="1">
      <c r="A214" s="66" t="s">
        <v>250</v>
      </c>
      <c r="B214" s="136" t="s">
        <v>968</v>
      </c>
      <c r="C214" s="137"/>
      <c r="D214" s="168">
        <v>2</v>
      </c>
      <c r="E214" s="167"/>
      <c r="F214" s="167" t="s">
        <v>1821</v>
      </c>
      <c r="G214" s="167"/>
      <c r="H214" s="167"/>
    </row>
    <row r="215" spans="1:8" ht="15" customHeight="1">
      <c r="A215" s="67" t="s">
        <v>251</v>
      </c>
      <c r="B215" s="136" t="s">
        <v>2852</v>
      </c>
      <c r="C215" s="137"/>
      <c r="D215" s="168">
        <v>6</v>
      </c>
      <c r="E215" s="167"/>
      <c r="F215" s="167">
        <v>59271</v>
      </c>
      <c r="G215" s="167"/>
      <c r="H215" s="167"/>
    </row>
    <row r="216" spans="1:8" ht="15" customHeight="1">
      <c r="A216" s="66" t="s">
        <v>252</v>
      </c>
      <c r="B216" s="136" t="s">
        <v>2853</v>
      </c>
      <c r="C216" s="137" t="s">
        <v>830</v>
      </c>
      <c r="D216" s="168">
        <v>1</v>
      </c>
      <c r="E216" s="167" t="s">
        <v>2774</v>
      </c>
      <c r="F216" s="167" t="s">
        <v>1821</v>
      </c>
      <c r="G216" s="167" t="s">
        <v>2774</v>
      </c>
      <c r="H216" s="167" t="s">
        <v>1821</v>
      </c>
    </row>
    <row r="217" spans="1:8" ht="15" customHeight="1">
      <c r="A217" s="66" t="s">
        <v>253</v>
      </c>
      <c r="B217" s="136" t="s">
        <v>2854</v>
      </c>
      <c r="C217" s="137" t="s">
        <v>830</v>
      </c>
      <c r="D217" s="168">
        <v>1</v>
      </c>
      <c r="E217" s="167" t="s">
        <v>2774</v>
      </c>
      <c r="F217" s="167" t="s">
        <v>1821</v>
      </c>
      <c r="G217" s="167"/>
      <c r="H217" s="167"/>
    </row>
    <row r="218" spans="1:8" ht="15" customHeight="1">
      <c r="A218" s="67" t="s">
        <v>254</v>
      </c>
      <c r="B218" s="136" t="s">
        <v>1261</v>
      </c>
      <c r="C218" s="137" t="s">
        <v>830</v>
      </c>
      <c r="D218" s="168">
        <v>1</v>
      </c>
      <c r="E218" s="167" t="s">
        <v>2774</v>
      </c>
      <c r="F218" s="167" t="s">
        <v>1821</v>
      </c>
      <c r="G218" s="167" t="s">
        <v>2774</v>
      </c>
      <c r="H218" s="167" t="s">
        <v>1821</v>
      </c>
    </row>
    <row r="219" spans="1:8" ht="15" customHeight="1">
      <c r="A219" s="67" t="s">
        <v>255</v>
      </c>
      <c r="B219" s="136" t="s">
        <v>2855</v>
      </c>
      <c r="C219" s="137"/>
      <c r="D219" s="168">
        <v>3</v>
      </c>
      <c r="E219" s="167"/>
      <c r="F219" s="167">
        <v>576924</v>
      </c>
      <c r="G219" s="167"/>
      <c r="H219" s="167">
        <v>9928</v>
      </c>
    </row>
    <row r="220" spans="1:8" ht="15" customHeight="1">
      <c r="A220" s="67" t="s">
        <v>256</v>
      </c>
      <c r="B220" s="136" t="s">
        <v>971</v>
      </c>
      <c r="C220" s="137"/>
      <c r="D220" s="168">
        <v>28</v>
      </c>
      <c r="E220" s="167"/>
      <c r="F220" s="167">
        <v>837665</v>
      </c>
      <c r="G220" s="167"/>
      <c r="H220" s="167">
        <v>12131</v>
      </c>
    </row>
    <row r="221" spans="1:8" ht="15" customHeight="1">
      <c r="A221" s="67" t="s">
        <v>257</v>
      </c>
      <c r="B221" s="136" t="s">
        <v>969</v>
      </c>
      <c r="C221" s="137"/>
      <c r="D221" s="168">
        <v>40</v>
      </c>
      <c r="E221" s="167"/>
      <c r="F221" s="167">
        <v>1401577</v>
      </c>
      <c r="G221" s="167"/>
      <c r="H221" s="167">
        <v>34339</v>
      </c>
    </row>
    <row r="222" spans="1:8" ht="15" customHeight="1">
      <c r="A222" s="66" t="s">
        <v>258</v>
      </c>
      <c r="B222" s="136" t="s">
        <v>970</v>
      </c>
      <c r="C222" s="137"/>
      <c r="D222" s="168">
        <v>3</v>
      </c>
      <c r="E222" s="167"/>
      <c r="F222" s="167">
        <v>20408</v>
      </c>
      <c r="G222" s="167"/>
      <c r="H222" s="167">
        <v>2808</v>
      </c>
    </row>
    <row r="223" spans="1:8" ht="15" customHeight="1">
      <c r="A223" s="66" t="s">
        <v>259</v>
      </c>
      <c r="B223" s="136" t="s">
        <v>972</v>
      </c>
      <c r="C223" s="137"/>
      <c r="D223" s="168">
        <v>34</v>
      </c>
      <c r="E223" s="167"/>
      <c r="F223" s="167">
        <v>1199893</v>
      </c>
      <c r="G223" s="167"/>
      <c r="H223" s="167">
        <v>71869</v>
      </c>
    </row>
    <row r="224" spans="1:8" ht="15" customHeight="1">
      <c r="A224" s="66" t="s">
        <v>260</v>
      </c>
      <c r="B224" s="136" t="s">
        <v>2856</v>
      </c>
      <c r="C224" s="137"/>
      <c r="D224" s="168">
        <v>5</v>
      </c>
      <c r="E224" s="167"/>
      <c r="F224" s="167">
        <v>141185</v>
      </c>
      <c r="G224" s="167"/>
      <c r="H224" s="167">
        <v>6573</v>
      </c>
    </row>
    <row r="225" spans="1:8" ht="15" customHeight="1">
      <c r="A225" s="66" t="s">
        <v>261</v>
      </c>
      <c r="B225" s="136" t="s">
        <v>973</v>
      </c>
      <c r="C225" s="137" t="s">
        <v>830</v>
      </c>
      <c r="D225" s="168">
        <v>5</v>
      </c>
      <c r="E225" s="167">
        <v>7630</v>
      </c>
      <c r="F225" s="167">
        <v>394362</v>
      </c>
      <c r="G225" s="167">
        <v>96</v>
      </c>
      <c r="H225" s="167">
        <v>9970</v>
      </c>
    </row>
    <row r="226" spans="1:8" ht="15" customHeight="1">
      <c r="A226" s="66" t="s">
        <v>1671</v>
      </c>
      <c r="B226" s="136" t="s">
        <v>1672</v>
      </c>
      <c r="C226" s="137"/>
      <c r="D226" s="168">
        <v>1</v>
      </c>
      <c r="E226" s="167"/>
      <c r="F226" s="167" t="s">
        <v>1821</v>
      </c>
      <c r="G226" s="167"/>
      <c r="H226" s="167" t="s">
        <v>1821</v>
      </c>
    </row>
    <row r="227" spans="1:8" ht="15" customHeight="1">
      <c r="A227" s="66" t="s">
        <v>262</v>
      </c>
      <c r="B227" s="136" t="s">
        <v>2857</v>
      </c>
      <c r="C227" s="137"/>
      <c r="D227" s="168">
        <v>2</v>
      </c>
      <c r="E227" s="167"/>
      <c r="F227" s="167" t="s">
        <v>1821</v>
      </c>
      <c r="G227" s="167"/>
      <c r="H227" s="167"/>
    </row>
    <row r="228" spans="1:8" ht="15" customHeight="1">
      <c r="A228" s="67" t="s">
        <v>263</v>
      </c>
      <c r="B228" s="136" t="s">
        <v>974</v>
      </c>
      <c r="C228" s="137"/>
      <c r="D228" s="168">
        <v>2</v>
      </c>
      <c r="E228" s="167"/>
      <c r="F228" s="167" t="s">
        <v>1821</v>
      </c>
      <c r="G228" s="167"/>
      <c r="H228" s="167" t="s">
        <v>1821</v>
      </c>
    </row>
    <row r="229" spans="1:8" ht="15" customHeight="1">
      <c r="A229" s="66" t="s">
        <v>1846</v>
      </c>
      <c r="B229" s="136" t="s">
        <v>1830</v>
      </c>
      <c r="C229" s="137" t="s">
        <v>830</v>
      </c>
      <c r="D229" s="168">
        <v>1</v>
      </c>
      <c r="E229" s="167" t="s">
        <v>2774</v>
      </c>
      <c r="F229" s="167" t="s">
        <v>1821</v>
      </c>
      <c r="G229" s="167"/>
      <c r="H229" s="167"/>
    </row>
    <row r="230" spans="1:8" ht="15" customHeight="1">
      <c r="A230" s="66" t="s">
        <v>264</v>
      </c>
      <c r="B230" s="136" t="s">
        <v>975</v>
      </c>
      <c r="C230" s="137" t="s">
        <v>830</v>
      </c>
      <c r="D230" s="168">
        <v>1</v>
      </c>
      <c r="E230" s="167" t="s">
        <v>2774</v>
      </c>
      <c r="F230" s="167" t="s">
        <v>1821</v>
      </c>
      <c r="G230" s="167"/>
      <c r="H230" s="167"/>
    </row>
    <row r="231" spans="1:8" ht="15" customHeight="1">
      <c r="A231" s="67" t="s">
        <v>265</v>
      </c>
      <c r="B231" s="136" t="s">
        <v>976</v>
      </c>
      <c r="C231" s="137"/>
      <c r="D231" s="168">
        <v>11</v>
      </c>
      <c r="E231" s="167"/>
      <c r="F231" s="167">
        <v>406659</v>
      </c>
      <c r="G231" s="167"/>
      <c r="H231" s="167">
        <v>3139</v>
      </c>
    </row>
    <row r="232" spans="1:8" ht="15" customHeight="1">
      <c r="A232" s="66" t="s">
        <v>266</v>
      </c>
      <c r="B232" s="136" t="s">
        <v>977</v>
      </c>
      <c r="C232" s="137"/>
      <c r="D232" s="168">
        <v>7</v>
      </c>
      <c r="E232" s="167"/>
      <c r="F232" s="167">
        <v>460988</v>
      </c>
      <c r="G232" s="167"/>
      <c r="H232" s="167">
        <v>20409</v>
      </c>
    </row>
    <row r="233" spans="1:8" ht="15" customHeight="1">
      <c r="A233" s="66" t="s">
        <v>267</v>
      </c>
      <c r="B233" s="136" t="s">
        <v>1403</v>
      </c>
      <c r="C233" s="137"/>
      <c r="D233" s="168">
        <v>5</v>
      </c>
      <c r="E233" s="167"/>
      <c r="F233" s="167">
        <v>372152</v>
      </c>
      <c r="G233" s="167"/>
      <c r="H233" s="167"/>
    </row>
    <row r="234" spans="1:8" ht="15" customHeight="1">
      <c r="A234" s="66" t="s">
        <v>268</v>
      </c>
      <c r="B234" s="136" t="s">
        <v>978</v>
      </c>
      <c r="C234" s="137"/>
      <c r="D234" s="168">
        <v>9</v>
      </c>
      <c r="E234" s="167"/>
      <c r="F234" s="167">
        <v>1320801</v>
      </c>
      <c r="G234" s="167"/>
      <c r="H234" s="167">
        <v>102196</v>
      </c>
    </row>
    <row r="235" spans="1:8" ht="15" customHeight="1">
      <c r="A235" s="67" t="s">
        <v>269</v>
      </c>
      <c r="B235" s="136" t="s">
        <v>979</v>
      </c>
      <c r="C235" s="137"/>
      <c r="D235" s="168">
        <v>7</v>
      </c>
      <c r="E235" s="167"/>
      <c r="F235" s="167">
        <v>207234</v>
      </c>
      <c r="G235" s="167"/>
      <c r="H235" s="167">
        <v>17129</v>
      </c>
    </row>
    <row r="236" spans="1:8" ht="15" customHeight="1">
      <c r="A236" s="67" t="s">
        <v>270</v>
      </c>
      <c r="B236" s="136" t="s">
        <v>1404</v>
      </c>
      <c r="C236" s="137"/>
      <c r="D236" s="168">
        <v>15</v>
      </c>
      <c r="E236" s="167"/>
      <c r="F236" s="167">
        <v>495720</v>
      </c>
      <c r="G236" s="167"/>
      <c r="H236" s="167">
        <v>19523</v>
      </c>
    </row>
    <row r="237" spans="1:8" ht="15" customHeight="1">
      <c r="A237" s="66" t="s">
        <v>271</v>
      </c>
      <c r="B237" s="136" t="s">
        <v>2858</v>
      </c>
      <c r="C237" s="137"/>
      <c r="D237" s="168">
        <v>2</v>
      </c>
      <c r="E237" s="167"/>
      <c r="F237" s="167" t="s">
        <v>1821</v>
      </c>
      <c r="G237" s="167"/>
      <c r="H237" s="167"/>
    </row>
    <row r="238" spans="1:8" ht="15" customHeight="1">
      <c r="A238" s="66" t="s">
        <v>272</v>
      </c>
      <c r="B238" s="136" t="s">
        <v>980</v>
      </c>
      <c r="C238" s="137" t="s">
        <v>910</v>
      </c>
      <c r="D238" s="168">
        <v>1</v>
      </c>
      <c r="E238" s="167" t="s">
        <v>2774</v>
      </c>
      <c r="F238" s="167" t="s">
        <v>1821</v>
      </c>
      <c r="G238" s="167"/>
      <c r="H238" s="167"/>
    </row>
    <row r="239" spans="1:8" ht="15" customHeight="1">
      <c r="A239" s="66" t="s">
        <v>273</v>
      </c>
      <c r="B239" s="136" t="s">
        <v>981</v>
      </c>
      <c r="C239" s="137"/>
      <c r="D239" s="168">
        <v>3</v>
      </c>
      <c r="E239" s="167"/>
      <c r="F239" s="167">
        <v>86547</v>
      </c>
      <c r="G239" s="167"/>
      <c r="H239" s="167">
        <v>313</v>
      </c>
    </row>
    <row r="240" spans="1:8" ht="15" customHeight="1">
      <c r="A240" s="66" t="s">
        <v>274</v>
      </c>
      <c r="B240" s="136" t="s">
        <v>982</v>
      </c>
      <c r="C240" s="137"/>
      <c r="D240" s="168">
        <v>1</v>
      </c>
      <c r="E240" s="167"/>
      <c r="F240" s="167" t="s">
        <v>1821</v>
      </c>
      <c r="G240" s="167"/>
      <c r="H240" s="167" t="s">
        <v>1821</v>
      </c>
    </row>
    <row r="241" spans="1:8" ht="15" customHeight="1">
      <c r="A241" s="66" t="s">
        <v>275</v>
      </c>
      <c r="B241" s="136" t="s">
        <v>983</v>
      </c>
      <c r="C241" s="137"/>
      <c r="D241" s="168">
        <v>1</v>
      </c>
      <c r="E241" s="167"/>
      <c r="F241" s="167" t="s">
        <v>1821</v>
      </c>
      <c r="G241" s="167"/>
      <c r="H241" s="167"/>
    </row>
    <row r="242" spans="1:8" ht="15" customHeight="1">
      <c r="A242" s="66" t="s">
        <v>276</v>
      </c>
      <c r="B242" s="136" t="s">
        <v>984</v>
      </c>
      <c r="C242" s="137"/>
      <c r="D242" s="168">
        <v>7</v>
      </c>
      <c r="E242" s="167"/>
      <c r="F242" s="167">
        <v>1925017</v>
      </c>
      <c r="G242" s="167"/>
      <c r="H242" s="167">
        <v>63201</v>
      </c>
    </row>
    <row r="243" spans="1:8" ht="15" customHeight="1">
      <c r="A243" s="67" t="s">
        <v>277</v>
      </c>
      <c r="B243" s="136" t="s">
        <v>985</v>
      </c>
      <c r="C243" s="137"/>
      <c r="D243" s="168">
        <v>7</v>
      </c>
      <c r="E243" s="167"/>
      <c r="F243" s="167">
        <v>254058</v>
      </c>
      <c r="G243" s="167"/>
      <c r="H243" s="167">
        <v>63811</v>
      </c>
    </row>
    <row r="244" spans="1:8" ht="15" customHeight="1">
      <c r="A244" s="66" t="s">
        <v>278</v>
      </c>
      <c r="B244" s="136" t="s">
        <v>986</v>
      </c>
      <c r="C244" s="137" t="s">
        <v>845</v>
      </c>
      <c r="D244" s="168">
        <v>1</v>
      </c>
      <c r="E244" s="167" t="s">
        <v>2774</v>
      </c>
      <c r="F244" s="167" t="s">
        <v>1821</v>
      </c>
      <c r="G244" s="167"/>
      <c r="H244" s="167"/>
    </row>
    <row r="245" spans="1:8" ht="15" customHeight="1">
      <c r="A245" s="66" t="s">
        <v>279</v>
      </c>
      <c r="B245" s="136" t="s">
        <v>1405</v>
      </c>
      <c r="C245" s="137"/>
      <c r="D245" s="168">
        <v>1</v>
      </c>
      <c r="E245" s="167"/>
      <c r="F245" s="167" t="s">
        <v>1821</v>
      </c>
      <c r="G245" s="167"/>
      <c r="H245" s="167" t="s">
        <v>1821</v>
      </c>
    </row>
    <row r="246" spans="1:8" ht="15" customHeight="1">
      <c r="A246" s="66" t="s">
        <v>280</v>
      </c>
      <c r="B246" s="136" t="s">
        <v>987</v>
      </c>
      <c r="C246" s="137" t="s">
        <v>907</v>
      </c>
      <c r="D246" s="168">
        <v>27</v>
      </c>
      <c r="E246" s="167">
        <v>686106</v>
      </c>
      <c r="F246" s="167">
        <v>923881</v>
      </c>
      <c r="G246" s="167"/>
      <c r="H246" s="167"/>
    </row>
    <row r="247" spans="1:8" ht="15" customHeight="1">
      <c r="A247" s="66" t="s">
        <v>281</v>
      </c>
      <c r="B247" s="136" t="s">
        <v>988</v>
      </c>
      <c r="C247" s="137" t="s">
        <v>830</v>
      </c>
      <c r="D247" s="168">
        <v>1</v>
      </c>
      <c r="E247" s="167" t="s">
        <v>2774</v>
      </c>
      <c r="F247" s="167" t="s">
        <v>1821</v>
      </c>
      <c r="G247" s="167"/>
      <c r="H247" s="167"/>
    </row>
    <row r="248" spans="1:8" ht="15" customHeight="1">
      <c r="A248" s="66" t="s">
        <v>282</v>
      </c>
      <c r="B248" s="136" t="s">
        <v>989</v>
      </c>
      <c r="C248" s="137" t="s">
        <v>830</v>
      </c>
      <c r="D248" s="168">
        <v>1</v>
      </c>
      <c r="E248" s="167" t="s">
        <v>2774</v>
      </c>
      <c r="F248" s="167" t="s">
        <v>1821</v>
      </c>
      <c r="G248" s="167"/>
      <c r="H248" s="167"/>
    </row>
    <row r="249" spans="1:8" ht="15" customHeight="1">
      <c r="A249" s="66" t="s">
        <v>283</v>
      </c>
      <c r="B249" s="136" t="s">
        <v>990</v>
      </c>
      <c r="C249" s="137" t="s">
        <v>830</v>
      </c>
      <c r="D249" s="168">
        <v>6</v>
      </c>
      <c r="E249" s="167">
        <v>37488</v>
      </c>
      <c r="F249" s="167">
        <v>80700</v>
      </c>
      <c r="G249" s="167"/>
      <c r="H249" s="167"/>
    </row>
    <row r="250" spans="1:8" ht="15" customHeight="1">
      <c r="A250" s="66" t="s">
        <v>284</v>
      </c>
      <c r="B250" s="136" t="s">
        <v>991</v>
      </c>
      <c r="C250" s="137" t="s">
        <v>830</v>
      </c>
      <c r="D250" s="168">
        <v>8</v>
      </c>
      <c r="E250" s="167">
        <v>83740</v>
      </c>
      <c r="F250" s="167">
        <v>258102</v>
      </c>
      <c r="G250" s="167"/>
      <c r="H250" s="167"/>
    </row>
    <row r="251" spans="1:8" ht="15" customHeight="1">
      <c r="A251" s="66" t="s">
        <v>285</v>
      </c>
      <c r="B251" s="136" t="s">
        <v>992</v>
      </c>
      <c r="C251" s="137"/>
      <c r="D251" s="168">
        <v>5</v>
      </c>
      <c r="E251" s="167"/>
      <c r="F251" s="167">
        <v>30553</v>
      </c>
      <c r="G251" s="167"/>
      <c r="H251" s="167"/>
    </row>
    <row r="252" spans="1:8" ht="15" customHeight="1">
      <c r="A252" s="66" t="s">
        <v>1611</v>
      </c>
      <c r="B252" s="136" t="s">
        <v>1612</v>
      </c>
      <c r="C252" s="137" t="s">
        <v>1613</v>
      </c>
      <c r="D252" s="168">
        <v>1</v>
      </c>
      <c r="E252" s="167" t="s">
        <v>2774</v>
      </c>
      <c r="F252" s="167" t="s">
        <v>1821</v>
      </c>
      <c r="G252" s="167"/>
      <c r="H252" s="167"/>
    </row>
    <row r="253" spans="1:8" ht="15" customHeight="1">
      <c r="A253" s="66" t="s">
        <v>286</v>
      </c>
      <c r="B253" s="136" t="s">
        <v>993</v>
      </c>
      <c r="C253" s="137"/>
      <c r="D253" s="168">
        <v>1</v>
      </c>
      <c r="E253" s="167"/>
      <c r="F253" s="167" t="s">
        <v>1821</v>
      </c>
      <c r="G253" s="167"/>
      <c r="H253" s="167"/>
    </row>
    <row r="254" spans="1:8" ht="15" customHeight="1">
      <c r="A254" s="67" t="s">
        <v>2670</v>
      </c>
      <c r="B254" s="136" t="s">
        <v>2691</v>
      </c>
      <c r="C254" s="137"/>
      <c r="D254" s="168">
        <v>1</v>
      </c>
      <c r="E254" s="167"/>
      <c r="F254" s="167" t="s">
        <v>1821</v>
      </c>
      <c r="G254" s="167"/>
      <c r="H254" s="167"/>
    </row>
    <row r="255" spans="1:8" ht="15" customHeight="1">
      <c r="A255" s="67" t="s">
        <v>287</v>
      </c>
      <c r="B255" s="136" t="s">
        <v>994</v>
      </c>
      <c r="C255" s="137" t="s">
        <v>830</v>
      </c>
      <c r="D255" s="168">
        <v>2</v>
      </c>
      <c r="E255" s="167" t="s">
        <v>2774</v>
      </c>
      <c r="F255" s="167" t="s">
        <v>1821</v>
      </c>
      <c r="G255" s="167" t="s">
        <v>2774</v>
      </c>
      <c r="H255" s="167" t="s">
        <v>1821</v>
      </c>
    </row>
    <row r="256" spans="1:8" ht="15" customHeight="1">
      <c r="A256" s="66" t="s">
        <v>288</v>
      </c>
      <c r="B256" s="136" t="s">
        <v>1406</v>
      </c>
      <c r="C256" s="137"/>
      <c r="D256" s="168">
        <v>2</v>
      </c>
      <c r="E256" s="167"/>
      <c r="F256" s="167" t="s">
        <v>1821</v>
      </c>
      <c r="G256" s="167"/>
      <c r="H256" s="167"/>
    </row>
    <row r="257" spans="1:8" ht="15" customHeight="1">
      <c r="A257" s="68" t="s">
        <v>289</v>
      </c>
      <c r="B257" s="136" t="s">
        <v>995</v>
      </c>
      <c r="C257" s="137"/>
      <c r="D257" s="168">
        <v>1</v>
      </c>
      <c r="E257" s="167"/>
      <c r="F257" s="167" t="s">
        <v>1821</v>
      </c>
      <c r="G257" s="167"/>
      <c r="H257" s="167"/>
    </row>
    <row r="258" spans="1:8" ht="15" customHeight="1">
      <c r="A258" s="67" t="s">
        <v>2671</v>
      </c>
      <c r="B258" s="136" t="s">
        <v>2692</v>
      </c>
      <c r="C258" s="137"/>
      <c r="D258" s="168">
        <v>1</v>
      </c>
      <c r="E258" s="167"/>
      <c r="F258" s="167" t="s">
        <v>1821</v>
      </c>
      <c r="G258" s="167"/>
      <c r="H258" s="167"/>
    </row>
    <row r="259" spans="1:8" ht="15" customHeight="1">
      <c r="A259" s="67" t="s">
        <v>290</v>
      </c>
      <c r="B259" s="136" t="s">
        <v>911</v>
      </c>
      <c r="C259" s="137"/>
      <c r="D259" s="168">
        <v>1</v>
      </c>
      <c r="E259" s="167"/>
      <c r="F259" s="167" t="s">
        <v>1821</v>
      </c>
      <c r="G259" s="167"/>
      <c r="H259" s="167" t="s">
        <v>1821</v>
      </c>
    </row>
    <row r="260" spans="1:8" ht="15" customHeight="1">
      <c r="A260" s="67" t="s">
        <v>291</v>
      </c>
      <c r="B260" s="136" t="s">
        <v>996</v>
      </c>
      <c r="C260" s="137"/>
      <c r="D260" s="168">
        <v>5</v>
      </c>
      <c r="E260" s="167"/>
      <c r="F260" s="167">
        <v>150754</v>
      </c>
      <c r="G260" s="167"/>
      <c r="H260" s="167"/>
    </row>
    <row r="261" spans="1:8" ht="15" customHeight="1">
      <c r="A261" s="67" t="s">
        <v>292</v>
      </c>
      <c r="B261" s="136" t="s">
        <v>1407</v>
      </c>
      <c r="C261" s="137"/>
      <c r="D261" s="168">
        <v>3</v>
      </c>
      <c r="E261" s="167"/>
      <c r="F261" s="167">
        <v>8402</v>
      </c>
      <c r="G261" s="167"/>
      <c r="H261" s="167"/>
    </row>
    <row r="262" spans="1:8" ht="15" customHeight="1">
      <c r="A262" s="66" t="s">
        <v>293</v>
      </c>
      <c r="B262" s="136" t="s">
        <v>997</v>
      </c>
      <c r="C262" s="137"/>
      <c r="D262" s="168">
        <v>15</v>
      </c>
      <c r="E262" s="167"/>
      <c r="F262" s="167">
        <v>59863</v>
      </c>
      <c r="G262" s="167"/>
      <c r="H262" s="167"/>
    </row>
    <row r="263" spans="1:8" ht="15" customHeight="1">
      <c r="A263" s="66" t="s">
        <v>294</v>
      </c>
      <c r="B263" s="136" t="s">
        <v>998</v>
      </c>
      <c r="C263" s="137"/>
      <c r="D263" s="168">
        <v>1</v>
      </c>
      <c r="E263" s="167"/>
      <c r="F263" s="167" t="s">
        <v>1821</v>
      </c>
      <c r="G263" s="167"/>
      <c r="H263" s="167"/>
    </row>
    <row r="264" spans="1:8" ht="15" customHeight="1">
      <c r="A264" s="67" t="s">
        <v>2672</v>
      </c>
      <c r="B264" s="136" t="s">
        <v>2693</v>
      </c>
      <c r="C264" s="137" t="s">
        <v>830</v>
      </c>
      <c r="D264" s="168">
        <v>1</v>
      </c>
      <c r="E264" s="167" t="s">
        <v>2774</v>
      </c>
      <c r="F264" s="167" t="s">
        <v>1821</v>
      </c>
      <c r="G264" s="167"/>
      <c r="H264" s="167"/>
    </row>
    <row r="265" spans="1:8" ht="15" customHeight="1">
      <c r="A265" s="67" t="s">
        <v>295</v>
      </c>
      <c r="B265" s="136" t="s">
        <v>999</v>
      </c>
      <c r="C265" s="137"/>
      <c r="D265" s="168">
        <v>1</v>
      </c>
      <c r="E265" s="167"/>
      <c r="F265" s="167" t="s">
        <v>1821</v>
      </c>
      <c r="G265" s="167"/>
      <c r="H265" s="167"/>
    </row>
    <row r="266" spans="1:8" ht="15" customHeight="1">
      <c r="A266" s="67" t="s">
        <v>296</v>
      </c>
      <c r="B266" s="136" t="s">
        <v>1000</v>
      </c>
      <c r="C266" s="137" t="s">
        <v>830</v>
      </c>
      <c r="D266" s="168">
        <v>38</v>
      </c>
      <c r="E266" s="167">
        <v>7314</v>
      </c>
      <c r="F266" s="167">
        <v>15814</v>
      </c>
      <c r="G266" s="167">
        <v>49</v>
      </c>
      <c r="H266" s="167">
        <v>107</v>
      </c>
    </row>
    <row r="267" spans="1:8" ht="15" customHeight="1">
      <c r="A267" s="66" t="s">
        <v>297</v>
      </c>
      <c r="B267" s="136" t="s">
        <v>1001</v>
      </c>
      <c r="C267" s="137" t="s">
        <v>830</v>
      </c>
      <c r="D267" s="168">
        <v>3</v>
      </c>
      <c r="E267" s="167">
        <v>11872</v>
      </c>
      <c r="F267" s="167">
        <v>250879</v>
      </c>
      <c r="G267" s="167">
        <v>660</v>
      </c>
      <c r="H267" s="167">
        <v>9773</v>
      </c>
    </row>
    <row r="268" spans="1:8" ht="15" customHeight="1">
      <c r="A268" s="66" t="s">
        <v>298</v>
      </c>
      <c r="B268" s="136" t="s">
        <v>1002</v>
      </c>
      <c r="C268" s="137" t="s">
        <v>830</v>
      </c>
      <c r="D268" s="168">
        <v>1</v>
      </c>
      <c r="E268" s="167" t="s">
        <v>2774</v>
      </c>
      <c r="F268" s="167" t="s">
        <v>1821</v>
      </c>
      <c r="G268" s="167"/>
      <c r="H268" s="167"/>
    </row>
    <row r="269" spans="1:8" ht="15" customHeight="1">
      <c r="A269" s="66" t="s">
        <v>299</v>
      </c>
      <c r="B269" s="136" t="s">
        <v>1003</v>
      </c>
      <c r="C269" s="137" t="s">
        <v>830</v>
      </c>
      <c r="D269" s="168">
        <v>1</v>
      </c>
      <c r="E269" s="167" t="s">
        <v>2774</v>
      </c>
      <c r="F269" s="167" t="s">
        <v>1821</v>
      </c>
      <c r="G269" s="167" t="s">
        <v>2774</v>
      </c>
      <c r="H269" s="167" t="s">
        <v>1821</v>
      </c>
    </row>
    <row r="270" spans="1:8" ht="15" customHeight="1">
      <c r="A270" s="67" t="s">
        <v>300</v>
      </c>
      <c r="B270" s="136" t="s">
        <v>1004</v>
      </c>
      <c r="C270" s="137"/>
      <c r="D270" s="168">
        <v>4</v>
      </c>
      <c r="E270" s="167"/>
      <c r="F270" s="167">
        <v>210058</v>
      </c>
      <c r="G270" s="167"/>
      <c r="H270" s="167">
        <v>2664</v>
      </c>
    </row>
    <row r="271" spans="1:8" ht="15" customHeight="1">
      <c r="A271" s="66" t="s">
        <v>301</v>
      </c>
      <c r="B271" s="136" t="s">
        <v>1005</v>
      </c>
      <c r="C271" s="137"/>
      <c r="D271" s="168">
        <v>4</v>
      </c>
      <c r="E271" s="167"/>
      <c r="F271" s="167">
        <v>192635</v>
      </c>
      <c r="G271" s="167"/>
      <c r="H271" s="167">
        <v>1909</v>
      </c>
    </row>
    <row r="272" spans="1:8" ht="15" customHeight="1">
      <c r="A272" s="66" t="s">
        <v>1614</v>
      </c>
      <c r="B272" s="136" t="s">
        <v>1615</v>
      </c>
      <c r="C272" s="137"/>
      <c r="D272" s="168">
        <v>1</v>
      </c>
      <c r="E272" s="167"/>
      <c r="F272" s="167" t="s">
        <v>1821</v>
      </c>
      <c r="G272" s="167"/>
      <c r="H272" s="167"/>
    </row>
    <row r="273" spans="1:8" ht="15" customHeight="1">
      <c r="A273" s="67" t="s">
        <v>302</v>
      </c>
      <c r="B273" s="136" t="s">
        <v>1006</v>
      </c>
      <c r="C273" s="137"/>
      <c r="D273" s="168">
        <v>1</v>
      </c>
      <c r="E273" s="167"/>
      <c r="F273" s="167" t="s">
        <v>1821</v>
      </c>
      <c r="G273" s="167"/>
      <c r="H273" s="167" t="s">
        <v>1821</v>
      </c>
    </row>
    <row r="274" spans="1:8" ht="15" customHeight="1">
      <c r="A274" s="66" t="s">
        <v>303</v>
      </c>
      <c r="B274" s="136" t="s">
        <v>1007</v>
      </c>
      <c r="C274" s="137" t="s">
        <v>830</v>
      </c>
      <c r="D274" s="168">
        <v>1</v>
      </c>
      <c r="E274" s="167" t="s">
        <v>2774</v>
      </c>
      <c r="F274" s="167" t="s">
        <v>1821</v>
      </c>
      <c r="G274" s="167"/>
      <c r="H274" s="167"/>
    </row>
    <row r="275" spans="1:8" ht="15" customHeight="1">
      <c r="A275" s="66" t="s">
        <v>1616</v>
      </c>
      <c r="B275" s="136" t="s">
        <v>1617</v>
      </c>
      <c r="C275" s="137" t="s">
        <v>845</v>
      </c>
      <c r="D275" s="168">
        <v>2</v>
      </c>
      <c r="E275" s="167" t="s">
        <v>2774</v>
      </c>
      <c r="F275" s="167" t="s">
        <v>1821</v>
      </c>
      <c r="G275" s="167"/>
      <c r="H275" s="167"/>
    </row>
    <row r="276" spans="1:8" ht="15" customHeight="1">
      <c r="A276" s="66" t="s">
        <v>304</v>
      </c>
      <c r="B276" s="136" t="s">
        <v>1550</v>
      </c>
      <c r="C276" s="137"/>
      <c r="D276" s="168">
        <v>1</v>
      </c>
      <c r="E276" s="167"/>
      <c r="F276" s="167" t="s">
        <v>1821</v>
      </c>
      <c r="G276" s="167"/>
      <c r="H276" s="167" t="s">
        <v>1821</v>
      </c>
    </row>
    <row r="277" spans="1:8" ht="15" customHeight="1">
      <c r="A277" s="66" t="s">
        <v>305</v>
      </c>
      <c r="B277" s="136" t="s">
        <v>1408</v>
      </c>
      <c r="C277" s="137" t="s">
        <v>830</v>
      </c>
      <c r="D277" s="168">
        <v>1</v>
      </c>
      <c r="E277" s="167" t="s">
        <v>2774</v>
      </c>
      <c r="F277" s="167" t="s">
        <v>1821</v>
      </c>
      <c r="G277" s="167"/>
      <c r="H277" s="167"/>
    </row>
    <row r="278" spans="1:8" ht="15" customHeight="1">
      <c r="A278" s="66" t="s">
        <v>1618</v>
      </c>
      <c r="B278" s="136" t="s">
        <v>1619</v>
      </c>
      <c r="C278" s="137" t="s">
        <v>830</v>
      </c>
      <c r="D278" s="168">
        <v>1</v>
      </c>
      <c r="E278" s="167" t="s">
        <v>2774</v>
      </c>
      <c r="F278" s="167" t="s">
        <v>1821</v>
      </c>
      <c r="G278" s="167"/>
      <c r="H278" s="167"/>
    </row>
    <row r="279" spans="1:8" ht="15" customHeight="1">
      <c r="A279" s="66" t="s">
        <v>306</v>
      </c>
      <c r="B279" s="136" t="s">
        <v>1551</v>
      </c>
      <c r="C279" s="137" t="s">
        <v>1552</v>
      </c>
      <c r="D279" s="168">
        <v>1</v>
      </c>
      <c r="E279" s="167" t="s">
        <v>2774</v>
      </c>
      <c r="F279" s="167" t="s">
        <v>1821</v>
      </c>
      <c r="G279" s="167"/>
      <c r="H279" s="167"/>
    </row>
    <row r="280" spans="1:8" ht="15" customHeight="1">
      <c r="A280" s="67" t="s">
        <v>307</v>
      </c>
      <c r="B280" s="136" t="s">
        <v>1009</v>
      </c>
      <c r="C280" s="137" t="s">
        <v>1008</v>
      </c>
      <c r="D280" s="168">
        <v>2</v>
      </c>
      <c r="E280" s="167" t="s">
        <v>2774</v>
      </c>
      <c r="F280" s="167" t="s">
        <v>1821</v>
      </c>
      <c r="G280" s="167" t="s">
        <v>2774</v>
      </c>
      <c r="H280" s="167" t="s">
        <v>1821</v>
      </c>
    </row>
    <row r="281" spans="1:8" ht="15" customHeight="1">
      <c r="A281" s="67" t="s">
        <v>308</v>
      </c>
      <c r="B281" s="136" t="s">
        <v>1010</v>
      </c>
      <c r="C281" s="137" t="s">
        <v>830</v>
      </c>
      <c r="D281" s="168">
        <v>2</v>
      </c>
      <c r="E281" s="167" t="s">
        <v>2774</v>
      </c>
      <c r="F281" s="167" t="s">
        <v>1821</v>
      </c>
      <c r="G281" s="167"/>
      <c r="H281" s="167"/>
    </row>
    <row r="282" spans="1:8" ht="15" customHeight="1">
      <c r="A282" s="67" t="s">
        <v>309</v>
      </c>
      <c r="B282" s="136" t="s">
        <v>1409</v>
      </c>
      <c r="C282" s="137" t="s">
        <v>830</v>
      </c>
      <c r="D282" s="168">
        <v>1</v>
      </c>
      <c r="E282" s="167" t="s">
        <v>2774</v>
      </c>
      <c r="F282" s="167" t="s">
        <v>1821</v>
      </c>
      <c r="G282" s="167" t="s">
        <v>2774</v>
      </c>
      <c r="H282" s="167" t="s">
        <v>1821</v>
      </c>
    </row>
    <row r="283" spans="1:8" ht="15" customHeight="1">
      <c r="A283" s="67" t="s">
        <v>310</v>
      </c>
      <c r="B283" s="136" t="s">
        <v>1011</v>
      </c>
      <c r="C283" s="137" t="s">
        <v>830</v>
      </c>
      <c r="D283" s="168">
        <v>5</v>
      </c>
      <c r="E283" s="167">
        <v>32750</v>
      </c>
      <c r="F283" s="167">
        <v>1978499</v>
      </c>
      <c r="G283" s="167">
        <v>884</v>
      </c>
      <c r="H283" s="167">
        <v>44860</v>
      </c>
    </row>
    <row r="284" spans="1:8" ht="15" customHeight="1">
      <c r="A284" s="66" t="s">
        <v>311</v>
      </c>
      <c r="B284" s="136" t="s">
        <v>1012</v>
      </c>
      <c r="C284" s="137" t="s">
        <v>830</v>
      </c>
      <c r="D284" s="168">
        <v>3</v>
      </c>
      <c r="E284" s="167">
        <v>373</v>
      </c>
      <c r="F284" s="167">
        <v>36025</v>
      </c>
      <c r="G284" s="167">
        <v>3</v>
      </c>
      <c r="H284" s="167">
        <v>278</v>
      </c>
    </row>
    <row r="285" spans="1:8" ht="15" customHeight="1">
      <c r="A285" s="66" t="s">
        <v>312</v>
      </c>
      <c r="B285" s="136" t="s">
        <v>1013</v>
      </c>
      <c r="C285" s="137"/>
      <c r="D285" s="168">
        <v>1</v>
      </c>
      <c r="E285" s="167"/>
      <c r="F285" s="167" t="s">
        <v>1821</v>
      </c>
      <c r="G285" s="167"/>
      <c r="H285" s="167"/>
    </row>
    <row r="286" spans="1:8" ht="15" customHeight="1">
      <c r="A286" s="66" t="s">
        <v>1620</v>
      </c>
      <c r="B286" s="136" t="s">
        <v>1621</v>
      </c>
      <c r="C286" s="137"/>
      <c r="D286" s="168">
        <v>1</v>
      </c>
      <c r="E286" s="167"/>
      <c r="F286" s="167" t="s">
        <v>1821</v>
      </c>
      <c r="G286" s="167"/>
      <c r="H286" s="167"/>
    </row>
    <row r="287" spans="1:8" ht="15" customHeight="1">
      <c r="A287" s="66" t="s">
        <v>1673</v>
      </c>
      <c r="B287" s="136" t="s">
        <v>1674</v>
      </c>
      <c r="C287" s="137"/>
      <c r="D287" s="168">
        <v>1</v>
      </c>
      <c r="E287" s="167"/>
      <c r="F287" s="167" t="s">
        <v>1821</v>
      </c>
      <c r="G287" s="167"/>
      <c r="H287" s="167" t="s">
        <v>1821</v>
      </c>
    </row>
    <row r="288" spans="1:8" ht="15" customHeight="1">
      <c r="A288" s="67" t="s">
        <v>313</v>
      </c>
      <c r="B288" s="136" t="s">
        <v>1014</v>
      </c>
      <c r="C288" s="137"/>
      <c r="D288" s="168">
        <v>1</v>
      </c>
      <c r="E288" s="167"/>
      <c r="F288" s="167" t="s">
        <v>1821</v>
      </c>
      <c r="G288" s="167"/>
      <c r="H288" s="167"/>
    </row>
    <row r="289" spans="1:8" ht="15" customHeight="1">
      <c r="A289" s="66" t="s">
        <v>314</v>
      </c>
      <c r="B289" s="136" t="s">
        <v>1015</v>
      </c>
      <c r="C289" s="137"/>
      <c r="D289" s="168">
        <v>27</v>
      </c>
      <c r="E289" s="167"/>
      <c r="F289" s="167">
        <v>83948</v>
      </c>
      <c r="G289" s="167"/>
      <c r="H289" s="167"/>
    </row>
    <row r="290" spans="1:8" ht="15" customHeight="1">
      <c r="A290" s="67" t="s">
        <v>315</v>
      </c>
      <c r="B290" s="136" t="s">
        <v>1016</v>
      </c>
      <c r="C290" s="137"/>
      <c r="D290" s="168">
        <v>2</v>
      </c>
      <c r="E290" s="167"/>
      <c r="F290" s="167" t="s">
        <v>1821</v>
      </c>
      <c r="G290" s="167"/>
      <c r="H290" s="167"/>
    </row>
    <row r="291" spans="1:8" ht="15" customHeight="1">
      <c r="A291" s="67" t="s">
        <v>316</v>
      </c>
      <c r="B291" s="136" t="s">
        <v>1017</v>
      </c>
      <c r="C291" s="137"/>
      <c r="D291" s="168">
        <v>1</v>
      </c>
      <c r="E291" s="167"/>
      <c r="F291" s="167" t="s">
        <v>1821</v>
      </c>
      <c r="G291" s="167"/>
      <c r="H291" s="167"/>
    </row>
    <row r="292" spans="1:8" ht="15" customHeight="1">
      <c r="A292" s="67" t="s">
        <v>1622</v>
      </c>
      <c r="B292" s="136" t="s">
        <v>1623</v>
      </c>
      <c r="C292" s="137"/>
      <c r="D292" s="168">
        <v>1</v>
      </c>
      <c r="E292" s="167"/>
      <c r="F292" s="167" t="s">
        <v>1821</v>
      </c>
      <c r="G292" s="167"/>
      <c r="H292" s="167"/>
    </row>
    <row r="293" spans="1:8" ht="15" customHeight="1">
      <c r="A293" s="67" t="s">
        <v>317</v>
      </c>
      <c r="B293" s="136" t="s">
        <v>1553</v>
      </c>
      <c r="C293" s="137"/>
      <c r="D293" s="168">
        <v>2</v>
      </c>
      <c r="E293" s="167"/>
      <c r="F293" s="167" t="s">
        <v>1821</v>
      </c>
      <c r="G293" s="167"/>
      <c r="H293" s="167"/>
    </row>
    <row r="294" spans="1:8" ht="15" customHeight="1">
      <c r="A294" s="67" t="s">
        <v>318</v>
      </c>
      <c r="B294" s="136" t="s">
        <v>1018</v>
      </c>
      <c r="C294" s="137"/>
      <c r="D294" s="168">
        <v>1</v>
      </c>
      <c r="E294" s="167"/>
      <c r="F294" s="167" t="s">
        <v>1821</v>
      </c>
      <c r="G294" s="167"/>
      <c r="H294" s="167"/>
    </row>
    <row r="295" spans="1:8" ht="15" customHeight="1">
      <c r="A295" s="67" t="s">
        <v>319</v>
      </c>
      <c r="B295" s="136" t="s">
        <v>1019</v>
      </c>
      <c r="C295" s="137"/>
      <c r="D295" s="168">
        <v>10</v>
      </c>
      <c r="E295" s="167"/>
      <c r="F295" s="167">
        <v>309285</v>
      </c>
      <c r="G295" s="167"/>
      <c r="H295" s="167">
        <v>14427</v>
      </c>
    </row>
    <row r="296" spans="1:8" ht="15" customHeight="1">
      <c r="A296" s="67" t="s">
        <v>320</v>
      </c>
      <c r="B296" s="136" t="s">
        <v>1020</v>
      </c>
      <c r="C296" s="137"/>
      <c r="D296" s="168">
        <v>5</v>
      </c>
      <c r="E296" s="167"/>
      <c r="F296" s="167">
        <v>731783</v>
      </c>
      <c r="G296" s="167"/>
      <c r="H296" s="167">
        <v>25541</v>
      </c>
    </row>
    <row r="297" spans="1:8" ht="15" customHeight="1">
      <c r="A297" s="67" t="s">
        <v>2673</v>
      </c>
      <c r="B297" s="136" t="s">
        <v>2694</v>
      </c>
      <c r="C297" s="137"/>
      <c r="D297" s="168">
        <v>1</v>
      </c>
      <c r="E297" s="167"/>
      <c r="F297" s="167" t="s">
        <v>1821</v>
      </c>
      <c r="G297" s="167"/>
      <c r="H297" s="167"/>
    </row>
    <row r="298" spans="1:8" ht="15" customHeight="1">
      <c r="A298" s="66" t="s">
        <v>321</v>
      </c>
      <c r="B298" s="136" t="s">
        <v>1410</v>
      </c>
      <c r="C298" s="137"/>
      <c r="D298" s="168">
        <v>3</v>
      </c>
      <c r="E298" s="167"/>
      <c r="F298" s="167">
        <v>12821</v>
      </c>
      <c r="G298" s="167"/>
      <c r="H298" s="167">
        <v>428</v>
      </c>
    </row>
    <row r="299" spans="1:8" ht="15" customHeight="1">
      <c r="A299" s="67" t="s">
        <v>322</v>
      </c>
      <c r="B299" s="136" t="s">
        <v>1021</v>
      </c>
      <c r="C299" s="137"/>
      <c r="D299" s="168">
        <v>2</v>
      </c>
      <c r="E299" s="167"/>
      <c r="F299" s="167" t="s">
        <v>1821</v>
      </c>
      <c r="G299" s="167"/>
      <c r="H299" s="167" t="s">
        <v>1821</v>
      </c>
    </row>
    <row r="300" spans="1:8" ht="15" customHeight="1">
      <c r="A300" s="67" t="s">
        <v>323</v>
      </c>
      <c r="B300" s="136" t="s">
        <v>1022</v>
      </c>
      <c r="C300" s="137"/>
      <c r="D300" s="168">
        <v>1</v>
      </c>
      <c r="E300" s="167"/>
      <c r="F300" s="167" t="s">
        <v>1821</v>
      </c>
      <c r="G300" s="167"/>
      <c r="H300" s="167" t="s">
        <v>1821</v>
      </c>
    </row>
    <row r="301" spans="1:8" ht="15" customHeight="1">
      <c r="A301" s="67" t="s">
        <v>324</v>
      </c>
      <c r="B301" s="136" t="s">
        <v>1023</v>
      </c>
      <c r="C301" s="137"/>
      <c r="D301" s="168">
        <v>1</v>
      </c>
      <c r="E301" s="167"/>
      <c r="F301" s="167" t="s">
        <v>1821</v>
      </c>
      <c r="G301" s="167"/>
      <c r="H301" s="167" t="s">
        <v>1821</v>
      </c>
    </row>
    <row r="302" spans="1:8" ht="15" customHeight="1">
      <c r="A302" s="67" t="s">
        <v>325</v>
      </c>
      <c r="B302" s="136" t="s">
        <v>1024</v>
      </c>
      <c r="C302" s="137"/>
      <c r="D302" s="168">
        <v>8</v>
      </c>
      <c r="E302" s="167"/>
      <c r="F302" s="167">
        <v>677494</v>
      </c>
      <c r="G302" s="167"/>
      <c r="H302" s="167">
        <v>5753</v>
      </c>
    </row>
    <row r="303" spans="1:8" ht="15" customHeight="1">
      <c r="A303" s="66" t="s">
        <v>1917</v>
      </c>
      <c r="B303" s="136" t="s">
        <v>1918</v>
      </c>
      <c r="C303" s="137"/>
      <c r="D303" s="168">
        <v>2</v>
      </c>
      <c r="E303" s="167"/>
      <c r="F303" s="167" t="s">
        <v>1821</v>
      </c>
      <c r="G303" s="167"/>
      <c r="H303" s="167" t="s">
        <v>1821</v>
      </c>
    </row>
    <row r="304" spans="1:8" ht="15" customHeight="1">
      <c r="A304" s="66" t="s">
        <v>326</v>
      </c>
      <c r="B304" s="136" t="s">
        <v>1025</v>
      </c>
      <c r="C304" s="137" t="s">
        <v>830</v>
      </c>
      <c r="D304" s="168">
        <v>14</v>
      </c>
      <c r="E304" s="167">
        <v>29101</v>
      </c>
      <c r="F304" s="167">
        <v>632792</v>
      </c>
      <c r="G304" s="167">
        <v>1727</v>
      </c>
      <c r="H304" s="167">
        <v>34536</v>
      </c>
    </row>
    <row r="305" spans="1:8" ht="15" customHeight="1">
      <c r="A305" s="66" t="s">
        <v>327</v>
      </c>
      <c r="B305" s="136" t="s">
        <v>1026</v>
      </c>
      <c r="C305" s="137" t="s">
        <v>830</v>
      </c>
      <c r="D305" s="168">
        <v>3</v>
      </c>
      <c r="E305" s="167">
        <v>2742</v>
      </c>
      <c r="F305" s="167">
        <v>54103</v>
      </c>
      <c r="G305" s="167">
        <v>395</v>
      </c>
      <c r="H305" s="167">
        <v>7744</v>
      </c>
    </row>
    <row r="306" spans="1:8" ht="15" customHeight="1">
      <c r="A306" s="66" t="s">
        <v>328</v>
      </c>
      <c r="B306" s="136" t="s">
        <v>1027</v>
      </c>
      <c r="C306" s="137" t="s">
        <v>830</v>
      </c>
      <c r="D306" s="168">
        <v>1</v>
      </c>
      <c r="E306" s="167" t="s">
        <v>2774</v>
      </c>
      <c r="F306" s="167" t="s">
        <v>1821</v>
      </c>
      <c r="G306" s="167" t="s">
        <v>2774</v>
      </c>
      <c r="H306" s="167" t="s">
        <v>1821</v>
      </c>
    </row>
    <row r="307" spans="1:8" ht="15" customHeight="1">
      <c r="A307" s="66" t="s">
        <v>329</v>
      </c>
      <c r="B307" s="136" t="s">
        <v>1028</v>
      </c>
      <c r="C307" s="137" t="s">
        <v>830</v>
      </c>
      <c r="D307" s="168">
        <v>1</v>
      </c>
      <c r="E307" s="167" t="s">
        <v>2774</v>
      </c>
      <c r="F307" s="167" t="s">
        <v>1821</v>
      </c>
      <c r="G307" s="167" t="s">
        <v>2774</v>
      </c>
      <c r="H307" s="167" t="s">
        <v>1821</v>
      </c>
    </row>
    <row r="308" spans="1:8" ht="15" customHeight="1">
      <c r="A308" s="66" t="s">
        <v>330</v>
      </c>
      <c r="B308" s="136" t="s">
        <v>1029</v>
      </c>
      <c r="C308" s="137"/>
      <c r="D308" s="168">
        <v>10</v>
      </c>
      <c r="E308" s="167"/>
      <c r="F308" s="167">
        <v>415870</v>
      </c>
      <c r="G308" s="167"/>
      <c r="H308" s="167">
        <v>31130</v>
      </c>
    </row>
    <row r="309" spans="1:8" ht="15" customHeight="1">
      <c r="A309" s="66" t="s">
        <v>331</v>
      </c>
      <c r="B309" s="136" t="s">
        <v>1030</v>
      </c>
      <c r="C309" s="137"/>
      <c r="D309" s="168">
        <v>3</v>
      </c>
      <c r="E309" s="167"/>
      <c r="F309" s="167">
        <v>10027</v>
      </c>
      <c r="G309" s="167"/>
      <c r="H309" s="167"/>
    </row>
    <row r="310" spans="1:8" ht="15" customHeight="1">
      <c r="A310" s="66" t="s">
        <v>1624</v>
      </c>
      <c r="B310" s="136" t="s">
        <v>1625</v>
      </c>
      <c r="C310" s="137"/>
      <c r="D310" s="168">
        <v>1</v>
      </c>
      <c r="E310" s="167"/>
      <c r="F310" s="167" t="s">
        <v>1821</v>
      </c>
      <c r="G310" s="167"/>
      <c r="H310" s="167"/>
    </row>
    <row r="311" spans="1:8" ht="15" customHeight="1">
      <c r="A311" s="66" t="s">
        <v>1847</v>
      </c>
      <c r="B311" s="136" t="s">
        <v>1831</v>
      </c>
      <c r="C311" s="137"/>
      <c r="D311" s="168">
        <v>1</v>
      </c>
      <c r="E311" s="167"/>
      <c r="F311" s="167" t="s">
        <v>1821</v>
      </c>
      <c r="G311" s="167"/>
      <c r="H311" s="167"/>
    </row>
    <row r="312" spans="1:8" ht="15" customHeight="1">
      <c r="A312" s="66" t="s">
        <v>332</v>
      </c>
      <c r="B312" s="136" t="s">
        <v>1031</v>
      </c>
      <c r="C312" s="137"/>
      <c r="D312" s="168">
        <v>2</v>
      </c>
      <c r="E312" s="167"/>
      <c r="F312" s="167" t="s">
        <v>1821</v>
      </c>
      <c r="G312" s="167"/>
      <c r="H312" s="167"/>
    </row>
    <row r="313" spans="1:8" ht="15" customHeight="1">
      <c r="A313" s="66" t="s">
        <v>1675</v>
      </c>
      <c r="B313" s="136" t="s">
        <v>1676</v>
      </c>
      <c r="C313" s="137"/>
      <c r="D313" s="168">
        <v>1</v>
      </c>
      <c r="E313" s="167"/>
      <c r="F313" s="167" t="s">
        <v>1821</v>
      </c>
      <c r="G313" s="167"/>
      <c r="H313" s="167" t="s">
        <v>1821</v>
      </c>
    </row>
    <row r="314" spans="1:8" ht="15" customHeight="1">
      <c r="A314" s="66" t="s">
        <v>333</v>
      </c>
      <c r="B314" s="136" t="s">
        <v>912</v>
      </c>
      <c r="C314" s="137"/>
      <c r="D314" s="168">
        <v>1</v>
      </c>
      <c r="E314" s="167"/>
      <c r="F314" s="167" t="s">
        <v>1821</v>
      </c>
      <c r="G314" s="167"/>
      <c r="H314" s="167"/>
    </row>
    <row r="315" spans="1:8" ht="15" customHeight="1">
      <c r="A315" s="66" t="s">
        <v>1626</v>
      </c>
      <c r="B315" s="136" t="s">
        <v>1032</v>
      </c>
      <c r="C315" s="137"/>
      <c r="D315" s="168">
        <v>2</v>
      </c>
      <c r="E315" s="167"/>
      <c r="F315" s="167" t="s">
        <v>1821</v>
      </c>
      <c r="G315" s="167"/>
      <c r="H315" s="167"/>
    </row>
    <row r="316" spans="1:8" ht="15" customHeight="1">
      <c r="A316" s="66" t="s">
        <v>334</v>
      </c>
      <c r="B316" s="136" t="s">
        <v>1033</v>
      </c>
      <c r="C316" s="137"/>
      <c r="D316" s="168">
        <v>5</v>
      </c>
      <c r="E316" s="167"/>
      <c r="F316" s="167">
        <v>578684</v>
      </c>
      <c r="G316" s="167"/>
      <c r="H316" s="167">
        <v>102</v>
      </c>
    </row>
    <row r="317" spans="1:8" ht="15" customHeight="1">
      <c r="A317" s="66" t="s">
        <v>335</v>
      </c>
      <c r="B317" s="136" t="s">
        <v>1034</v>
      </c>
      <c r="C317" s="137" t="s">
        <v>830</v>
      </c>
      <c r="D317" s="168">
        <v>1</v>
      </c>
      <c r="E317" s="167" t="s">
        <v>2774</v>
      </c>
      <c r="F317" s="167" t="s">
        <v>1821</v>
      </c>
      <c r="G317" s="167"/>
      <c r="H317" s="167"/>
    </row>
    <row r="318" spans="1:8" ht="15" customHeight="1">
      <c r="A318" s="66" t="s">
        <v>336</v>
      </c>
      <c r="B318" s="136" t="s">
        <v>1035</v>
      </c>
      <c r="C318" s="137" t="s">
        <v>830</v>
      </c>
      <c r="D318" s="168">
        <v>1</v>
      </c>
      <c r="E318" s="167" t="s">
        <v>2774</v>
      </c>
      <c r="F318" s="167" t="s">
        <v>1821</v>
      </c>
      <c r="G318" s="167" t="s">
        <v>2774</v>
      </c>
      <c r="H318" s="167" t="s">
        <v>1821</v>
      </c>
    </row>
    <row r="319" spans="1:8" ht="15" customHeight="1">
      <c r="A319" s="66" t="s">
        <v>337</v>
      </c>
      <c r="B319" s="136" t="s">
        <v>1036</v>
      </c>
      <c r="C319" s="137"/>
      <c r="D319" s="168">
        <v>14</v>
      </c>
      <c r="E319" s="167"/>
      <c r="F319" s="167">
        <v>51689</v>
      </c>
      <c r="G319" s="167"/>
      <c r="H319" s="167"/>
    </row>
    <row r="320" spans="1:8" ht="15" customHeight="1">
      <c r="A320" s="67" t="s">
        <v>338</v>
      </c>
      <c r="B320" s="136" t="s">
        <v>1037</v>
      </c>
      <c r="C320" s="137"/>
      <c r="D320" s="168">
        <v>3</v>
      </c>
      <c r="E320" s="167"/>
      <c r="F320" s="167">
        <v>174119</v>
      </c>
      <c r="G320" s="167"/>
      <c r="H320" s="167">
        <v>1670</v>
      </c>
    </row>
    <row r="321" spans="1:8" ht="15" customHeight="1">
      <c r="A321" s="67" t="s">
        <v>339</v>
      </c>
      <c r="B321" s="136" t="s">
        <v>1554</v>
      </c>
      <c r="C321" s="137"/>
      <c r="D321" s="168">
        <v>3</v>
      </c>
      <c r="E321" s="167"/>
      <c r="F321" s="167">
        <v>9269</v>
      </c>
      <c r="G321" s="167"/>
      <c r="H321" s="167"/>
    </row>
    <row r="322" spans="1:8" ht="15" customHeight="1">
      <c r="A322" s="67" t="s">
        <v>340</v>
      </c>
      <c r="B322" s="136" t="s">
        <v>1038</v>
      </c>
      <c r="C322" s="137"/>
      <c r="D322" s="168">
        <v>23</v>
      </c>
      <c r="E322" s="167"/>
      <c r="F322" s="167">
        <v>720684</v>
      </c>
      <c r="G322" s="167"/>
      <c r="H322" s="167">
        <v>18643</v>
      </c>
    </row>
    <row r="323" spans="1:8" ht="15" customHeight="1">
      <c r="A323" s="67" t="s">
        <v>1627</v>
      </c>
      <c r="B323" s="136" t="s">
        <v>1628</v>
      </c>
      <c r="C323" s="137"/>
      <c r="D323" s="168">
        <v>1</v>
      </c>
      <c r="E323" s="167"/>
      <c r="F323" s="167" t="s">
        <v>1821</v>
      </c>
      <c r="G323" s="167"/>
      <c r="H323" s="167"/>
    </row>
    <row r="324" spans="1:8" ht="15" customHeight="1">
      <c r="A324" s="66" t="s">
        <v>341</v>
      </c>
      <c r="B324" s="136" t="s">
        <v>1039</v>
      </c>
      <c r="C324" s="137"/>
      <c r="D324" s="168">
        <v>1</v>
      </c>
      <c r="E324" s="167"/>
      <c r="F324" s="167" t="s">
        <v>1821</v>
      </c>
      <c r="G324" s="167"/>
      <c r="H324" s="167" t="s">
        <v>1821</v>
      </c>
    </row>
    <row r="325" spans="1:8" ht="15" customHeight="1">
      <c r="A325" s="66" t="s">
        <v>342</v>
      </c>
      <c r="B325" s="136" t="s">
        <v>1040</v>
      </c>
      <c r="C325" s="137"/>
      <c r="D325" s="168">
        <v>1</v>
      </c>
      <c r="E325" s="167"/>
      <c r="F325" s="167" t="s">
        <v>1821</v>
      </c>
      <c r="G325" s="167"/>
      <c r="H325" s="167"/>
    </row>
    <row r="326" spans="1:8" ht="15" customHeight="1">
      <c r="A326" s="66" t="s">
        <v>343</v>
      </c>
      <c r="B326" s="136" t="s">
        <v>1041</v>
      </c>
      <c r="C326" s="137" t="s">
        <v>830</v>
      </c>
      <c r="D326" s="168">
        <v>1</v>
      </c>
      <c r="E326" s="167" t="s">
        <v>2774</v>
      </c>
      <c r="F326" s="167" t="s">
        <v>1821</v>
      </c>
      <c r="G326" s="167"/>
      <c r="H326" s="167"/>
    </row>
    <row r="327" spans="1:8" ht="15" customHeight="1">
      <c r="A327" s="66" t="s">
        <v>344</v>
      </c>
      <c r="B327" s="136" t="s">
        <v>1411</v>
      </c>
      <c r="C327" s="137"/>
      <c r="D327" s="168">
        <v>1</v>
      </c>
      <c r="E327" s="167"/>
      <c r="F327" s="167" t="s">
        <v>1821</v>
      </c>
      <c r="G327" s="167"/>
      <c r="H327" s="167"/>
    </row>
    <row r="328" spans="1:8" ht="15" customHeight="1">
      <c r="A328" s="66" t="s">
        <v>345</v>
      </c>
      <c r="B328" s="136" t="s">
        <v>1042</v>
      </c>
      <c r="C328" s="137" t="s">
        <v>830</v>
      </c>
      <c r="D328" s="168">
        <v>4</v>
      </c>
      <c r="E328" s="167">
        <v>20807</v>
      </c>
      <c r="F328" s="167">
        <v>586327</v>
      </c>
      <c r="G328" s="167">
        <v>455</v>
      </c>
      <c r="H328" s="167">
        <v>11852</v>
      </c>
    </row>
    <row r="329" spans="1:8" ht="15" customHeight="1">
      <c r="A329" s="66" t="s">
        <v>346</v>
      </c>
      <c r="B329" s="136" t="s">
        <v>1043</v>
      </c>
      <c r="C329" s="137" t="s">
        <v>830</v>
      </c>
      <c r="D329" s="168">
        <v>1</v>
      </c>
      <c r="E329" s="167" t="s">
        <v>2774</v>
      </c>
      <c r="F329" s="167" t="s">
        <v>1821</v>
      </c>
      <c r="G329" s="167"/>
      <c r="H329" s="167"/>
    </row>
    <row r="330" spans="1:8" ht="15" customHeight="1">
      <c r="A330" s="66" t="s">
        <v>347</v>
      </c>
      <c r="B330" s="136" t="s">
        <v>1044</v>
      </c>
      <c r="C330" s="137" t="s">
        <v>830</v>
      </c>
      <c r="D330" s="168">
        <v>6</v>
      </c>
      <c r="E330" s="167">
        <v>2142</v>
      </c>
      <c r="F330" s="167">
        <v>158381</v>
      </c>
      <c r="G330" s="167">
        <v>126</v>
      </c>
      <c r="H330" s="167">
        <v>11517</v>
      </c>
    </row>
    <row r="331" spans="1:8" ht="15" customHeight="1">
      <c r="A331" s="66" t="s">
        <v>348</v>
      </c>
      <c r="B331" s="136" t="s">
        <v>1045</v>
      </c>
      <c r="C331" s="137"/>
      <c r="D331" s="168">
        <v>3</v>
      </c>
      <c r="E331" s="167"/>
      <c r="F331" s="167">
        <v>51649</v>
      </c>
      <c r="G331" s="167"/>
      <c r="H331" s="167">
        <v>6333</v>
      </c>
    </row>
    <row r="332" spans="1:8" ht="15" customHeight="1">
      <c r="A332" s="66" t="s">
        <v>2674</v>
      </c>
      <c r="B332" s="136" t="s">
        <v>2695</v>
      </c>
      <c r="C332" s="137" t="s">
        <v>830</v>
      </c>
      <c r="D332" s="168">
        <v>1</v>
      </c>
      <c r="E332" s="167" t="s">
        <v>2774</v>
      </c>
      <c r="F332" s="167" t="s">
        <v>1821</v>
      </c>
      <c r="G332" s="167"/>
      <c r="H332" s="167"/>
    </row>
    <row r="333" spans="1:8" ht="15" customHeight="1">
      <c r="A333" s="66" t="s">
        <v>1919</v>
      </c>
      <c r="B333" s="136" t="s">
        <v>1920</v>
      </c>
      <c r="C333" s="137" t="s">
        <v>830</v>
      </c>
      <c r="D333" s="168">
        <v>1</v>
      </c>
      <c r="E333" s="167" t="s">
        <v>2774</v>
      </c>
      <c r="F333" s="167" t="s">
        <v>1821</v>
      </c>
      <c r="G333" s="167" t="s">
        <v>2774</v>
      </c>
      <c r="H333" s="167" t="s">
        <v>1821</v>
      </c>
    </row>
    <row r="334" spans="1:8" ht="15" customHeight="1">
      <c r="A334" s="66" t="s">
        <v>1629</v>
      </c>
      <c r="B334" s="136" t="s">
        <v>1630</v>
      </c>
      <c r="C334" s="137"/>
      <c r="D334" s="168">
        <v>1</v>
      </c>
      <c r="E334" s="167"/>
      <c r="F334" s="167" t="s">
        <v>1821</v>
      </c>
      <c r="G334" s="167"/>
      <c r="H334" s="167" t="s">
        <v>1821</v>
      </c>
    </row>
    <row r="335" spans="1:8" ht="15" customHeight="1">
      <c r="A335" s="67" t="s">
        <v>349</v>
      </c>
      <c r="B335" s="136" t="s">
        <v>1412</v>
      </c>
      <c r="C335" s="137"/>
      <c r="D335" s="168">
        <v>3</v>
      </c>
      <c r="E335" s="167"/>
      <c r="F335" s="167">
        <v>48954</v>
      </c>
      <c r="G335" s="167"/>
      <c r="H335" s="167">
        <v>37</v>
      </c>
    </row>
    <row r="336" spans="1:8" ht="15" customHeight="1">
      <c r="A336" s="67" t="s">
        <v>350</v>
      </c>
      <c r="B336" s="136" t="s">
        <v>1046</v>
      </c>
      <c r="C336" s="137"/>
      <c r="D336" s="168">
        <v>2</v>
      </c>
      <c r="E336" s="167"/>
      <c r="F336" s="167" t="s">
        <v>1821</v>
      </c>
      <c r="G336" s="167"/>
      <c r="H336" s="167"/>
    </row>
    <row r="337" spans="1:8" ht="15" customHeight="1">
      <c r="A337" s="66" t="s">
        <v>351</v>
      </c>
      <c r="B337" s="136" t="s">
        <v>1063</v>
      </c>
      <c r="C337" s="137"/>
      <c r="D337" s="168">
        <v>2</v>
      </c>
      <c r="E337" s="167"/>
      <c r="F337" s="167" t="s">
        <v>1821</v>
      </c>
      <c r="G337" s="167"/>
      <c r="H337" s="167"/>
    </row>
    <row r="338" spans="1:8" ht="15" customHeight="1">
      <c r="A338" s="66" t="s">
        <v>1921</v>
      </c>
      <c r="B338" s="136" t="s">
        <v>1922</v>
      </c>
      <c r="C338" s="137"/>
      <c r="D338" s="168">
        <v>1</v>
      </c>
      <c r="E338" s="167"/>
      <c r="F338" s="167" t="s">
        <v>1821</v>
      </c>
      <c r="G338" s="167"/>
      <c r="H338" s="167"/>
    </row>
    <row r="339" spans="1:8" ht="15" customHeight="1">
      <c r="A339" s="66" t="s">
        <v>352</v>
      </c>
      <c r="B339" s="136" t="s">
        <v>1069</v>
      </c>
      <c r="C339" s="137" t="s">
        <v>1049</v>
      </c>
      <c r="D339" s="168">
        <v>1</v>
      </c>
      <c r="E339" s="167" t="s">
        <v>2774</v>
      </c>
      <c r="F339" s="167" t="s">
        <v>1821</v>
      </c>
      <c r="G339" s="167"/>
      <c r="H339" s="167"/>
    </row>
    <row r="340" spans="1:8" ht="15" customHeight="1">
      <c r="A340" s="66" t="s">
        <v>353</v>
      </c>
      <c r="B340" s="136" t="s">
        <v>1070</v>
      </c>
      <c r="C340" s="137"/>
      <c r="D340" s="168">
        <v>1</v>
      </c>
      <c r="E340" s="167"/>
      <c r="F340" s="167" t="s">
        <v>1821</v>
      </c>
      <c r="G340" s="167"/>
      <c r="H340" s="167" t="s">
        <v>1821</v>
      </c>
    </row>
    <row r="341" spans="1:8" ht="15" customHeight="1">
      <c r="A341" s="66" t="s">
        <v>354</v>
      </c>
      <c r="B341" s="136" t="s">
        <v>1071</v>
      </c>
      <c r="C341" s="137"/>
      <c r="D341" s="168">
        <v>4</v>
      </c>
      <c r="E341" s="167"/>
      <c r="F341" s="167">
        <v>9053</v>
      </c>
      <c r="G341" s="167"/>
      <c r="H341" s="167"/>
    </row>
    <row r="342" spans="1:8" ht="15" customHeight="1">
      <c r="A342" s="66" t="s">
        <v>355</v>
      </c>
      <c r="B342" s="136" t="s">
        <v>1072</v>
      </c>
      <c r="C342" s="137"/>
      <c r="D342" s="168">
        <v>5</v>
      </c>
      <c r="E342" s="167"/>
      <c r="F342" s="167">
        <v>23847</v>
      </c>
      <c r="G342" s="167"/>
      <c r="H342" s="167"/>
    </row>
    <row r="343" spans="1:8" ht="15" customHeight="1">
      <c r="A343" s="66" t="s">
        <v>356</v>
      </c>
      <c r="B343" s="136" t="s">
        <v>1067</v>
      </c>
      <c r="C343" s="137"/>
      <c r="D343" s="168">
        <v>1</v>
      </c>
      <c r="E343" s="167"/>
      <c r="F343" s="167" t="s">
        <v>1821</v>
      </c>
      <c r="G343" s="167"/>
      <c r="H343" s="167" t="s">
        <v>1821</v>
      </c>
    </row>
    <row r="344" spans="1:8" ht="15" customHeight="1">
      <c r="A344" s="67" t="s">
        <v>357</v>
      </c>
      <c r="B344" s="136" t="s">
        <v>1068</v>
      </c>
      <c r="C344" s="137"/>
      <c r="D344" s="168">
        <v>4</v>
      </c>
      <c r="E344" s="167"/>
      <c r="F344" s="167">
        <v>49097</v>
      </c>
      <c r="G344" s="167"/>
      <c r="H344" s="167"/>
    </row>
    <row r="345" spans="1:8" ht="15" customHeight="1">
      <c r="A345" s="66" t="s">
        <v>358</v>
      </c>
      <c r="B345" s="136" t="s">
        <v>1262</v>
      </c>
      <c r="C345" s="137"/>
      <c r="D345" s="168">
        <v>1</v>
      </c>
      <c r="E345" s="167"/>
      <c r="F345" s="167" t="s">
        <v>1821</v>
      </c>
      <c r="G345" s="167"/>
      <c r="H345" s="167"/>
    </row>
    <row r="346" spans="1:8" ht="15" customHeight="1">
      <c r="A346" s="67" t="s">
        <v>359</v>
      </c>
      <c r="B346" s="136" t="s">
        <v>1064</v>
      </c>
      <c r="C346" s="137"/>
      <c r="D346" s="168">
        <v>3</v>
      </c>
      <c r="E346" s="167"/>
      <c r="F346" s="167">
        <v>316007</v>
      </c>
      <c r="G346" s="167"/>
      <c r="H346" s="167">
        <v>87</v>
      </c>
    </row>
    <row r="347" spans="1:8" ht="15" customHeight="1">
      <c r="A347" s="67" t="s">
        <v>360</v>
      </c>
      <c r="B347" s="136" t="s">
        <v>1065</v>
      </c>
      <c r="C347" s="137" t="s">
        <v>1049</v>
      </c>
      <c r="D347" s="168">
        <v>1</v>
      </c>
      <c r="E347" s="167" t="s">
        <v>2774</v>
      </c>
      <c r="F347" s="167" t="s">
        <v>1821</v>
      </c>
      <c r="G347" s="167" t="s">
        <v>2774</v>
      </c>
      <c r="H347" s="167" t="s">
        <v>1821</v>
      </c>
    </row>
    <row r="348" spans="1:8" ht="15" customHeight="1">
      <c r="A348" s="67" t="s">
        <v>361</v>
      </c>
      <c r="B348" s="136" t="s">
        <v>1066</v>
      </c>
      <c r="C348" s="137"/>
      <c r="D348" s="168">
        <v>3</v>
      </c>
      <c r="E348" s="167"/>
      <c r="F348" s="167">
        <v>2358195</v>
      </c>
      <c r="G348" s="167"/>
      <c r="H348" s="167">
        <v>33920</v>
      </c>
    </row>
    <row r="349" spans="1:8" ht="15" customHeight="1">
      <c r="A349" s="66" t="s">
        <v>362</v>
      </c>
      <c r="B349" s="136" t="s">
        <v>1413</v>
      </c>
      <c r="C349" s="137"/>
      <c r="D349" s="168">
        <v>2</v>
      </c>
      <c r="E349" s="167"/>
      <c r="F349" s="167" t="s">
        <v>1821</v>
      </c>
      <c r="G349" s="167"/>
      <c r="H349" s="167" t="s">
        <v>1821</v>
      </c>
    </row>
    <row r="350" spans="1:8" ht="15" customHeight="1">
      <c r="A350" s="67" t="s">
        <v>363</v>
      </c>
      <c r="B350" s="136" t="s">
        <v>1414</v>
      </c>
      <c r="C350" s="137"/>
      <c r="D350" s="168">
        <v>4</v>
      </c>
      <c r="E350" s="167"/>
      <c r="F350" s="167">
        <v>54467</v>
      </c>
      <c r="G350" s="167"/>
      <c r="H350" s="167">
        <v>183</v>
      </c>
    </row>
    <row r="351" spans="1:8" ht="15" customHeight="1">
      <c r="A351" s="67" t="s">
        <v>364</v>
      </c>
      <c r="B351" s="136" t="s">
        <v>1415</v>
      </c>
      <c r="C351" s="137"/>
      <c r="D351" s="168">
        <v>1</v>
      </c>
      <c r="E351" s="167"/>
      <c r="F351" s="167" t="s">
        <v>1821</v>
      </c>
      <c r="G351" s="167"/>
      <c r="H351" s="167" t="s">
        <v>1821</v>
      </c>
    </row>
    <row r="352" spans="1:8" ht="15" customHeight="1">
      <c r="A352" s="66" t="s">
        <v>365</v>
      </c>
      <c r="B352" s="136" t="s">
        <v>1079</v>
      </c>
      <c r="C352" s="137"/>
      <c r="D352" s="168">
        <v>1</v>
      </c>
      <c r="E352" s="167"/>
      <c r="F352" s="167" t="s">
        <v>1821</v>
      </c>
      <c r="G352" s="167"/>
      <c r="H352" s="167"/>
    </row>
    <row r="353" spans="1:8" ht="15" customHeight="1">
      <c r="A353" s="66" t="s">
        <v>366</v>
      </c>
      <c r="B353" s="136" t="s">
        <v>1416</v>
      </c>
      <c r="C353" s="137" t="s">
        <v>830</v>
      </c>
      <c r="D353" s="168">
        <v>2</v>
      </c>
      <c r="E353" s="167" t="s">
        <v>2774</v>
      </c>
      <c r="F353" s="167" t="s">
        <v>1821</v>
      </c>
      <c r="G353" s="167" t="s">
        <v>2774</v>
      </c>
      <c r="H353" s="167" t="s">
        <v>1821</v>
      </c>
    </row>
    <row r="354" spans="1:8" ht="15" customHeight="1">
      <c r="A354" s="66" t="s">
        <v>367</v>
      </c>
      <c r="B354" s="136" t="s">
        <v>1080</v>
      </c>
      <c r="C354" s="137"/>
      <c r="D354" s="168">
        <v>3</v>
      </c>
      <c r="E354" s="167"/>
      <c r="F354" s="167">
        <v>1098374</v>
      </c>
      <c r="G354" s="167"/>
      <c r="H354" s="167">
        <v>98824</v>
      </c>
    </row>
    <row r="355" spans="1:8" ht="15" customHeight="1">
      <c r="A355" s="66" t="s">
        <v>368</v>
      </c>
      <c r="B355" s="136" t="s">
        <v>1081</v>
      </c>
      <c r="C355" s="137"/>
      <c r="D355" s="168">
        <v>3</v>
      </c>
      <c r="E355" s="167"/>
      <c r="F355" s="167">
        <v>61417</v>
      </c>
      <c r="G355" s="167"/>
      <c r="H355" s="167"/>
    </row>
    <row r="356" spans="1:8" ht="15" customHeight="1">
      <c r="A356" s="66" t="s">
        <v>369</v>
      </c>
      <c r="B356" s="136" t="s">
        <v>1082</v>
      </c>
      <c r="C356" s="137"/>
      <c r="D356" s="168">
        <v>2</v>
      </c>
      <c r="E356" s="167"/>
      <c r="F356" s="167" t="s">
        <v>1821</v>
      </c>
      <c r="G356" s="167"/>
      <c r="H356" s="167" t="s">
        <v>1821</v>
      </c>
    </row>
    <row r="357" spans="1:8" ht="15" customHeight="1">
      <c r="A357" s="66" t="s">
        <v>370</v>
      </c>
      <c r="B357" s="136" t="s">
        <v>371</v>
      </c>
      <c r="C357" s="137"/>
      <c r="D357" s="168">
        <v>1</v>
      </c>
      <c r="E357" s="167"/>
      <c r="F357" s="167" t="s">
        <v>1821</v>
      </c>
      <c r="G357" s="167"/>
      <c r="H357" s="167"/>
    </row>
    <row r="358" spans="1:8" ht="15" customHeight="1">
      <c r="A358" s="67" t="s">
        <v>372</v>
      </c>
      <c r="B358" s="136" t="s">
        <v>1083</v>
      </c>
      <c r="C358" s="137"/>
      <c r="D358" s="168">
        <v>1</v>
      </c>
      <c r="E358" s="167"/>
      <c r="F358" s="167" t="s">
        <v>1821</v>
      </c>
      <c r="G358" s="167"/>
      <c r="H358" s="167" t="s">
        <v>1821</v>
      </c>
    </row>
    <row r="359" spans="1:8" ht="15" customHeight="1">
      <c r="A359" s="66" t="s">
        <v>373</v>
      </c>
      <c r="B359" s="136" t="s">
        <v>1084</v>
      </c>
      <c r="C359" s="137"/>
      <c r="D359" s="168">
        <v>2</v>
      </c>
      <c r="E359" s="167"/>
      <c r="F359" s="167" t="s">
        <v>1821</v>
      </c>
      <c r="G359" s="167"/>
      <c r="H359" s="167"/>
    </row>
    <row r="360" spans="1:8" ht="15" customHeight="1">
      <c r="A360" s="67" t="s">
        <v>374</v>
      </c>
      <c r="B360" s="136" t="s">
        <v>2696</v>
      </c>
      <c r="C360" s="137"/>
      <c r="D360" s="168">
        <v>3</v>
      </c>
      <c r="E360" s="167"/>
      <c r="F360" s="167">
        <v>605973</v>
      </c>
      <c r="G360" s="167"/>
      <c r="H360" s="167">
        <v>27499</v>
      </c>
    </row>
    <row r="361" spans="1:8" ht="15" customHeight="1">
      <c r="A361" s="67" t="s">
        <v>375</v>
      </c>
      <c r="B361" s="136" t="s">
        <v>1417</v>
      </c>
      <c r="C361" s="137"/>
      <c r="D361" s="168">
        <v>6</v>
      </c>
      <c r="E361" s="167"/>
      <c r="F361" s="167">
        <v>545911</v>
      </c>
      <c r="G361" s="167"/>
      <c r="H361" s="167">
        <v>37468</v>
      </c>
    </row>
    <row r="362" spans="1:8" ht="15" customHeight="1">
      <c r="A362" s="66" t="s">
        <v>376</v>
      </c>
      <c r="B362" s="136" t="s">
        <v>1091</v>
      </c>
      <c r="C362" s="137"/>
      <c r="D362" s="168">
        <v>14</v>
      </c>
      <c r="E362" s="167"/>
      <c r="F362" s="167">
        <v>170972</v>
      </c>
      <c r="G362" s="167"/>
      <c r="H362" s="167">
        <v>1437</v>
      </c>
    </row>
    <row r="363" spans="1:8" ht="15" customHeight="1">
      <c r="A363" s="66" t="s">
        <v>377</v>
      </c>
      <c r="B363" s="136" t="s">
        <v>1047</v>
      </c>
      <c r="C363" s="137"/>
      <c r="D363" s="168">
        <v>4</v>
      </c>
      <c r="E363" s="167"/>
      <c r="F363" s="167">
        <v>71323</v>
      </c>
      <c r="G363" s="167"/>
      <c r="H363" s="167">
        <v>19272</v>
      </c>
    </row>
    <row r="364" spans="1:8" ht="15" customHeight="1">
      <c r="A364" s="66" t="s">
        <v>1848</v>
      </c>
      <c r="B364" s="136" t="s">
        <v>1832</v>
      </c>
      <c r="C364" s="137"/>
      <c r="D364" s="168">
        <v>1</v>
      </c>
      <c r="E364" s="167"/>
      <c r="F364" s="167" t="s">
        <v>1821</v>
      </c>
      <c r="G364" s="167"/>
      <c r="H364" s="167"/>
    </row>
    <row r="365" spans="1:8" ht="15" customHeight="1">
      <c r="A365" s="66" t="s">
        <v>1849</v>
      </c>
      <c r="B365" s="136" t="s">
        <v>1833</v>
      </c>
      <c r="C365" s="137" t="s">
        <v>1049</v>
      </c>
      <c r="D365" s="168">
        <v>1</v>
      </c>
      <c r="E365" s="167" t="s">
        <v>2774</v>
      </c>
      <c r="F365" s="167" t="s">
        <v>1821</v>
      </c>
      <c r="G365" s="167"/>
      <c r="H365" s="167"/>
    </row>
    <row r="366" spans="1:8" ht="15" customHeight="1">
      <c r="A366" s="66" t="s">
        <v>378</v>
      </c>
      <c r="B366" s="136" t="s">
        <v>1048</v>
      </c>
      <c r="C366" s="137"/>
      <c r="D366" s="168">
        <v>6</v>
      </c>
      <c r="E366" s="167"/>
      <c r="F366" s="167">
        <v>177931</v>
      </c>
      <c r="G366" s="167"/>
      <c r="H366" s="167">
        <v>14574</v>
      </c>
    </row>
    <row r="367" spans="1:8" ht="15" customHeight="1">
      <c r="A367" s="66" t="s">
        <v>2675</v>
      </c>
      <c r="B367" s="136" t="s">
        <v>2697</v>
      </c>
      <c r="C367" s="137"/>
      <c r="D367" s="168">
        <v>1</v>
      </c>
      <c r="E367" s="167"/>
      <c r="F367" s="167" t="s">
        <v>1821</v>
      </c>
      <c r="G367" s="167"/>
      <c r="H367" s="167"/>
    </row>
    <row r="368" spans="1:8" ht="15" customHeight="1">
      <c r="A368" s="66" t="s">
        <v>2676</v>
      </c>
      <c r="B368" s="136" t="s">
        <v>2698</v>
      </c>
      <c r="C368" s="137"/>
      <c r="D368" s="168">
        <v>1</v>
      </c>
      <c r="E368" s="167"/>
      <c r="F368" s="167" t="s">
        <v>1821</v>
      </c>
      <c r="G368" s="167"/>
      <c r="H368" s="167"/>
    </row>
    <row r="369" spans="1:8" ht="15" customHeight="1">
      <c r="A369" s="66" t="s">
        <v>1850</v>
      </c>
      <c r="B369" s="136" t="s">
        <v>1834</v>
      </c>
      <c r="C369" s="137"/>
      <c r="D369" s="168">
        <v>1</v>
      </c>
      <c r="E369" s="167"/>
      <c r="F369" s="167" t="s">
        <v>1821</v>
      </c>
      <c r="G369" s="167"/>
      <c r="H369" s="167"/>
    </row>
    <row r="370" spans="1:8" ht="15" customHeight="1">
      <c r="A370" s="66" t="s">
        <v>379</v>
      </c>
      <c r="B370" s="136" t="s">
        <v>2699</v>
      </c>
      <c r="C370" s="137"/>
      <c r="D370" s="168">
        <v>3</v>
      </c>
      <c r="E370" s="167"/>
      <c r="F370" s="167">
        <v>20674</v>
      </c>
      <c r="G370" s="167"/>
      <c r="H370" s="167">
        <v>547</v>
      </c>
    </row>
    <row r="371" spans="1:8" ht="15" customHeight="1">
      <c r="A371" s="66" t="s">
        <v>380</v>
      </c>
      <c r="B371" s="136" t="s">
        <v>1058</v>
      </c>
      <c r="C371" s="137"/>
      <c r="D371" s="168">
        <v>2</v>
      </c>
      <c r="E371" s="167"/>
      <c r="F371" s="167" t="s">
        <v>1821</v>
      </c>
      <c r="G371" s="167"/>
      <c r="H371" s="167"/>
    </row>
    <row r="372" spans="1:8" ht="15" customHeight="1">
      <c r="A372" s="66" t="s">
        <v>2677</v>
      </c>
      <c r="B372" s="136" t="s">
        <v>2700</v>
      </c>
      <c r="C372" s="137"/>
      <c r="D372" s="168">
        <v>1</v>
      </c>
      <c r="E372" s="167"/>
      <c r="F372" s="167" t="s">
        <v>1821</v>
      </c>
      <c r="G372" s="167"/>
      <c r="H372" s="167"/>
    </row>
    <row r="373" spans="1:8" ht="15" customHeight="1">
      <c r="A373" s="66" t="s">
        <v>381</v>
      </c>
      <c r="B373" s="136" t="s">
        <v>1089</v>
      </c>
      <c r="C373" s="137"/>
      <c r="D373" s="168">
        <v>1</v>
      </c>
      <c r="E373" s="167"/>
      <c r="F373" s="167" t="s">
        <v>1821</v>
      </c>
      <c r="G373" s="167"/>
      <c r="H373" s="167"/>
    </row>
    <row r="374" spans="1:8" ht="15" customHeight="1">
      <c r="A374" s="66" t="s">
        <v>1923</v>
      </c>
      <c r="B374" s="136" t="s">
        <v>1924</v>
      </c>
      <c r="C374" s="137"/>
      <c r="D374" s="168">
        <v>1</v>
      </c>
      <c r="E374" s="167"/>
      <c r="F374" s="167" t="s">
        <v>1821</v>
      </c>
      <c r="G374" s="167"/>
      <c r="H374" s="167"/>
    </row>
    <row r="375" spans="1:8" ht="15" customHeight="1">
      <c r="A375" s="66" t="s">
        <v>382</v>
      </c>
      <c r="B375" s="136" t="s">
        <v>1073</v>
      </c>
      <c r="C375" s="137"/>
      <c r="D375" s="168">
        <v>1</v>
      </c>
      <c r="E375" s="167"/>
      <c r="F375" s="167" t="s">
        <v>1821</v>
      </c>
      <c r="G375" s="167"/>
      <c r="H375" s="167"/>
    </row>
    <row r="376" spans="1:8" ht="15" customHeight="1">
      <c r="A376" s="67" t="s">
        <v>383</v>
      </c>
      <c r="B376" s="136" t="s">
        <v>1074</v>
      </c>
      <c r="C376" s="137"/>
      <c r="D376" s="168">
        <v>1</v>
      </c>
      <c r="E376" s="167"/>
      <c r="F376" s="167" t="s">
        <v>1821</v>
      </c>
      <c r="G376" s="167"/>
      <c r="H376" s="167"/>
    </row>
    <row r="377" spans="1:8" ht="15" customHeight="1">
      <c r="A377" s="66" t="s">
        <v>1925</v>
      </c>
      <c r="B377" s="136" t="s">
        <v>1926</v>
      </c>
      <c r="C377" s="137"/>
      <c r="D377" s="168">
        <v>1</v>
      </c>
      <c r="E377" s="167"/>
      <c r="F377" s="167" t="s">
        <v>1821</v>
      </c>
      <c r="G377" s="167"/>
      <c r="H377" s="167"/>
    </row>
    <row r="378" spans="1:8" ht="15" customHeight="1">
      <c r="A378" s="66" t="s">
        <v>384</v>
      </c>
      <c r="B378" s="136" t="s">
        <v>1075</v>
      </c>
      <c r="C378" s="137"/>
      <c r="D378" s="168">
        <v>1</v>
      </c>
      <c r="E378" s="167"/>
      <c r="F378" s="167" t="s">
        <v>1821</v>
      </c>
      <c r="G378" s="167"/>
      <c r="H378" s="167"/>
    </row>
    <row r="379" spans="1:8" ht="15" customHeight="1">
      <c r="A379" s="66" t="s">
        <v>385</v>
      </c>
      <c r="B379" s="136" t="s">
        <v>1076</v>
      </c>
      <c r="C379" s="137"/>
      <c r="D379" s="168">
        <v>1</v>
      </c>
      <c r="E379" s="167"/>
      <c r="F379" s="167" t="s">
        <v>1821</v>
      </c>
      <c r="G379" s="167"/>
      <c r="H379" s="167"/>
    </row>
    <row r="380" spans="1:8" ht="15" customHeight="1">
      <c r="A380" s="66" t="s">
        <v>386</v>
      </c>
      <c r="B380" s="136" t="s">
        <v>1059</v>
      </c>
      <c r="C380" s="137" t="s">
        <v>1049</v>
      </c>
      <c r="D380" s="168">
        <v>1</v>
      </c>
      <c r="E380" s="167" t="s">
        <v>2774</v>
      </c>
      <c r="F380" s="167" t="s">
        <v>1821</v>
      </c>
      <c r="G380" s="167" t="s">
        <v>2774</v>
      </c>
      <c r="H380" s="167" t="s">
        <v>1821</v>
      </c>
    </row>
    <row r="381" spans="1:8" ht="15" customHeight="1">
      <c r="A381" s="66" t="s">
        <v>387</v>
      </c>
      <c r="B381" s="136" t="s">
        <v>1418</v>
      </c>
      <c r="C381" s="137"/>
      <c r="D381" s="168">
        <v>2</v>
      </c>
      <c r="E381" s="167"/>
      <c r="F381" s="167" t="s">
        <v>1821</v>
      </c>
      <c r="G381" s="167"/>
      <c r="H381" s="167"/>
    </row>
    <row r="382" spans="1:8" ht="15" customHeight="1">
      <c r="A382" s="67" t="s">
        <v>1927</v>
      </c>
      <c r="B382" s="136" t="s">
        <v>1928</v>
      </c>
      <c r="C382" s="137" t="s">
        <v>1049</v>
      </c>
      <c r="D382" s="168">
        <v>2</v>
      </c>
      <c r="E382" s="167" t="s">
        <v>2774</v>
      </c>
      <c r="F382" s="167" t="s">
        <v>1821</v>
      </c>
      <c r="G382" s="167"/>
      <c r="H382" s="167"/>
    </row>
    <row r="383" spans="1:8" ht="15" customHeight="1">
      <c r="A383" s="66" t="s">
        <v>388</v>
      </c>
      <c r="B383" s="136" t="s">
        <v>1050</v>
      </c>
      <c r="C383" s="137" t="s">
        <v>1049</v>
      </c>
      <c r="D383" s="168">
        <v>2</v>
      </c>
      <c r="E383" s="167" t="s">
        <v>2774</v>
      </c>
      <c r="F383" s="167" t="s">
        <v>1821</v>
      </c>
      <c r="G383" s="167" t="s">
        <v>2774</v>
      </c>
      <c r="H383" s="167" t="s">
        <v>1821</v>
      </c>
    </row>
    <row r="384" spans="1:8" ht="15" customHeight="1">
      <c r="A384" s="66" t="s">
        <v>389</v>
      </c>
      <c r="B384" s="136" t="s">
        <v>1051</v>
      </c>
      <c r="C384" s="137"/>
      <c r="D384" s="168">
        <v>6</v>
      </c>
      <c r="E384" s="167"/>
      <c r="F384" s="167">
        <v>1140124</v>
      </c>
      <c r="G384" s="167"/>
      <c r="H384" s="167">
        <v>48210</v>
      </c>
    </row>
    <row r="385" spans="1:8" ht="15" customHeight="1">
      <c r="A385" s="66" t="s">
        <v>2678</v>
      </c>
      <c r="B385" s="136" t="s">
        <v>2701</v>
      </c>
      <c r="C385" s="137"/>
      <c r="D385" s="168">
        <v>1</v>
      </c>
      <c r="E385" s="167"/>
      <c r="F385" s="167" t="s">
        <v>1821</v>
      </c>
      <c r="G385" s="167"/>
      <c r="H385" s="167"/>
    </row>
    <row r="386" spans="1:8" ht="15" customHeight="1">
      <c r="A386" s="66" t="s">
        <v>390</v>
      </c>
      <c r="B386" s="136" t="s">
        <v>1052</v>
      </c>
      <c r="C386" s="137"/>
      <c r="D386" s="168">
        <v>28</v>
      </c>
      <c r="E386" s="167"/>
      <c r="F386" s="167">
        <v>875845</v>
      </c>
      <c r="G386" s="167"/>
      <c r="H386" s="167">
        <v>4355</v>
      </c>
    </row>
    <row r="387" spans="1:8" ht="15" customHeight="1">
      <c r="A387" s="66" t="s">
        <v>391</v>
      </c>
      <c r="B387" s="136" t="s">
        <v>1053</v>
      </c>
      <c r="C387" s="137"/>
      <c r="D387" s="168">
        <v>9</v>
      </c>
      <c r="E387" s="167"/>
      <c r="F387" s="167">
        <v>219627</v>
      </c>
      <c r="G387" s="167"/>
      <c r="H387" s="167">
        <v>1428</v>
      </c>
    </row>
    <row r="388" spans="1:8" ht="15" customHeight="1">
      <c r="A388" s="66" t="s">
        <v>392</v>
      </c>
      <c r="B388" s="136" t="s">
        <v>1419</v>
      </c>
      <c r="C388" s="137"/>
      <c r="D388" s="168">
        <v>1</v>
      </c>
      <c r="E388" s="167"/>
      <c r="F388" s="167" t="s">
        <v>1821</v>
      </c>
      <c r="G388" s="167"/>
      <c r="H388" s="167"/>
    </row>
    <row r="389" spans="1:8" ht="15" customHeight="1">
      <c r="A389" s="67" t="s">
        <v>393</v>
      </c>
      <c r="B389" s="136" t="s">
        <v>1054</v>
      </c>
      <c r="C389" s="137"/>
      <c r="D389" s="168">
        <v>3</v>
      </c>
      <c r="E389" s="167"/>
      <c r="F389" s="167">
        <v>54817</v>
      </c>
      <c r="G389" s="167"/>
      <c r="H389" s="167">
        <v>139</v>
      </c>
    </row>
    <row r="390" spans="1:8" ht="15" customHeight="1">
      <c r="A390" s="66" t="s">
        <v>394</v>
      </c>
      <c r="B390" s="136" t="s">
        <v>1055</v>
      </c>
      <c r="C390" s="137"/>
      <c r="D390" s="168">
        <v>3</v>
      </c>
      <c r="E390" s="167"/>
      <c r="F390" s="167">
        <v>42709</v>
      </c>
      <c r="G390" s="167"/>
      <c r="H390" s="167"/>
    </row>
    <row r="391" spans="1:8" ht="15" customHeight="1">
      <c r="A391" s="66" t="s">
        <v>1929</v>
      </c>
      <c r="B391" s="136" t="s">
        <v>1930</v>
      </c>
      <c r="C391" s="137"/>
      <c r="D391" s="168">
        <v>1</v>
      </c>
      <c r="E391" s="167"/>
      <c r="F391" s="167" t="s">
        <v>1821</v>
      </c>
      <c r="G391" s="167"/>
      <c r="H391" s="167"/>
    </row>
    <row r="392" spans="1:8" ht="15" customHeight="1">
      <c r="A392" s="66" t="s">
        <v>395</v>
      </c>
      <c r="B392" s="136" t="s">
        <v>1056</v>
      </c>
      <c r="C392" s="137"/>
      <c r="D392" s="168">
        <v>3</v>
      </c>
      <c r="E392" s="167"/>
      <c r="F392" s="167">
        <v>56568</v>
      </c>
      <c r="G392" s="167"/>
      <c r="H392" s="167"/>
    </row>
    <row r="393" spans="1:8" ht="15" customHeight="1">
      <c r="A393" s="66" t="s">
        <v>396</v>
      </c>
      <c r="B393" s="136" t="s">
        <v>1057</v>
      </c>
      <c r="C393" s="137"/>
      <c r="D393" s="168">
        <v>2</v>
      </c>
      <c r="E393" s="167"/>
      <c r="F393" s="167" t="s">
        <v>1821</v>
      </c>
      <c r="G393" s="167"/>
      <c r="H393" s="167" t="s">
        <v>1821</v>
      </c>
    </row>
    <row r="394" spans="1:8" ht="15" customHeight="1">
      <c r="A394" s="66" t="s">
        <v>397</v>
      </c>
      <c r="B394" s="136" t="s">
        <v>1060</v>
      </c>
      <c r="C394" s="137"/>
      <c r="D394" s="168">
        <v>2</v>
      </c>
      <c r="E394" s="167"/>
      <c r="F394" s="167" t="s">
        <v>1821</v>
      </c>
      <c r="G394" s="167"/>
      <c r="H394" s="167" t="s">
        <v>1821</v>
      </c>
    </row>
    <row r="395" spans="1:8" ht="15" customHeight="1">
      <c r="A395" s="66" t="s">
        <v>398</v>
      </c>
      <c r="B395" s="136" t="s">
        <v>1061</v>
      </c>
      <c r="C395" s="137"/>
      <c r="D395" s="168">
        <v>4</v>
      </c>
      <c r="E395" s="167"/>
      <c r="F395" s="167">
        <v>2827373</v>
      </c>
      <c r="G395" s="167"/>
      <c r="H395" s="167">
        <v>38100</v>
      </c>
    </row>
    <row r="396" spans="1:8" ht="15" customHeight="1">
      <c r="A396" s="66" t="s">
        <v>399</v>
      </c>
      <c r="B396" s="136" t="s">
        <v>1420</v>
      </c>
      <c r="C396" s="137"/>
      <c r="D396" s="168">
        <v>38</v>
      </c>
      <c r="E396" s="167"/>
      <c r="F396" s="167">
        <v>3407451</v>
      </c>
      <c r="G396" s="167"/>
      <c r="H396" s="167">
        <v>118225</v>
      </c>
    </row>
    <row r="397" spans="1:8" ht="15" customHeight="1">
      <c r="A397" s="66" t="s">
        <v>400</v>
      </c>
      <c r="B397" s="136" t="s">
        <v>1421</v>
      </c>
      <c r="C397" s="137"/>
      <c r="D397" s="168">
        <v>2</v>
      </c>
      <c r="E397" s="167"/>
      <c r="F397" s="167" t="s">
        <v>1821</v>
      </c>
      <c r="G397" s="167"/>
      <c r="H397" s="167" t="s">
        <v>1821</v>
      </c>
    </row>
    <row r="398" spans="1:8" ht="15" customHeight="1">
      <c r="A398" s="67" t="s">
        <v>401</v>
      </c>
      <c r="B398" s="136" t="s">
        <v>1422</v>
      </c>
      <c r="C398" s="137"/>
      <c r="D398" s="168">
        <v>5</v>
      </c>
      <c r="E398" s="167"/>
      <c r="F398" s="167">
        <v>1376876</v>
      </c>
      <c r="G398" s="167"/>
      <c r="H398" s="167">
        <v>5200</v>
      </c>
    </row>
    <row r="399" spans="1:8" ht="15" customHeight="1">
      <c r="A399" s="66" t="s">
        <v>402</v>
      </c>
      <c r="B399" s="136" t="s">
        <v>1085</v>
      </c>
      <c r="C399" s="137"/>
      <c r="D399" s="168">
        <v>23</v>
      </c>
      <c r="E399" s="167"/>
      <c r="F399" s="167">
        <v>365751</v>
      </c>
      <c r="G399" s="167"/>
      <c r="H399" s="167"/>
    </row>
    <row r="400" spans="1:8" ht="15" customHeight="1">
      <c r="A400" s="66" t="s">
        <v>2679</v>
      </c>
      <c r="B400" s="136" t="s">
        <v>2702</v>
      </c>
      <c r="C400" s="137"/>
      <c r="D400" s="168">
        <v>1</v>
      </c>
      <c r="E400" s="167"/>
      <c r="F400" s="167" t="s">
        <v>1821</v>
      </c>
      <c r="G400" s="167"/>
      <c r="H400" s="167"/>
    </row>
    <row r="401" spans="1:8" ht="15" customHeight="1">
      <c r="A401" s="66" t="s">
        <v>403</v>
      </c>
      <c r="B401" s="136" t="s">
        <v>1086</v>
      </c>
      <c r="C401" s="137"/>
      <c r="D401" s="168">
        <v>3</v>
      </c>
      <c r="E401" s="167"/>
      <c r="F401" s="167">
        <v>77860</v>
      </c>
      <c r="G401" s="167"/>
      <c r="H401" s="167">
        <v>2373</v>
      </c>
    </row>
    <row r="402" spans="1:8" ht="15" customHeight="1">
      <c r="A402" s="66" t="s">
        <v>404</v>
      </c>
      <c r="B402" s="136" t="s">
        <v>1423</v>
      </c>
      <c r="C402" s="137"/>
      <c r="D402" s="168">
        <v>7</v>
      </c>
      <c r="E402" s="167"/>
      <c r="F402" s="167">
        <v>76636</v>
      </c>
      <c r="G402" s="167"/>
      <c r="H402" s="167"/>
    </row>
    <row r="403" spans="1:8" ht="15" customHeight="1">
      <c r="A403" s="66" t="s">
        <v>405</v>
      </c>
      <c r="B403" s="136" t="s">
        <v>1087</v>
      </c>
      <c r="C403" s="137"/>
      <c r="D403" s="168">
        <v>14</v>
      </c>
      <c r="E403" s="167"/>
      <c r="F403" s="167">
        <v>437400</v>
      </c>
      <c r="G403" s="167"/>
      <c r="H403" s="167">
        <v>5011</v>
      </c>
    </row>
    <row r="404" spans="1:8" ht="15" customHeight="1">
      <c r="A404" s="66" t="s">
        <v>406</v>
      </c>
      <c r="B404" s="136" t="s">
        <v>1088</v>
      </c>
      <c r="C404" s="137"/>
      <c r="D404" s="168">
        <v>2</v>
      </c>
      <c r="E404" s="167"/>
      <c r="F404" s="167" t="s">
        <v>1821</v>
      </c>
      <c r="G404" s="167"/>
      <c r="H404" s="167"/>
    </row>
    <row r="405" spans="1:8" ht="15" customHeight="1">
      <c r="A405" s="66" t="s">
        <v>1851</v>
      </c>
      <c r="B405" s="136" t="s">
        <v>1835</v>
      </c>
      <c r="C405" s="137"/>
      <c r="D405" s="168">
        <v>1</v>
      </c>
      <c r="E405" s="167"/>
      <c r="F405" s="167" t="s">
        <v>1821</v>
      </c>
      <c r="G405" s="167"/>
      <c r="H405" s="167"/>
    </row>
    <row r="406" spans="1:8" ht="15" customHeight="1">
      <c r="A406" s="66" t="s">
        <v>407</v>
      </c>
      <c r="B406" s="136" t="s">
        <v>1062</v>
      </c>
      <c r="C406" s="137"/>
      <c r="D406" s="168">
        <v>10</v>
      </c>
      <c r="E406" s="167"/>
      <c r="F406" s="167">
        <v>963514</v>
      </c>
      <c r="G406" s="167"/>
      <c r="H406" s="167">
        <v>51632</v>
      </c>
    </row>
    <row r="407" spans="1:8" ht="15" customHeight="1">
      <c r="A407" s="66" t="s">
        <v>408</v>
      </c>
      <c r="B407" s="136" t="s">
        <v>1090</v>
      </c>
      <c r="C407" s="137"/>
      <c r="D407" s="168">
        <v>4</v>
      </c>
      <c r="E407" s="167"/>
      <c r="F407" s="167">
        <v>27229258</v>
      </c>
      <c r="G407" s="167"/>
      <c r="H407" s="167">
        <v>693481</v>
      </c>
    </row>
    <row r="408" spans="1:8" ht="15" customHeight="1">
      <c r="A408" s="66" t="s">
        <v>409</v>
      </c>
      <c r="B408" s="136" t="s">
        <v>1424</v>
      </c>
      <c r="C408" s="137"/>
      <c r="D408" s="168">
        <v>3</v>
      </c>
      <c r="E408" s="167"/>
      <c r="F408" s="167">
        <v>83577</v>
      </c>
      <c r="G408" s="167"/>
      <c r="H408" s="167">
        <v>2340</v>
      </c>
    </row>
    <row r="409" spans="1:8" ht="15" customHeight="1">
      <c r="A409" s="66" t="s">
        <v>410</v>
      </c>
      <c r="B409" s="136" t="s">
        <v>1425</v>
      </c>
      <c r="C409" s="137"/>
      <c r="D409" s="168">
        <v>8</v>
      </c>
      <c r="E409" s="167"/>
      <c r="F409" s="167">
        <v>461842</v>
      </c>
      <c r="G409" s="167"/>
      <c r="H409" s="167">
        <v>2038</v>
      </c>
    </row>
    <row r="410" spans="1:8" ht="15" customHeight="1">
      <c r="A410" s="67" t="s">
        <v>411</v>
      </c>
      <c r="B410" s="136" t="s">
        <v>1426</v>
      </c>
      <c r="C410" s="137"/>
      <c r="D410" s="168">
        <v>9</v>
      </c>
      <c r="E410" s="167"/>
      <c r="F410" s="167">
        <v>325035</v>
      </c>
      <c r="G410" s="167"/>
      <c r="H410" s="167">
        <v>20072</v>
      </c>
    </row>
    <row r="411" spans="1:8" ht="15" customHeight="1">
      <c r="A411" s="66" t="s">
        <v>412</v>
      </c>
      <c r="B411" s="136" t="s">
        <v>1427</v>
      </c>
      <c r="C411" s="137"/>
      <c r="D411" s="168">
        <v>14</v>
      </c>
      <c r="E411" s="167"/>
      <c r="F411" s="167">
        <v>127701</v>
      </c>
      <c r="G411" s="167"/>
      <c r="H411" s="167">
        <v>138</v>
      </c>
    </row>
    <row r="412" spans="1:8" ht="15" customHeight="1">
      <c r="A412" s="66" t="s">
        <v>413</v>
      </c>
      <c r="B412" s="136" t="s">
        <v>1428</v>
      </c>
      <c r="C412" s="137"/>
      <c r="D412" s="168">
        <v>10</v>
      </c>
      <c r="E412" s="167"/>
      <c r="F412" s="167">
        <v>1652282</v>
      </c>
      <c r="G412" s="167"/>
      <c r="H412" s="167">
        <v>22228</v>
      </c>
    </row>
    <row r="413" spans="1:8" ht="15" customHeight="1">
      <c r="A413" s="67" t="s">
        <v>414</v>
      </c>
      <c r="B413" s="136" t="s">
        <v>1429</v>
      </c>
      <c r="C413" s="137"/>
      <c r="D413" s="168">
        <v>1</v>
      </c>
      <c r="E413" s="167"/>
      <c r="F413" s="167" t="s">
        <v>1821</v>
      </c>
      <c r="G413" s="167"/>
      <c r="H413" s="167"/>
    </row>
    <row r="414" spans="1:8" ht="15" customHeight="1">
      <c r="A414" s="66" t="s">
        <v>415</v>
      </c>
      <c r="B414" s="136" t="s">
        <v>1430</v>
      </c>
      <c r="C414" s="137"/>
      <c r="D414" s="168">
        <v>8</v>
      </c>
      <c r="E414" s="167"/>
      <c r="F414" s="167">
        <v>273553</v>
      </c>
      <c r="G414" s="167"/>
      <c r="H414" s="167">
        <v>9341</v>
      </c>
    </row>
    <row r="415" spans="1:8" ht="15" customHeight="1">
      <c r="A415" s="66" t="s">
        <v>416</v>
      </c>
      <c r="B415" s="136" t="s">
        <v>1078</v>
      </c>
      <c r="C415" s="137"/>
      <c r="D415" s="168">
        <v>1</v>
      </c>
      <c r="E415" s="167"/>
      <c r="F415" s="167" t="s">
        <v>1821</v>
      </c>
      <c r="G415" s="167"/>
      <c r="H415" s="167" t="s">
        <v>1821</v>
      </c>
    </row>
    <row r="416" spans="1:8" ht="15" customHeight="1">
      <c r="A416" s="67" t="s">
        <v>417</v>
      </c>
      <c r="B416" s="136" t="s">
        <v>1431</v>
      </c>
      <c r="C416" s="137"/>
      <c r="D416" s="168">
        <v>5</v>
      </c>
      <c r="E416" s="167"/>
      <c r="F416" s="167">
        <v>37552</v>
      </c>
      <c r="G416" s="167"/>
      <c r="H416" s="167">
        <v>25</v>
      </c>
    </row>
    <row r="417" spans="1:8" ht="15" customHeight="1">
      <c r="A417" s="66" t="s">
        <v>418</v>
      </c>
      <c r="B417" s="136" t="s">
        <v>1432</v>
      </c>
      <c r="C417" s="137"/>
      <c r="D417" s="168">
        <v>7</v>
      </c>
      <c r="E417" s="167"/>
      <c r="F417" s="167">
        <v>24719</v>
      </c>
      <c r="G417" s="167"/>
      <c r="H417" s="167">
        <v>512</v>
      </c>
    </row>
    <row r="418" spans="1:8" ht="15" customHeight="1">
      <c r="A418" s="66" t="s">
        <v>419</v>
      </c>
      <c r="B418" s="136" t="s">
        <v>1077</v>
      </c>
      <c r="C418" s="137"/>
      <c r="D418" s="168">
        <v>1</v>
      </c>
      <c r="E418" s="167"/>
      <c r="F418" s="167" t="s">
        <v>1821</v>
      </c>
      <c r="G418" s="167"/>
      <c r="H418" s="167"/>
    </row>
    <row r="419" spans="1:8" ht="15" customHeight="1">
      <c r="A419" s="66" t="s">
        <v>420</v>
      </c>
      <c r="B419" s="136" t="s">
        <v>1433</v>
      </c>
      <c r="C419" s="137"/>
      <c r="D419" s="168">
        <v>2</v>
      </c>
      <c r="E419" s="167"/>
      <c r="F419" s="167" t="s">
        <v>1821</v>
      </c>
      <c r="G419" s="167"/>
      <c r="H419" s="167" t="s">
        <v>1821</v>
      </c>
    </row>
    <row r="420" spans="1:8" ht="15" customHeight="1">
      <c r="A420" s="66" t="s">
        <v>421</v>
      </c>
      <c r="B420" s="136" t="s">
        <v>1158</v>
      </c>
      <c r="C420" s="137"/>
      <c r="D420" s="168">
        <v>2</v>
      </c>
      <c r="E420" s="167"/>
      <c r="F420" s="167" t="s">
        <v>1821</v>
      </c>
      <c r="G420" s="167"/>
      <c r="H420" s="167" t="s">
        <v>1821</v>
      </c>
    </row>
    <row r="421" spans="1:8" ht="15" customHeight="1">
      <c r="A421" s="66" t="s">
        <v>1931</v>
      </c>
      <c r="B421" s="136" t="s">
        <v>1932</v>
      </c>
      <c r="C421" s="137"/>
      <c r="D421" s="168">
        <v>1</v>
      </c>
      <c r="E421" s="167"/>
      <c r="F421" s="167" t="s">
        <v>1821</v>
      </c>
      <c r="G421" s="167"/>
      <c r="H421" s="167"/>
    </row>
    <row r="422" spans="1:8" ht="15" customHeight="1">
      <c r="A422" s="66" t="s">
        <v>422</v>
      </c>
      <c r="B422" s="136" t="s">
        <v>1159</v>
      </c>
      <c r="C422" s="137"/>
      <c r="D422" s="168">
        <v>1</v>
      </c>
      <c r="E422" s="167"/>
      <c r="F422" s="167" t="s">
        <v>1821</v>
      </c>
      <c r="G422" s="167"/>
      <c r="H422" s="167"/>
    </row>
    <row r="423" spans="1:8" ht="15" customHeight="1">
      <c r="A423" s="67" t="s">
        <v>423</v>
      </c>
      <c r="B423" s="136" t="s">
        <v>1160</v>
      </c>
      <c r="C423" s="137"/>
      <c r="D423" s="168">
        <v>1</v>
      </c>
      <c r="E423" s="167"/>
      <c r="F423" s="167" t="s">
        <v>1821</v>
      </c>
      <c r="G423" s="167"/>
      <c r="H423" s="167" t="s">
        <v>1821</v>
      </c>
    </row>
    <row r="424" spans="1:8" ht="15" customHeight="1">
      <c r="A424" s="66" t="s">
        <v>424</v>
      </c>
      <c r="B424" s="136" t="s">
        <v>1161</v>
      </c>
      <c r="C424" s="137"/>
      <c r="D424" s="168">
        <v>1</v>
      </c>
      <c r="E424" s="167"/>
      <c r="F424" s="167" t="s">
        <v>1821</v>
      </c>
      <c r="G424" s="167"/>
      <c r="H424" s="167" t="s">
        <v>1821</v>
      </c>
    </row>
    <row r="425" spans="1:8" ht="15" customHeight="1">
      <c r="A425" s="66" t="s">
        <v>425</v>
      </c>
      <c r="B425" s="136" t="s">
        <v>1434</v>
      </c>
      <c r="C425" s="137"/>
      <c r="D425" s="168">
        <v>3</v>
      </c>
      <c r="E425" s="167"/>
      <c r="F425" s="167">
        <v>13622</v>
      </c>
      <c r="G425" s="167"/>
      <c r="H425" s="167"/>
    </row>
    <row r="426" spans="1:8" ht="15" customHeight="1">
      <c r="A426" s="66" t="s">
        <v>426</v>
      </c>
      <c r="B426" s="136" t="s">
        <v>1162</v>
      </c>
      <c r="C426" s="137"/>
      <c r="D426" s="168">
        <v>2</v>
      </c>
      <c r="E426" s="167"/>
      <c r="F426" s="167" t="s">
        <v>1821</v>
      </c>
      <c r="G426" s="167"/>
      <c r="H426" s="167" t="s">
        <v>1821</v>
      </c>
    </row>
    <row r="427" spans="1:8" ht="15" customHeight="1">
      <c r="A427" s="66" t="s">
        <v>427</v>
      </c>
      <c r="B427" s="136" t="s">
        <v>1163</v>
      </c>
      <c r="C427" s="137"/>
      <c r="D427" s="168">
        <v>1</v>
      </c>
      <c r="E427" s="167"/>
      <c r="F427" s="167" t="s">
        <v>1821</v>
      </c>
      <c r="G427" s="167"/>
      <c r="H427" s="167"/>
    </row>
    <row r="428" spans="1:8" ht="15" customHeight="1">
      <c r="A428" s="66" t="s">
        <v>428</v>
      </c>
      <c r="B428" s="136" t="s">
        <v>1164</v>
      </c>
      <c r="C428" s="137"/>
      <c r="D428" s="168">
        <v>2</v>
      </c>
      <c r="E428" s="167"/>
      <c r="F428" s="167" t="s">
        <v>1821</v>
      </c>
      <c r="G428" s="167"/>
      <c r="H428" s="167"/>
    </row>
    <row r="429" spans="1:8" ht="15" customHeight="1">
      <c r="A429" s="66" t="s">
        <v>2680</v>
      </c>
      <c r="B429" s="136" t="s">
        <v>2703</v>
      </c>
      <c r="C429" s="137"/>
      <c r="D429" s="168">
        <v>1</v>
      </c>
      <c r="E429" s="167"/>
      <c r="F429" s="167" t="s">
        <v>1821</v>
      </c>
      <c r="G429" s="167"/>
      <c r="H429" s="167"/>
    </row>
    <row r="430" spans="1:8" ht="15" customHeight="1">
      <c r="A430" s="66" t="s">
        <v>429</v>
      </c>
      <c r="B430" s="136" t="s">
        <v>1165</v>
      </c>
      <c r="C430" s="137"/>
      <c r="D430" s="168">
        <v>1</v>
      </c>
      <c r="E430" s="167"/>
      <c r="F430" s="167" t="s">
        <v>1821</v>
      </c>
      <c r="G430" s="167"/>
      <c r="H430" s="167"/>
    </row>
    <row r="431" spans="1:8" ht="15" customHeight="1">
      <c r="A431" s="66" t="s">
        <v>1677</v>
      </c>
      <c r="B431" s="136" t="s">
        <v>1678</v>
      </c>
      <c r="C431" s="137"/>
      <c r="D431" s="168">
        <v>2</v>
      </c>
      <c r="E431" s="167"/>
      <c r="F431" s="167" t="s">
        <v>1821</v>
      </c>
      <c r="G431" s="167"/>
      <c r="H431" s="167"/>
    </row>
    <row r="432" spans="1:8" ht="15" customHeight="1">
      <c r="A432" s="66" t="s">
        <v>430</v>
      </c>
      <c r="B432" s="136" t="s">
        <v>1435</v>
      </c>
      <c r="C432" s="137"/>
      <c r="D432" s="168">
        <v>1</v>
      </c>
      <c r="E432" s="167"/>
      <c r="F432" s="167" t="s">
        <v>1821</v>
      </c>
      <c r="G432" s="167"/>
      <c r="H432" s="167"/>
    </row>
    <row r="433" spans="1:8" ht="15" customHeight="1">
      <c r="A433" s="66" t="s">
        <v>431</v>
      </c>
      <c r="B433" s="136" t="s">
        <v>1166</v>
      </c>
      <c r="C433" s="137"/>
      <c r="D433" s="168">
        <v>2</v>
      </c>
      <c r="E433" s="167"/>
      <c r="F433" s="167" t="s">
        <v>1821</v>
      </c>
      <c r="G433" s="167"/>
      <c r="H433" s="167"/>
    </row>
    <row r="434" spans="1:8" ht="15" customHeight="1">
      <c r="A434" s="66" t="s">
        <v>432</v>
      </c>
      <c r="B434" s="136" t="s">
        <v>1170</v>
      </c>
      <c r="C434" s="137"/>
      <c r="D434" s="168">
        <v>2</v>
      </c>
      <c r="E434" s="167"/>
      <c r="F434" s="167" t="s">
        <v>1821</v>
      </c>
      <c r="G434" s="167"/>
      <c r="H434" s="167"/>
    </row>
    <row r="435" spans="1:8" ht="15" customHeight="1">
      <c r="A435" s="66" t="s">
        <v>433</v>
      </c>
      <c r="B435" s="136" t="s">
        <v>2863</v>
      </c>
      <c r="C435" s="137"/>
      <c r="D435" s="168">
        <v>6</v>
      </c>
      <c r="E435" s="167"/>
      <c r="F435" s="167">
        <v>75914</v>
      </c>
      <c r="G435" s="167"/>
      <c r="H435" s="167">
        <v>1559</v>
      </c>
    </row>
    <row r="436" spans="1:8" ht="15" customHeight="1">
      <c r="A436" s="66" t="s">
        <v>434</v>
      </c>
      <c r="B436" s="136" t="s">
        <v>1167</v>
      </c>
      <c r="C436" s="137"/>
      <c r="D436" s="168">
        <v>3</v>
      </c>
      <c r="E436" s="167"/>
      <c r="F436" s="167">
        <v>3024420</v>
      </c>
      <c r="G436" s="167"/>
      <c r="H436" s="167">
        <v>124956</v>
      </c>
    </row>
    <row r="437" spans="1:8" ht="15" customHeight="1">
      <c r="A437" s="66" t="s">
        <v>435</v>
      </c>
      <c r="B437" s="136" t="s">
        <v>1168</v>
      </c>
      <c r="C437" s="137"/>
      <c r="D437" s="168">
        <v>11</v>
      </c>
      <c r="E437" s="167"/>
      <c r="F437" s="167">
        <v>56540</v>
      </c>
      <c r="G437" s="167"/>
      <c r="H437" s="167">
        <v>3</v>
      </c>
    </row>
    <row r="438" spans="1:8" ht="15" customHeight="1">
      <c r="A438" s="66" t="s">
        <v>436</v>
      </c>
      <c r="B438" s="136" t="s">
        <v>1169</v>
      </c>
      <c r="C438" s="137"/>
      <c r="D438" s="168">
        <v>3</v>
      </c>
      <c r="E438" s="167"/>
      <c r="F438" s="167">
        <v>11342</v>
      </c>
      <c r="G438" s="167"/>
      <c r="H438" s="167">
        <v>94</v>
      </c>
    </row>
    <row r="439" spans="1:8" ht="15" customHeight="1">
      <c r="A439" s="67" t="s">
        <v>437</v>
      </c>
      <c r="B439" s="136" t="s">
        <v>438</v>
      </c>
      <c r="C439" s="137"/>
      <c r="D439" s="168">
        <v>2</v>
      </c>
      <c r="E439" s="167"/>
      <c r="F439" s="167" t="s">
        <v>1821</v>
      </c>
      <c r="G439" s="167"/>
      <c r="H439" s="167"/>
    </row>
    <row r="440" spans="1:8" ht="15" customHeight="1">
      <c r="A440" s="67" t="s">
        <v>1631</v>
      </c>
      <c r="B440" s="136" t="s">
        <v>1632</v>
      </c>
      <c r="C440" s="137"/>
      <c r="D440" s="168">
        <v>1</v>
      </c>
      <c r="E440" s="167"/>
      <c r="F440" s="167" t="s">
        <v>1821</v>
      </c>
      <c r="G440" s="167"/>
      <c r="H440" s="167" t="s">
        <v>1821</v>
      </c>
    </row>
    <row r="441" spans="1:8" ht="15" customHeight="1">
      <c r="A441" s="67" t="s">
        <v>439</v>
      </c>
      <c r="B441" s="136" t="s">
        <v>440</v>
      </c>
      <c r="C441" s="137"/>
      <c r="D441" s="168">
        <v>2</v>
      </c>
      <c r="E441" s="167"/>
      <c r="F441" s="167" t="s">
        <v>1821</v>
      </c>
      <c r="G441" s="167"/>
      <c r="H441" s="167"/>
    </row>
    <row r="442" spans="1:8" ht="15" customHeight="1">
      <c r="A442" s="66" t="s">
        <v>441</v>
      </c>
      <c r="B442" s="136" t="s">
        <v>1436</v>
      </c>
      <c r="C442" s="137"/>
      <c r="D442" s="168">
        <v>2</v>
      </c>
      <c r="E442" s="167"/>
      <c r="F442" s="167" t="s">
        <v>1821</v>
      </c>
      <c r="G442" s="167"/>
      <c r="H442" s="167"/>
    </row>
    <row r="443" spans="1:8" ht="15" customHeight="1">
      <c r="A443" s="66" t="s">
        <v>1852</v>
      </c>
      <c r="B443" s="136" t="s">
        <v>2704</v>
      </c>
      <c r="C443" s="137"/>
      <c r="D443" s="168">
        <v>4</v>
      </c>
      <c r="E443" s="167"/>
      <c r="F443" s="167">
        <v>26999</v>
      </c>
      <c r="G443" s="167"/>
      <c r="H443" s="167">
        <v>1015</v>
      </c>
    </row>
    <row r="444" spans="1:8" ht="15" customHeight="1">
      <c r="A444" s="66" t="s">
        <v>442</v>
      </c>
      <c r="B444" s="136" t="s">
        <v>1171</v>
      </c>
      <c r="C444" s="137"/>
      <c r="D444" s="168">
        <v>1</v>
      </c>
      <c r="E444" s="167"/>
      <c r="F444" s="167" t="s">
        <v>1821</v>
      </c>
      <c r="G444" s="167"/>
      <c r="H444" s="167"/>
    </row>
    <row r="445" spans="1:8" ht="15" customHeight="1">
      <c r="A445" s="66" t="s">
        <v>443</v>
      </c>
      <c r="B445" s="136" t="s">
        <v>1137</v>
      </c>
      <c r="C445" s="137"/>
      <c r="D445" s="168">
        <v>1</v>
      </c>
      <c r="E445" s="167"/>
      <c r="F445" s="167" t="s">
        <v>1821</v>
      </c>
      <c r="G445" s="167"/>
      <c r="H445" s="167" t="s">
        <v>1821</v>
      </c>
    </row>
    <row r="446" spans="1:8" ht="15" customHeight="1">
      <c r="A446" s="67" t="s">
        <v>444</v>
      </c>
      <c r="B446" s="136" t="s">
        <v>1437</v>
      </c>
      <c r="C446" s="137"/>
      <c r="D446" s="168">
        <v>2</v>
      </c>
      <c r="E446" s="167"/>
      <c r="F446" s="167" t="s">
        <v>1821</v>
      </c>
      <c r="G446" s="167"/>
      <c r="H446" s="167" t="s">
        <v>1821</v>
      </c>
    </row>
    <row r="447" spans="1:8" ht="15" customHeight="1">
      <c r="A447" s="67" t="s">
        <v>445</v>
      </c>
      <c r="B447" s="136" t="s">
        <v>1138</v>
      </c>
      <c r="C447" s="137"/>
      <c r="D447" s="168">
        <v>2</v>
      </c>
      <c r="E447" s="167"/>
      <c r="F447" s="167" t="s">
        <v>1821</v>
      </c>
      <c r="G447" s="167"/>
      <c r="H447" s="167" t="s">
        <v>1821</v>
      </c>
    </row>
    <row r="448" spans="1:8" ht="15" customHeight="1">
      <c r="A448" s="66" t="s">
        <v>1633</v>
      </c>
      <c r="B448" s="136" t="s">
        <v>1634</v>
      </c>
      <c r="C448" s="137"/>
      <c r="D448" s="168">
        <v>2</v>
      </c>
      <c r="E448" s="167"/>
      <c r="F448" s="167" t="s">
        <v>1821</v>
      </c>
      <c r="G448" s="167"/>
      <c r="H448" s="167" t="s">
        <v>1821</v>
      </c>
    </row>
    <row r="449" spans="1:8" ht="15" customHeight="1">
      <c r="A449" s="66" t="s">
        <v>446</v>
      </c>
      <c r="B449" s="136" t="s">
        <v>1139</v>
      </c>
      <c r="C449" s="137"/>
      <c r="D449" s="168">
        <v>1</v>
      </c>
      <c r="E449" s="167"/>
      <c r="F449" s="167" t="s">
        <v>1821</v>
      </c>
      <c r="G449" s="167"/>
      <c r="H449" s="167"/>
    </row>
    <row r="450" spans="1:8" ht="15" customHeight="1">
      <c r="A450" s="66" t="s">
        <v>447</v>
      </c>
      <c r="B450" s="136" t="s">
        <v>1140</v>
      </c>
      <c r="C450" s="137"/>
      <c r="D450" s="168">
        <v>4</v>
      </c>
      <c r="E450" s="167"/>
      <c r="F450" s="167">
        <v>346536</v>
      </c>
      <c r="G450" s="167"/>
      <c r="H450" s="167"/>
    </row>
    <row r="451" spans="1:8" ht="15" customHeight="1">
      <c r="A451" s="66" t="s">
        <v>448</v>
      </c>
      <c r="B451" s="136" t="s">
        <v>10</v>
      </c>
      <c r="C451" s="137"/>
      <c r="D451" s="168">
        <v>1</v>
      </c>
      <c r="E451" s="167"/>
      <c r="F451" s="167" t="s">
        <v>1821</v>
      </c>
      <c r="G451" s="167"/>
      <c r="H451" s="167"/>
    </row>
    <row r="452" spans="1:8" ht="15" customHeight="1">
      <c r="A452" s="66" t="s">
        <v>2681</v>
      </c>
      <c r="B452" s="136" t="s">
        <v>2705</v>
      </c>
      <c r="C452" s="137"/>
      <c r="D452" s="168">
        <v>1</v>
      </c>
      <c r="E452" s="167"/>
      <c r="F452" s="167" t="s">
        <v>1821</v>
      </c>
      <c r="G452" s="167"/>
      <c r="H452" s="167"/>
    </row>
    <row r="453" spans="1:8" ht="15" customHeight="1">
      <c r="A453" s="66" t="s">
        <v>449</v>
      </c>
      <c r="B453" s="136" t="s">
        <v>1141</v>
      </c>
      <c r="C453" s="137"/>
      <c r="D453" s="168">
        <v>1</v>
      </c>
      <c r="E453" s="167"/>
      <c r="F453" s="167" t="s">
        <v>1821</v>
      </c>
      <c r="G453" s="167"/>
      <c r="H453" s="167"/>
    </row>
    <row r="454" spans="1:8" ht="15" customHeight="1">
      <c r="A454" s="66" t="s">
        <v>450</v>
      </c>
      <c r="B454" s="136" t="s">
        <v>1142</v>
      </c>
      <c r="C454" s="137"/>
      <c r="D454" s="168">
        <v>2</v>
      </c>
      <c r="E454" s="167"/>
      <c r="F454" s="167" t="s">
        <v>1821</v>
      </c>
      <c r="G454" s="167"/>
      <c r="H454" s="167"/>
    </row>
    <row r="455" spans="1:8" ht="15" customHeight="1">
      <c r="A455" s="66" t="s">
        <v>451</v>
      </c>
      <c r="B455" s="136" t="s">
        <v>1143</v>
      </c>
      <c r="C455" s="137"/>
      <c r="D455" s="168">
        <v>7</v>
      </c>
      <c r="E455" s="167"/>
      <c r="F455" s="167">
        <v>1162113</v>
      </c>
      <c r="G455" s="167"/>
      <c r="H455" s="167">
        <v>31880</v>
      </c>
    </row>
    <row r="456" spans="1:8" ht="15" customHeight="1">
      <c r="A456" s="67" t="s">
        <v>452</v>
      </c>
      <c r="B456" s="136" t="s">
        <v>1144</v>
      </c>
      <c r="C456" s="137"/>
      <c r="D456" s="168">
        <v>3</v>
      </c>
      <c r="E456" s="167"/>
      <c r="F456" s="167">
        <v>853024</v>
      </c>
      <c r="G456" s="167"/>
      <c r="H456" s="167">
        <v>47247</v>
      </c>
    </row>
    <row r="457" spans="1:8" ht="15" customHeight="1">
      <c r="A457" s="67" t="s">
        <v>453</v>
      </c>
      <c r="B457" s="136" t="s">
        <v>1438</v>
      </c>
      <c r="C457" s="137"/>
      <c r="D457" s="168">
        <v>3</v>
      </c>
      <c r="E457" s="167"/>
      <c r="F457" s="167">
        <v>671833</v>
      </c>
      <c r="G457" s="167"/>
      <c r="H457" s="167">
        <v>6377</v>
      </c>
    </row>
    <row r="458" spans="1:8" ht="15" customHeight="1">
      <c r="A458" s="66" t="s">
        <v>454</v>
      </c>
      <c r="B458" s="136" t="s">
        <v>1439</v>
      </c>
      <c r="C458" s="137"/>
      <c r="D458" s="168">
        <v>1</v>
      </c>
      <c r="E458" s="167"/>
      <c r="F458" s="167" t="s">
        <v>1821</v>
      </c>
      <c r="G458" s="167"/>
      <c r="H458" s="167"/>
    </row>
    <row r="459" spans="1:8" ht="15" customHeight="1">
      <c r="A459" s="67" t="s">
        <v>455</v>
      </c>
      <c r="B459" s="136" t="s">
        <v>1440</v>
      </c>
      <c r="C459" s="137"/>
      <c r="D459" s="168">
        <v>2</v>
      </c>
      <c r="E459" s="167"/>
      <c r="F459" s="167" t="s">
        <v>1821</v>
      </c>
      <c r="G459" s="167"/>
      <c r="H459" s="167" t="s">
        <v>1821</v>
      </c>
    </row>
    <row r="460" spans="1:8" ht="15" customHeight="1">
      <c r="A460" s="66" t="s">
        <v>1853</v>
      </c>
      <c r="B460" s="136" t="s">
        <v>1836</v>
      </c>
      <c r="C460" s="137"/>
      <c r="D460" s="168">
        <v>1</v>
      </c>
      <c r="E460" s="167"/>
      <c r="F460" s="167" t="s">
        <v>1821</v>
      </c>
      <c r="G460" s="167"/>
      <c r="H460" s="167"/>
    </row>
    <row r="461" spans="1:8" ht="15" customHeight="1">
      <c r="A461" s="66" t="s">
        <v>456</v>
      </c>
      <c r="B461" s="136" t="s">
        <v>1145</v>
      </c>
      <c r="C461" s="137"/>
      <c r="D461" s="168">
        <v>1</v>
      </c>
      <c r="E461" s="167"/>
      <c r="F461" s="167" t="s">
        <v>1821</v>
      </c>
      <c r="G461" s="167"/>
      <c r="H461" s="167"/>
    </row>
    <row r="462" spans="1:8" ht="15" customHeight="1">
      <c r="A462" s="66" t="s">
        <v>457</v>
      </c>
      <c r="B462" s="136" t="s">
        <v>1146</v>
      </c>
      <c r="C462" s="137"/>
      <c r="D462" s="168">
        <v>2</v>
      </c>
      <c r="E462" s="167"/>
      <c r="F462" s="167" t="s">
        <v>1821</v>
      </c>
      <c r="G462" s="167"/>
      <c r="H462" s="167" t="s">
        <v>1821</v>
      </c>
    </row>
    <row r="463" spans="1:8" ht="15" customHeight="1">
      <c r="A463" s="66" t="s">
        <v>1933</v>
      </c>
      <c r="B463" s="136" t="s">
        <v>1934</v>
      </c>
      <c r="C463" s="137"/>
      <c r="D463" s="168">
        <v>1</v>
      </c>
      <c r="E463" s="167"/>
      <c r="F463" s="167" t="s">
        <v>1821</v>
      </c>
      <c r="G463" s="167"/>
      <c r="H463" s="167" t="s">
        <v>1821</v>
      </c>
    </row>
    <row r="464" spans="1:8" ht="15" customHeight="1">
      <c r="A464" s="66" t="s">
        <v>1935</v>
      </c>
      <c r="B464" s="136" t="s">
        <v>1936</v>
      </c>
      <c r="C464" s="137"/>
      <c r="D464" s="168">
        <v>1</v>
      </c>
      <c r="E464" s="167"/>
      <c r="F464" s="167" t="s">
        <v>1821</v>
      </c>
      <c r="G464" s="167"/>
      <c r="H464" s="167"/>
    </row>
    <row r="465" spans="1:8" ht="15" customHeight="1">
      <c r="A465" s="66" t="s">
        <v>458</v>
      </c>
      <c r="B465" s="136" t="s">
        <v>1147</v>
      </c>
      <c r="C465" s="137"/>
      <c r="D465" s="168">
        <v>6</v>
      </c>
      <c r="E465" s="167"/>
      <c r="F465" s="167">
        <v>553176</v>
      </c>
      <c r="G465" s="167"/>
      <c r="H465" s="167">
        <v>7087</v>
      </c>
    </row>
    <row r="466" spans="1:8" ht="15" customHeight="1">
      <c r="A466" s="66" t="s">
        <v>459</v>
      </c>
      <c r="B466" s="136" t="s">
        <v>1148</v>
      </c>
      <c r="C466" s="137"/>
      <c r="D466" s="168">
        <v>9</v>
      </c>
      <c r="E466" s="167"/>
      <c r="F466" s="167">
        <v>1481855</v>
      </c>
      <c r="G466" s="167"/>
      <c r="H466" s="167">
        <v>43349</v>
      </c>
    </row>
    <row r="467" spans="1:8" ht="15" customHeight="1">
      <c r="A467" s="66" t="s">
        <v>460</v>
      </c>
      <c r="B467" s="136" t="s">
        <v>1441</v>
      </c>
      <c r="C467" s="137"/>
      <c r="D467" s="168">
        <v>23</v>
      </c>
      <c r="E467" s="167"/>
      <c r="F467" s="167">
        <v>2571690</v>
      </c>
      <c r="G467" s="167"/>
      <c r="H467" s="167">
        <v>86067</v>
      </c>
    </row>
    <row r="468" spans="1:8" ht="15" customHeight="1">
      <c r="A468" s="66" t="s">
        <v>461</v>
      </c>
      <c r="B468" s="136" t="s">
        <v>1092</v>
      </c>
      <c r="C468" s="137" t="s">
        <v>1049</v>
      </c>
      <c r="D468" s="168">
        <v>1</v>
      </c>
      <c r="E468" s="167" t="s">
        <v>2774</v>
      </c>
      <c r="F468" s="167" t="s">
        <v>1821</v>
      </c>
      <c r="G468" s="167" t="s">
        <v>2774</v>
      </c>
      <c r="H468" s="167" t="s">
        <v>1821</v>
      </c>
    </row>
    <row r="469" spans="1:8" ht="15" customHeight="1">
      <c r="A469" s="66" t="s">
        <v>462</v>
      </c>
      <c r="B469" s="136" t="s">
        <v>7</v>
      </c>
      <c r="C469" s="137" t="s">
        <v>1049</v>
      </c>
      <c r="D469" s="168">
        <v>1</v>
      </c>
      <c r="E469" s="167" t="s">
        <v>2774</v>
      </c>
      <c r="F469" s="167" t="s">
        <v>1821</v>
      </c>
      <c r="G469" s="167" t="s">
        <v>2774</v>
      </c>
      <c r="H469" s="167" t="s">
        <v>1821</v>
      </c>
    </row>
    <row r="470" spans="1:8" ht="15" customHeight="1">
      <c r="A470" s="66" t="s">
        <v>463</v>
      </c>
      <c r="B470" s="136" t="s">
        <v>8</v>
      </c>
      <c r="C470" s="137" t="s">
        <v>1049</v>
      </c>
      <c r="D470" s="168">
        <v>1</v>
      </c>
      <c r="E470" s="167" t="s">
        <v>2774</v>
      </c>
      <c r="F470" s="167" t="s">
        <v>1821</v>
      </c>
      <c r="G470" s="167"/>
      <c r="H470" s="167"/>
    </row>
    <row r="471" spans="1:8" ht="15" customHeight="1">
      <c r="A471" s="66" t="s">
        <v>464</v>
      </c>
      <c r="B471" s="136" t="s">
        <v>9</v>
      </c>
      <c r="C471" s="137"/>
      <c r="D471" s="168">
        <v>1</v>
      </c>
      <c r="E471" s="167"/>
      <c r="F471" s="167" t="s">
        <v>1821</v>
      </c>
      <c r="G471" s="167"/>
      <c r="H471" s="167" t="s">
        <v>1821</v>
      </c>
    </row>
    <row r="472" spans="1:8" ht="15" customHeight="1">
      <c r="A472" s="66" t="s">
        <v>465</v>
      </c>
      <c r="B472" s="136" t="s">
        <v>1093</v>
      </c>
      <c r="C472" s="137"/>
      <c r="D472" s="168">
        <v>5</v>
      </c>
      <c r="E472" s="167"/>
      <c r="F472" s="167">
        <v>72103</v>
      </c>
      <c r="G472" s="167"/>
      <c r="H472" s="167">
        <v>230</v>
      </c>
    </row>
    <row r="473" spans="1:8" ht="15" customHeight="1">
      <c r="A473" s="66" t="s">
        <v>466</v>
      </c>
      <c r="B473" s="136" t="s">
        <v>1094</v>
      </c>
      <c r="C473" s="137" t="s">
        <v>1049</v>
      </c>
      <c r="D473" s="168">
        <v>3</v>
      </c>
      <c r="E473" s="167">
        <v>40672</v>
      </c>
      <c r="F473" s="167">
        <v>286748</v>
      </c>
      <c r="G473" s="167">
        <v>313</v>
      </c>
      <c r="H473" s="167">
        <v>2703</v>
      </c>
    </row>
    <row r="474" spans="1:8" ht="15" customHeight="1">
      <c r="A474" s="66" t="s">
        <v>467</v>
      </c>
      <c r="B474" s="136" t="s">
        <v>1095</v>
      </c>
      <c r="C474" s="137"/>
      <c r="D474" s="168">
        <v>1</v>
      </c>
      <c r="E474" s="167"/>
      <c r="F474" s="167" t="s">
        <v>1821</v>
      </c>
      <c r="G474" s="167"/>
      <c r="H474" s="167"/>
    </row>
    <row r="475" spans="1:8" ht="15" customHeight="1">
      <c r="A475" s="66" t="s">
        <v>468</v>
      </c>
      <c r="B475" s="136" t="s">
        <v>1099</v>
      </c>
      <c r="C475" s="137"/>
      <c r="D475" s="168">
        <v>1</v>
      </c>
      <c r="E475" s="167"/>
      <c r="F475" s="167" t="s">
        <v>1821</v>
      </c>
      <c r="G475" s="167"/>
      <c r="H475" s="167"/>
    </row>
    <row r="476" spans="1:8" ht="15" customHeight="1">
      <c r="A476" s="66" t="s">
        <v>1937</v>
      </c>
      <c r="B476" s="136" t="s">
        <v>1938</v>
      </c>
      <c r="C476" s="137"/>
      <c r="D476" s="168">
        <v>1</v>
      </c>
      <c r="E476" s="167"/>
      <c r="F476" s="167" t="s">
        <v>1821</v>
      </c>
      <c r="G476" s="167"/>
      <c r="H476" s="167" t="s">
        <v>1821</v>
      </c>
    </row>
    <row r="477" spans="1:8" ht="15" customHeight="1">
      <c r="A477" s="66" t="s">
        <v>469</v>
      </c>
      <c r="B477" s="136" t="s">
        <v>1442</v>
      </c>
      <c r="C477" s="137"/>
      <c r="D477" s="168">
        <v>3</v>
      </c>
      <c r="E477" s="167"/>
      <c r="F477" s="167">
        <v>6120</v>
      </c>
      <c r="G477" s="167"/>
      <c r="H477" s="167"/>
    </row>
    <row r="478" spans="1:8" ht="15" customHeight="1">
      <c r="A478" s="66" t="s">
        <v>470</v>
      </c>
      <c r="B478" s="136" t="s">
        <v>1096</v>
      </c>
      <c r="C478" s="137"/>
      <c r="D478" s="168">
        <v>6</v>
      </c>
      <c r="E478" s="167"/>
      <c r="F478" s="167">
        <v>294355</v>
      </c>
      <c r="G478" s="167"/>
      <c r="H478" s="167">
        <v>2366</v>
      </c>
    </row>
    <row r="479" spans="1:8" ht="15" customHeight="1">
      <c r="A479" s="66" t="s">
        <v>471</v>
      </c>
      <c r="B479" s="136" t="s">
        <v>1097</v>
      </c>
      <c r="C479" s="137"/>
      <c r="D479" s="168">
        <v>6</v>
      </c>
      <c r="E479" s="167"/>
      <c r="F479" s="167">
        <v>373435</v>
      </c>
      <c r="G479" s="167"/>
      <c r="H479" s="167">
        <v>35505</v>
      </c>
    </row>
    <row r="480" spans="1:8" ht="15" customHeight="1">
      <c r="A480" s="66" t="s">
        <v>472</v>
      </c>
      <c r="B480" s="136" t="s">
        <v>1098</v>
      </c>
      <c r="C480" s="137"/>
      <c r="D480" s="168">
        <v>4</v>
      </c>
      <c r="E480" s="167"/>
      <c r="F480" s="167">
        <v>67166</v>
      </c>
      <c r="G480" s="167"/>
      <c r="H480" s="167"/>
    </row>
    <row r="481" spans="1:8" ht="15" customHeight="1">
      <c r="A481" s="66" t="s">
        <v>473</v>
      </c>
      <c r="B481" s="136" t="s">
        <v>1443</v>
      </c>
      <c r="C481" s="137"/>
      <c r="D481" s="168">
        <v>5</v>
      </c>
      <c r="E481" s="167"/>
      <c r="F481" s="167">
        <v>39140</v>
      </c>
      <c r="G481" s="167"/>
      <c r="H481" s="167">
        <v>4</v>
      </c>
    </row>
    <row r="482" spans="1:8" ht="15" customHeight="1">
      <c r="A482" s="66" t="s">
        <v>474</v>
      </c>
      <c r="B482" s="136" t="s">
        <v>1444</v>
      </c>
      <c r="C482" s="137"/>
      <c r="D482" s="168">
        <v>11</v>
      </c>
      <c r="E482" s="167"/>
      <c r="F482" s="167">
        <v>81609</v>
      </c>
      <c r="G482" s="167"/>
      <c r="H482" s="167">
        <v>5</v>
      </c>
    </row>
    <row r="483" spans="1:8" ht="15" customHeight="1">
      <c r="A483" s="66" t="s">
        <v>475</v>
      </c>
      <c r="B483" s="136" t="s">
        <v>1100</v>
      </c>
      <c r="C483" s="137" t="s">
        <v>966</v>
      </c>
      <c r="D483" s="168">
        <v>1</v>
      </c>
      <c r="E483" s="167" t="s">
        <v>2774</v>
      </c>
      <c r="F483" s="167" t="s">
        <v>1821</v>
      </c>
      <c r="G483" s="167"/>
      <c r="H483" s="167"/>
    </row>
    <row r="484" spans="1:8" ht="15" customHeight="1">
      <c r="A484" s="66" t="s">
        <v>476</v>
      </c>
      <c r="B484" s="136" t="s">
        <v>1101</v>
      </c>
      <c r="C484" s="137" t="s">
        <v>966</v>
      </c>
      <c r="D484" s="168">
        <v>2</v>
      </c>
      <c r="E484" s="167" t="s">
        <v>2774</v>
      </c>
      <c r="F484" s="167" t="s">
        <v>1821</v>
      </c>
      <c r="G484" s="167"/>
      <c r="H484" s="167"/>
    </row>
    <row r="485" spans="1:8" ht="15" customHeight="1">
      <c r="A485" s="66" t="s">
        <v>477</v>
      </c>
      <c r="B485" s="136" t="s">
        <v>1102</v>
      </c>
      <c r="C485" s="137"/>
      <c r="D485" s="168">
        <v>2</v>
      </c>
      <c r="E485" s="167"/>
      <c r="F485" s="167" t="s">
        <v>1821</v>
      </c>
      <c r="G485" s="167"/>
      <c r="H485" s="167"/>
    </row>
    <row r="486" spans="1:8" ht="15" customHeight="1">
      <c r="A486" s="66" t="s">
        <v>478</v>
      </c>
      <c r="B486" s="136" t="s">
        <v>1103</v>
      </c>
      <c r="C486" s="137" t="s">
        <v>1049</v>
      </c>
      <c r="D486" s="168">
        <v>1</v>
      </c>
      <c r="E486" s="167" t="s">
        <v>2774</v>
      </c>
      <c r="F486" s="167" t="s">
        <v>1821</v>
      </c>
      <c r="G486" s="167" t="s">
        <v>2774</v>
      </c>
      <c r="H486" s="167" t="s">
        <v>1821</v>
      </c>
    </row>
    <row r="487" spans="1:8" ht="15" customHeight="1">
      <c r="A487" s="66" t="s">
        <v>479</v>
      </c>
      <c r="B487" s="136" t="s">
        <v>1104</v>
      </c>
      <c r="C487" s="137"/>
      <c r="D487" s="168">
        <v>3</v>
      </c>
      <c r="E487" s="167"/>
      <c r="F487" s="167">
        <v>893459</v>
      </c>
      <c r="G487" s="167"/>
      <c r="H487" s="167">
        <v>11521</v>
      </c>
    </row>
    <row r="488" spans="1:8" ht="15" customHeight="1">
      <c r="A488" s="66" t="s">
        <v>1854</v>
      </c>
      <c r="B488" s="136" t="s">
        <v>1837</v>
      </c>
      <c r="C488" s="137"/>
      <c r="D488" s="168">
        <v>2</v>
      </c>
      <c r="E488" s="167"/>
      <c r="F488" s="167" t="s">
        <v>1821</v>
      </c>
      <c r="G488" s="167"/>
      <c r="H488" s="167" t="s">
        <v>1821</v>
      </c>
    </row>
    <row r="489" spans="1:8" ht="15" customHeight="1">
      <c r="A489" s="66" t="s">
        <v>480</v>
      </c>
      <c r="B489" s="136" t="s">
        <v>1105</v>
      </c>
      <c r="C489" s="137"/>
      <c r="D489" s="168">
        <v>4</v>
      </c>
      <c r="E489" s="167"/>
      <c r="F489" s="167">
        <v>118544</v>
      </c>
      <c r="G489" s="167"/>
      <c r="H489" s="167">
        <v>249</v>
      </c>
    </row>
    <row r="490" spans="1:8" ht="15" customHeight="1">
      <c r="A490" s="67" t="s">
        <v>481</v>
      </c>
      <c r="B490" s="136" t="s">
        <v>482</v>
      </c>
      <c r="C490" s="137"/>
      <c r="D490" s="168">
        <v>1</v>
      </c>
      <c r="E490" s="167"/>
      <c r="F490" s="167" t="s">
        <v>1821</v>
      </c>
      <c r="G490" s="167"/>
      <c r="H490" s="167" t="s">
        <v>1821</v>
      </c>
    </row>
    <row r="491" spans="1:8" ht="15" customHeight="1">
      <c r="A491" s="66" t="s">
        <v>483</v>
      </c>
      <c r="B491" s="136" t="s">
        <v>1106</v>
      </c>
      <c r="C491" s="137"/>
      <c r="D491" s="168">
        <v>2</v>
      </c>
      <c r="E491" s="167"/>
      <c r="F491" s="167" t="s">
        <v>1821</v>
      </c>
      <c r="G491" s="167"/>
      <c r="H491" s="167"/>
    </row>
    <row r="492" spans="1:8" ht="15" customHeight="1">
      <c r="A492" s="66" t="s">
        <v>484</v>
      </c>
      <c r="B492" s="136" t="s">
        <v>1445</v>
      </c>
      <c r="C492" s="137"/>
      <c r="D492" s="168">
        <v>2</v>
      </c>
      <c r="E492" s="167"/>
      <c r="F492" s="167" t="s">
        <v>1821</v>
      </c>
      <c r="G492" s="167"/>
      <c r="H492" s="167"/>
    </row>
    <row r="493" spans="1:8" ht="15" customHeight="1">
      <c r="A493" s="66" t="s">
        <v>1939</v>
      </c>
      <c r="B493" s="136" t="s">
        <v>1940</v>
      </c>
      <c r="C493" s="137"/>
      <c r="D493" s="168">
        <v>1</v>
      </c>
      <c r="E493" s="167"/>
      <c r="F493" s="167" t="s">
        <v>1821</v>
      </c>
      <c r="G493" s="167"/>
      <c r="H493" s="167" t="s">
        <v>1821</v>
      </c>
    </row>
    <row r="494" spans="1:8" ht="15" customHeight="1">
      <c r="A494" s="66" t="s">
        <v>485</v>
      </c>
      <c r="B494" s="136" t="s">
        <v>1107</v>
      </c>
      <c r="C494" s="137"/>
      <c r="D494" s="168">
        <v>6</v>
      </c>
      <c r="E494" s="167"/>
      <c r="F494" s="167">
        <v>378274</v>
      </c>
      <c r="G494" s="167"/>
      <c r="H494" s="167">
        <v>13940</v>
      </c>
    </row>
    <row r="495" spans="1:8" ht="15" customHeight="1">
      <c r="A495" s="66" t="s">
        <v>1679</v>
      </c>
      <c r="B495" s="136" t="s">
        <v>1680</v>
      </c>
      <c r="C495" s="137"/>
      <c r="D495" s="168">
        <v>1</v>
      </c>
      <c r="E495" s="167"/>
      <c r="F495" s="167" t="s">
        <v>1821</v>
      </c>
      <c r="G495" s="167"/>
      <c r="H495" s="167"/>
    </row>
    <row r="496" spans="1:8" ht="15" customHeight="1">
      <c r="A496" s="66" t="s">
        <v>486</v>
      </c>
      <c r="B496" s="136" t="s">
        <v>1446</v>
      </c>
      <c r="C496" s="137"/>
      <c r="D496" s="168">
        <v>2</v>
      </c>
      <c r="E496" s="167"/>
      <c r="F496" s="167" t="s">
        <v>1821</v>
      </c>
      <c r="G496" s="167"/>
      <c r="H496" s="167"/>
    </row>
    <row r="497" spans="1:8" ht="15" customHeight="1">
      <c r="A497" s="67" t="s">
        <v>487</v>
      </c>
      <c r="B497" s="136" t="s">
        <v>1108</v>
      </c>
      <c r="C497" s="137"/>
      <c r="D497" s="168">
        <v>5</v>
      </c>
      <c r="E497" s="167"/>
      <c r="F497" s="167">
        <v>226524</v>
      </c>
      <c r="G497" s="167"/>
      <c r="H497" s="167">
        <v>2650</v>
      </c>
    </row>
    <row r="498" spans="1:8" ht="15" customHeight="1">
      <c r="A498" s="66" t="s">
        <v>488</v>
      </c>
      <c r="B498" s="136" t="s">
        <v>1263</v>
      </c>
      <c r="C498" s="137"/>
      <c r="D498" s="168">
        <v>1</v>
      </c>
      <c r="E498" s="167"/>
      <c r="F498" s="167" t="s">
        <v>1821</v>
      </c>
      <c r="G498" s="167"/>
      <c r="H498" s="167"/>
    </row>
    <row r="499" spans="1:8" ht="15" customHeight="1">
      <c r="A499" s="66" t="s">
        <v>1635</v>
      </c>
      <c r="B499" s="136" t="s">
        <v>1636</v>
      </c>
      <c r="C499" s="137"/>
      <c r="D499" s="168">
        <v>1</v>
      </c>
      <c r="E499" s="167"/>
      <c r="F499" s="167" t="s">
        <v>1821</v>
      </c>
      <c r="G499" s="167"/>
      <c r="H499" s="167"/>
    </row>
    <row r="500" spans="1:8" ht="15" customHeight="1">
      <c r="A500" s="66" t="s">
        <v>489</v>
      </c>
      <c r="B500" s="136" t="s">
        <v>1109</v>
      </c>
      <c r="C500" s="137"/>
      <c r="D500" s="168">
        <v>2</v>
      </c>
      <c r="E500" s="167"/>
      <c r="F500" s="167" t="s">
        <v>1821</v>
      </c>
      <c r="G500" s="167"/>
      <c r="H500" s="167"/>
    </row>
    <row r="501" spans="1:8" ht="15" customHeight="1">
      <c r="A501" s="66" t="s">
        <v>490</v>
      </c>
      <c r="B501" s="136" t="s">
        <v>1110</v>
      </c>
      <c r="C501" s="137"/>
      <c r="D501" s="168">
        <v>1</v>
      </c>
      <c r="E501" s="167"/>
      <c r="F501" s="167" t="s">
        <v>1821</v>
      </c>
      <c r="G501" s="167"/>
      <c r="H501" s="167"/>
    </row>
    <row r="502" spans="1:8" ht="15" customHeight="1">
      <c r="A502" s="66" t="s">
        <v>491</v>
      </c>
      <c r="B502" s="136" t="s">
        <v>1111</v>
      </c>
      <c r="C502" s="137"/>
      <c r="D502" s="168">
        <v>2</v>
      </c>
      <c r="E502" s="167"/>
      <c r="F502" s="167" t="s">
        <v>1821</v>
      </c>
      <c r="G502" s="167"/>
      <c r="H502" s="167"/>
    </row>
    <row r="503" spans="1:8" ht="15" customHeight="1">
      <c r="A503" s="66" t="s">
        <v>2682</v>
      </c>
      <c r="B503" s="136" t="s">
        <v>2706</v>
      </c>
      <c r="C503" s="137" t="s">
        <v>966</v>
      </c>
      <c r="D503" s="168">
        <v>1</v>
      </c>
      <c r="E503" s="167" t="s">
        <v>2774</v>
      </c>
      <c r="F503" s="167" t="s">
        <v>1821</v>
      </c>
      <c r="G503" s="167"/>
      <c r="H503" s="167"/>
    </row>
    <row r="504" spans="1:8" ht="15" customHeight="1">
      <c r="A504" s="66" t="s">
        <v>492</v>
      </c>
      <c r="B504" s="136" t="s">
        <v>1556</v>
      </c>
      <c r="C504" s="137"/>
      <c r="D504" s="168">
        <v>3</v>
      </c>
      <c r="E504" s="167"/>
      <c r="F504" s="167">
        <v>15749</v>
      </c>
      <c r="G504" s="167"/>
      <c r="H504" s="167"/>
    </row>
    <row r="505" spans="1:8" ht="15" customHeight="1">
      <c r="A505" s="66" t="s">
        <v>493</v>
      </c>
      <c r="B505" s="136" t="s">
        <v>1112</v>
      </c>
      <c r="C505" s="137"/>
      <c r="D505" s="168">
        <v>1</v>
      </c>
      <c r="E505" s="167"/>
      <c r="F505" s="167" t="s">
        <v>1821</v>
      </c>
      <c r="G505" s="167"/>
      <c r="H505" s="167"/>
    </row>
    <row r="506" spans="1:8" ht="15" customHeight="1">
      <c r="A506" s="66" t="s">
        <v>494</v>
      </c>
      <c r="B506" s="136" t="s">
        <v>1114</v>
      </c>
      <c r="C506" s="137"/>
      <c r="D506" s="168">
        <v>3</v>
      </c>
      <c r="E506" s="167"/>
      <c r="F506" s="167">
        <v>263774</v>
      </c>
      <c r="G506" s="167"/>
      <c r="H506" s="167">
        <v>334</v>
      </c>
    </row>
    <row r="507" spans="1:8" ht="15" customHeight="1">
      <c r="A507" s="66" t="s">
        <v>495</v>
      </c>
      <c r="B507" s="136" t="s">
        <v>1115</v>
      </c>
      <c r="C507" s="137"/>
      <c r="D507" s="168">
        <v>1</v>
      </c>
      <c r="E507" s="167"/>
      <c r="F507" s="167" t="s">
        <v>1821</v>
      </c>
      <c r="G507" s="167"/>
      <c r="H507" s="167" t="s">
        <v>1821</v>
      </c>
    </row>
    <row r="508" spans="1:8" ht="15" customHeight="1">
      <c r="A508" s="66" t="s">
        <v>496</v>
      </c>
      <c r="B508" s="136" t="s">
        <v>1116</v>
      </c>
      <c r="C508" s="137"/>
      <c r="D508" s="168">
        <v>2</v>
      </c>
      <c r="E508" s="167"/>
      <c r="F508" s="167" t="s">
        <v>1821</v>
      </c>
      <c r="G508" s="167"/>
      <c r="H508" s="167" t="s">
        <v>1821</v>
      </c>
    </row>
    <row r="509" spans="1:8" ht="15" customHeight="1">
      <c r="A509" s="66" t="s">
        <v>497</v>
      </c>
      <c r="B509" s="136" t="s">
        <v>1117</v>
      </c>
      <c r="C509" s="137"/>
      <c r="D509" s="168">
        <v>4</v>
      </c>
      <c r="E509" s="167"/>
      <c r="F509" s="167">
        <v>1306086</v>
      </c>
      <c r="G509" s="167"/>
      <c r="H509" s="167">
        <v>147484</v>
      </c>
    </row>
    <row r="510" spans="1:8" ht="15" customHeight="1">
      <c r="A510" s="66" t="s">
        <v>498</v>
      </c>
      <c r="B510" s="136" t="s">
        <v>1118</v>
      </c>
      <c r="C510" s="137"/>
      <c r="D510" s="168">
        <v>6</v>
      </c>
      <c r="E510" s="167"/>
      <c r="F510" s="167">
        <v>101473</v>
      </c>
      <c r="G510" s="167"/>
      <c r="H510" s="167"/>
    </row>
    <row r="511" spans="1:8" ht="15" customHeight="1">
      <c r="A511" s="66" t="s">
        <v>499</v>
      </c>
      <c r="B511" s="136" t="s">
        <v>1119</v>
      </c>
      <c r="C511" s="137"/>
      <c r="D511" s="168">
        <v>2</v>
      </c>
      <c r="E511" s="167"/>
      <c r="F511" s="167" t="s">
        <v>1821</v>
      </c>
      <c r="G511" s="167"/>
      <c r="H511" s="167"/>
    </row>
    <row r="512" spans="1:8" ht="15" customHeight="1">
      <c r="A512" s="66" t="s">
        <v>500</v>
      </c>
      <c r="B512" s="136" t="s">
        <v>1120</v>
      </c>
      <c r="C512" s="137"/>
      <c r="D512" s="168">
        <v>2</v>
      </c>
      <c r="E512" s="167"/>
      <c r="F512" s="167" t="s">
        <v>1821</v>
      </c>
      <c r="G512" s="167"/>
      <c r="H512" s="167" t="s">
        <v>1821</v>
      </c>
    </row>
    <row r="513" spans="1:8" ht="15" customHeight="1">
      <c r="A513" s="66" t="s">
        <v>501</v>
      </c>
      <c r="B513" s="136" t="s">
        <v>1555</v>
      </c>
      <c r="C513" s="137"/>
      <c r="D513" s="168">
        <v>4</v>
      </c>
      <c r="E513" s="167"/>
      <c r="F513" s="167">
        <v>5862197</v>
      </c>
      <c r="G513" s="167"/>
      <c r="H513" s="167">
        <v>27769</v>
      </c>
    </row>
    <row r="514" spans="1:8" ht="15" customHeight="1">
      <c r="A514" s="66" t="s">
        <v>502</v>
      </c>
      <c r="B514" s="136" t="s">
        <v>1121</v>
      </c>
      <c r="C514" s="137"/>
      <c r="D514" s="168">
        <v>3</v>
      </c>
      <c r="E514" s="167"/>
      <c r="F514" s="167">
        <v>111197</v>
      </c>
      <c r="G514" s="167"/>
      <c r="H514" s="167">
        <v>340</v>
      </c>
    </row>
    <row r="515" spans="1:8" ht="15" customHeight="1">
      <c r="A515" s="66" t="s">
        <v>503</v>
      </c>
      <c r="B515" s="136" t="s">
        <v>1122</v>
      </c>
      <c r="C515" s="137"/>
      <c r="D515" s="168">
        <v>8</v>
      </c>
      <c r="E515" s="167"/>
      <c r="F515" s="167">
        <v>289981</v>
      </c>
      <c r="G515" s="167"/>
      <c r="H515" s="167">
        <v>1820</v>
      </c>
    </row>
    <row r="516" spans="1:8" ht="15" customHeight="1">
      <c r="A516" s="66" t="s">
        <v>504</v>
      </c>
      <c r="B516" s="136" t="s">
        <v>1123</v>
      </c>
      <c r="C516" s="137"/>
      <c r="D516" s="168">
        <v>6</v>
      </c>
      <c r="E516" s="167"/>
      <c r="F516" s="167">
        <v>1146291</v>
      </c>
      <c r="G516" s="167"/>
      <c r="H516" s="167">
        <v>2075</v>
      </c>
    </row>
    <row r="517" spans="1:8" ht="15" customHeight="1">
      <c r="A517" s="66" t="s">
        <v>505</v>
      </c>
      <c r="B517" s="136" t="s">
        <v>1124</v>
      </c>
      <c r="C517" s="137"/>
      <c r="D517" s="168">
        <v>5</v>
      </c>
      <c r="E517" s="167"/>
      <c r="F517" s="167">
        <v>472388</v>
      </c>
      <c r="G517" s="167"/>
      <c r="H517" s="167">
        <v>537</v>
      </c>
    </row>
    <row r="518" spans="1:8" ht="15" customHeight="1">
      <c r="A518" s="66" t="s">
        <v>506</v>
      </c>
      <c r="B518" s="136" t="s">
        <v>1264</v>
      </c>
      <c r="C518" s="137"/>
      <c r="D518" s="168">
        <v>1</v>
      </c>
      <c r="E518" s="167"/>
      <c r="F518" s="167" t="s">
        <v>1821</v>
      </c>
      <c r="G518" s="167"/>
      <c r="H518" s="167" t="s">
        <v>1821</v>
      </c>
    </row>
    <row r="519" spans="1:8" ht="15" customHeight="1">
      <c r="A519" s="66" t="s">
        <v>507</v>
      </c>
      <c r="B519" s="136" t="s">
        <v>1125</v>
      </c>
      <c r="C519" s="137"/>
      <c r="D519" s="168">
        <v>3</v>
      </c>
      <c r="E519" s="167"/>
      <c r="F519" s="167">
        <v>7373</v>
      </c>
      <c r="G519" s="167"/>
      <c r="H519" s="167"/>
    </row>
    <row r="520" spans="1:8" ht="15" customHeight="1">
      <c r="A520" s="66" t="s">
        <v>508</v>
      </c>
      <c r="B520" s="136" t="s">
        <v>1126</v>
      </c>
      <c r="C520" s="137"/>
      <c r="D520" s="168">
        <v>3</v>
      </c>
      <c r="E520" s="167"/>
      <c r="F520" s="167">
        <v>593897</v>
      </c>
      <c r="G520" s="167"/>
      <c r="H520" s="167">
        <v>39276</v>
      </c>
    </row>
    <row r="521" spans="1:8" ht="15" customHeight="1">
      <c r="A521" s="66" t="s">
        <v>509</v>
      </c>
      <c r="B521" s="136" t="s">
        <v>1127</v>
      </c>
      <c r="C521" s="137" t="s">
        <v>1049</v>
      </c>
      <c r="D521" s="168">
        <v>2</v>
      </c>
      <c r="E521" s="167" t="s">
        <v>2774</v>
      </c>
      <c r="F521" s="167" t="s">
        <v>1821</v>
      </c>
      <c r="G521" s="167" t="s">
        <v>2774</v>
      </c>
      <c r="H521" s="167" t="s">
        <v>1821</v>
      </c>
    </row>
    <row r="522" spans="1:8" ht="15" customHeight="1">
      <c r="A522" s="66" t="s">
        <v>1941</v>
      </c>
      <c r="B522" s="136" t="s">
        <v>1942</v>
      </c>
      <c r="C522" s="137"/>
      <c r="D522" s="168">
        <v>1</v>
      </c>
      <c r="E522" s="167"/>
      <c r="F522" s="167" t="s">
        <v>1821</v>
      </c>
      <c r="G522" s="167"/>
      <c r="H522" s="167"/>
    </row>
    <row r="523" spans="1:8" ht="15" customHeight="1">
      <c r="A523" s="66" t="s">
        <v>1681</v>
      </c>
      <c r="B523" s="136" t="s">
        <v>1682</v>
      </c>
      <c r="C523" s="137"/>
      <c r="D523" s="168">
        <v>1</v>
      </c>
      <c r="E523" s="167"/>
      <c r="F523" s="167" t="s">
        <v>1821</v>
      </c>
      <c r="G523" s="167"/>
      <c r="H523" s="167"/>
    </row>
    <row r="524" spans="1:8" ht="15" customHeight="1">
      <c r="A524" s="66" t="s">
        <v>510</v>
      </c>
      <c r="B524" s="136" t="s">
        <v>1128</v>
      </c>
      <c r="C524" s="137"/>
      <c r="D524" s="168">
        <v>3</v>
      </c>
      <c r="E524" s="167"/>
      <c r="F524" s="167">
        <v>160122</v>
      </c>
      <c r="G524" s="167"/>
      <c r="H524" s="167">
        <v>19284</v>
      </c>
    </row>
    <row r="525" spans="1:8" ht="15" customHeight="1">
      <c r="A525" s="66" t="s">
        <v>1943</v>
      </c>
      <c r="B525" s="136" t="s">
        <v>1944</v>
      </c>
      <c r="C525" s="137"/>
      <c r="D525" s="168">
        <v>1</v>
      </c>
      <c r="E525" s="167"/>
      <c r="F525" s="167" t="s">
        <v>1821</v>
      </c>
      <c r="G525" s="167"/>
      <c r="H525" s="167"/>
    </row>
    <row r="526" spans="1:8" ht="15" customHeight="1">
      <c r="A526" s="66" t="s">
        <v>511</v>
      </c>
      <c r="B526" s="136" t="s">
        <v>1130</v>
      </c>
      <c r="C526" s="137"/>
      <c r="D526" s="168">
        <v>2</v>
      </c>
      <c r="E526" s="167"/>
      <c r="F526" s="167" t="s">
        <v>1821</v>
      </c>
      <c r="G526" s="167"/>
      <c r="H526" s="167" t="s">
        <v>1821</v>
      </c>
    </row>
    <row r="527" spans="1:8" ht="15" customHeight="1">
      <c r="A527" s="66" t="s">
        <v>512</v>
      </c>
      <c r="B527" s="136" t="s">
        <v>913</v>
      </c>
      <c r="C527" s="137"/>
      <c r="D527" s="168">
        <v>2</v>
      </c>
      <c r="E527" s="167"/>
      <c r="F527" s="167" t="s">
        <v>1821</v>
      </c>
      <c r="G527" s="167"/>
      <c r="H527" s="167" t="s">
        <v>1821</v>
      </c>
    </row>
    <row r="528" spans="1:8" ht="15" customHeight="1">
      <c r="A528" s="66" t="s">
        <v>513</v>
      </c>
      <c r="B528" s="136" t="s">
        <v>1447</v>
      </c>
      <c r="C528" s="137"/>
      <c r="D528" s="168">
        <v>3</v>
      </c>
      <c r="E528" s="167"/>
      <c r="F528" s="167">
        <v>40036</v>
      </c>
      <c r="G528" s="167"/>
      <c r="H528" s="167">
        <v>411</v>
      </c>
    </row>
    <row r="529" spans="1:8" ht="15" customHeight="1">
      <c r="A529" s="66" t="s">
        <v>1945</v>
      </c>
      <c r="B529" s="136" t="s">
        <v>1946</v>
      </c>
      <c r="C529" s="137" t="s">
        <v>1049</v>
      </c>
      <c r="D529" s="168">
        <v>1</v>
      </c>
      <c r="E529" s="167" t="s">
        <v>2774</v>
      </c>
      <c r="F529" s="167" t="s">
        <v>1821</v>
      </c>
      <c r="G529" s="167"/>
      <c r="H529" s="167"/>
    </row>
    <row r="530" spans="1:8" ht="15" customHeight="1">
      <c r="A530" s="66" t="s">
        <v>514</v>
      </c>
      <c r="B530" s="136" t="s">
        <v>1113</v>
      </c>
      <c r="C530" s="137"/>
      <c r="D530" s="168">
        <v>2</v>
      </c>
      <c r="E530" s="167"/>
      <c r="F530" s="167" t="s">
        <v>1821</v>
      </c>
      <c r="G530" s="167"/>
      <c r="H530" s="167" t="s">
        <v>1821</v>
      </c>
    </row>
    <row r="531" spans="1:8" ht="15" customHeight="1">
      <c r="A531" s="66" t="s">
        <v>515</v>
      </c>
      <c r="B531" s="136" t="s">
        <v>1448</v>
      </c>
      <c r="C531" s="137"/>
      <c r="D531" s="168">
        <v>6</v>
      </c>
      <c r="E531" s="167"/>
      <c r="F531" s="167">
        <v>356347</v>
      </c>
      <c r="G531" s="167"/>
      <c r="H531" s="167">
        <v>1286</v>
      </c>
    </row>
    <row r="532" spans="1:8" ht="15" customHeight="1">
      <c r="A532" s="66" t="s">
        <v>516</v>
      </c>
      <c r="B532" s="136" t="s">
        <v>2864</v>
      </c>
      <c r="C532" s="137"/>
      <c r="D532" s="168">
        <v>2</v>
      </c>
      <c r="E532" s="167"/>
      <c r="F532" s="167" t="s">
        <v>1821</v>
      </c>
      <c r="G532" s="167"/>
      <c r="H532" s="167"/>
    </row>
    <row r="533" spans="1:8" ht="15" customHeight="1">
      <c r="A533" s="66" t="s">
        <v>517</v>
      </c>
      <c r="B533" s="136" t="s">
        <v>1129</v>
      </c>
      <c r="C533" s="137"/>
      <c r="D533" s="168">
        <v>4</v>
      </c>
      <c r="E533" s="167"/>
      <c r="F533" s="167">
        <v>345039</v>
      </c>
      <c r="G533" s="167"/>
      <c r="H533" s="167">
        <v>2502</v>
      </c>
    </row>
    <row r="534" spans="1:8" ht="15" customHeight="1">
      <c r="A534" s="66" t="s">
        <v>518</v>
      </c>
      <c r="B534" s="136" t="s">
        <v>1131</v>
      </c>
      <c r="C534" s="137"/>
      <c r="D534" s="168">
        <v>1</v>
      </c>
      <c r="E534" s="167"/>
      <c r="F534" s="167" t="s">
        <v>1821</v>
      </c>
      <c r="G534" s="167"/>
      <c r="H534" s="167" t="s">
        <v>1821</v>
      </c>
    </row>
    <row r="535" spans="1:8" ht="15" customHeight="1">
      <c r="A535" s="66" t="s">
        <v>519</v>
      </c>
      <c r="B535" s="136" t="s">
        <v>1132</v>
      </c>
      <c r="C535" s="137"/>
      <c r="D535" s="168">
        <v>3</v>
      </c>
      <c r="E535" s="167"/>
      <c r="F535" s="167">
        <v>74717</v>
      </c>
      <c r="G535" s="167"/>
      <c r="H535" s="167">
        <v>236</v>
      </c>
    </row>
    <row r="536" spans="1:8" ht="15" customHeight="1">
      <c r="A536" s="66" t="s">
        <v>520</v>
      </c>
      <c r="B536" s="136" t="s">
        <v>1133</v>
      </c>
      <c r="C536" s="137"/>
      <c r="D536" s="168">
        <v>1</v>
      </c>
      <c r="E536" s="167"/>
      <c r="F536" s="167" t="s">
        <v>1821</v>
      </c>
      <c r="G536" s="167"/>
      <c r="H536" s="167"/>
    </row>
    <row r="537" spans="1:8" ht="15" customHeight="1">
      <c r="A537" s="66" t="s">
        <v>521</v>
      </c>
      <c r="B537" s="136" t="s">
        <v>1134</v>
      </c>
      <c r="C537" s="137"/>
      <c r="D537" s="168">
        <v>2</v>
      </c>
      <c r="E537" s="167"/>
      <c r="F537" s="167" t="s">
        <v>1821</v>
      </c>
      <c r="G537" s="167"/>
      <c r="H537" s="167" t="s">
        <v>1821</v>
      </c>
    </row>
    <row r="538" spans="1:8" ht="15" customHeight="1">
      <c r="A538" s="66" t="s">
        <v>1855</v>
      </c>
      <c r="B538" s="136" t="s">
        <v>1838</v>
      </c>
      <c r="C538" s="137"/>
      <c r="D538" s="168">
        <v>1</v>
      </c>
      <c r="E538" s="167"/>
      <c r="F538" s="167" t="s">
        <v>1821</v>
      </c>
      <c r="G538" s="167"/>
      <c r="H538" s="167" t="s">
        <v>1821</v>
      </c>
    </row>
    <row r="539" spans="1:8" ht="15" customHeight="1">
      <c r="A539" s="66" t="s">
        <v>522</v>
      </c>
      <c r="B539" s="136" t="s">
        <v>1135</v>
      </c>
      <c r="C539" s="137"/>
      <c r="D539" s="168">
        <v>1</v>
      </c>
      <c r="E539" s="167"/>
      <c r="F539" s="167" t="s">
        <v>1821</v>
      </c>
      <c r="G539" s="167"/>
      <c r="H539" s="167" t="s">
        <v>1821</v>
      </c>
    </row>
    <row r="540" spans="1:8" ht="15" customHeight="1">
      <c r="A540" s="66" t="s">
        <v>523</v>
      </c>
      <c r="B540" s="136" t="s">
        <v>1136</v>
      </c>
      <c r="C540" s="137"/>
      <c r="D540" s="168">
        <v>3</v>
      </c>
      <c r="E540" s="167"/>
      <c r="F540" s="167">
        <v>40132</v>
      </c>
      <c r="G540" s="167"/>
      <c r="H540" s="167">
        <v>112</v>
      </c>
    </row>
    <row r="541" spans="1:8" ht="15" customHeight="1">
      <c r="A541" s="66" t="s">
        <v>524</v>
      </c>
      <c r="B541" s="136" t="s">
        <v>1149</v>
      </c>
      <c r="C541" s="137"/>
      <c r="D541" s="168">
        <v>16</v>
      </c>
      <c r="E541" s="167"/>
      <c r="F541" s="167">
        <v>427187</v>
      </c>
      <c r="G541" s="167"/>
      <c r="H541" s="167">
        <v>11485</v>
      </c>
    </row>
    <row r="542" spans="1:8" ht="15" customHeight="1">
      <c r="A542" s="66" t="s">
        <v>525</v>
      </c>
      <c r="B542" s="136" t="s">
        <v>1150</v>
      </c>
      <c r="C542" s="137"/>
      <c r="D542" s="168">
        <v>6</v>
      </c>
      <c r="E542" s="167"/>
      <c r="F542" s="167">
        <v>886331</v>
      </c>
      <c r="G542" s="167"/>
      <c r="H542" s="167">
        <v>50857</v>
      </c>
    </row>
    <row r="543" spans="1:8" ht="15" customHeight="1">
      <c r="A543" s="66" t="s">
        <v>526</v>
      </c>
      <c r="B543" s="136" t="s">
        <v>1151</v>
      </c>
      <c r="C543" s="137"/>
      <c r="D543" s="168">
        <v>9</v>
      </c>
      <c r="E543" s="167"/>
      <c r="F543" s="167">
        <v>6840289</v>
      </c>
      <c r="G543" s="167"/>
      <c r="H543" s="167">
        <v>138883</v>
      </c>
    </row>
    <row r="544" spans="1:8" ht="15" customHeight="1">
      <c r="A544" s="66" t="s">
        <v>527</v>
      </c>
      <c r="B544" s="136" t="s">
        <v>1152</v>
      </c>
      <c r="C544" s="137"/>
      <c r="D544" s="168">
        <v>10</v>
      </c>
      <c r="E544" s="167"/>
      <c r="F544" s="167">
        <v>1424655</v>
      </c>
      <c r="G544" s="167"/>
      <c r="H544" s="167">
        <v>37518</v>
      </c>
    </row>
    <row r="545" spans="1:8" ht="15" customHeight="1">
      <c r="A545" s="66" t="s">
        <v>528</v>
      </c>
      <c r="B545" s="136" t="s">
        <v>1153</v>
      </c>
      <c r="C545" s="137"/>
      <c r="D545" s="168">
        <v>7</v>
      </c>
      <c r="E545" s="167"/>
      <c r="F545" s="167">
        <v>217577</v>
      </c>
      <c r="G545" s="167"/>
      <c r="H545" s="167">
        <v>5208</v>
      </c>
    </row>
    <row r="546" spans="1:8" ht="15" customHeight="1">
      <c r="A546" s="66" t="s">
        <v>529</v>
      </c>
      <c r="B546" s="136" t="s">
        <v>1154</v>
      </c>
      <c r="C546" s="137"/>
      <c r="D546" s="168">
        <v>1</v>
      </c>
      <c r="E546" s="167"/>
      <c r="F546" s="167" t="s">
        <v>1821</v>
      </c>
      <c r="G546" s="167"/>
      <c r="H546" s="167" t="s">
        <v>1821</v>
      </c>
    </row>
    <row r="547" spans="1:8" ht="15" customHeight="1">
      <c r="A547" s="66" t="s">
        <v>530</v>
      </c>
      <c r="B547" s="136" t="s">
        <v>1155</v>
      </c>
      <c r="C547" s="137"/>
      <c r="D547" s="168">
        <v>1</v>
      </c>
      <c r="E547" s="167"/>
      <c r="F547" s="167" t="s">
        <v>1821</v>
      </c>
      <c r="G547" s="167"/>
      <c r="H547" s="167"/>
    </row>
    <row r="548" spans="1:8" ht="15" customHeight="1">
      <c r="A548" s="66" t="s">
        <v>531</v>
      </c>
      <c r="B548" s="136" t="s">
        <v>1156</v>
      </c>
      <c r="C548" s="137"/>
      <c r="D548" s="168">
        <v>2</v>
      </c>
      <c r="E548" s="167"/>
      <c r="F548" s="167" t="s">
        <v>1821</v>
      </c>
      <c r="G548" s="167"/>
      <c r="H548" s="167"/>
    </row>
    <row r="549" spans="1:8" ht="15" customHeight="1">
      <c r="A549" s="66" t="s">
        <v>532</v>
      </c>
      <c r="B549" s="136" t="s">
        <v>1157</v>
      </c>
      <c r="C549" s="137"/>
      <c r="D549" s="168">
        <v>1</v>
      </c>
      <c r="E549" s="167"/>
      <c r="F549" s="167" t="s">
        <v>1821</v>
      </c>
      <c r="G549" s="167"/>
      <c r="H549" s="167"/>
    </row>
    <row r="550" spans="1:8" ht="15" customHeight="1">
      <c r="A550" s="66" t="s">
        <v>1683</v>
      </c>
      <c r="B550" s="136" t="s">
        <v>1684</v>
      </c>
      <c r="C550" s="137"/>
      <c r="D550" s="168">
        <v>2</v>
      </c>
      <c r="E550" s="167"/>
      <c r="F550" s="167" t="s">
        <v>1821</v>
      </c>
      <c r="G550" s="167"/>
      <c r="H550" s="167"/>
    </row>
    <row r="551" spans="1:8" ht="15" customHeight="1">
      <c r="A551" s="66" t="s">
        <v>1685</v>
      </c>
      <c r="B551" s="136" t="s">
        <v>1686</v>
      </c>
      <c r="C551" s="137"/>
      <c r="D551" s="168">
        <v>1</v>
      </c>
      <c r="E551" s="167"/>
      <c r="F551" s="167" t="s">
        <v>1821</v>
      </c>
      <c r="G551" s="167"/>
      <c r="H551" s="167"/>
    </row>
    <row r="552" spans="1:8" ht="15" customHeight="1">
      <c r="A552" s="66" t="s">
        <v>1947</v>
      </c>
      <c r="B552" s="136" t="s">
        <v>1948</v>
      </c>
      <c r="C552" s="137"/>
      <c r="D552" s="168">
        <v>1</v>
      </c>
      <c r="E552" s="167"/>
      <c r="F552" s="167" t="s">
        <v>1821</v>
      </c>
      <c r="G552" s="167"/>
      <c r="H552" s="167"/>
    </row>
    <row r="553" spans="1:8" ht="15" customHeight="1">
      <c r="A553" s="66" t="s">
        <v>533</v>
      </c>
      <c r="B553" s="136" t="s">
        <v>1173</v>
      </c>
      <c r="C553" s="137"/>
      <c r="D553" s="168">
        <v>77</v>
      </c>
      <c r="E553" s="167"/>
      <c r="F553" s="167">
        <v>2392694</v>
      </c>
      <c r="G553" s="167"/>
      <c r="H553" s="167">
        <v>160212</v>
      </c>
    </row>
    <row r="554" spans="1:8" ht="15" customHeight="1">
      <c r="A554" s="66" t="s">
        <v>534</v>
      </c>
      <c r="B554" s="136" t="s">
        <v>11</v>
      </c>
      <c r="C554" s="137"/>
      <c r="D554" s="168">
        <v>2</v>
      </c>
      <c r="E554" s="167"/>
      <c r="F554" s="167" t="s">
        <v>1821</v>
      </c>
      <c r="G554" s="167"/>
      <c r="H554" s="167"/>
    </row>
    <row r="555" spans="1:8" ht="15" customHeight="1">
      <c r="A555" s="66" t="s">
        <v>535</v>
      </c>
      <c r="B555" s="136" t="s">
        <v>1174</v>
      </c>
      <c r="C555" s="137"/>
      <c r="D555" s="168">
        <v>13</v>
      </c>
      <c r="E555" s="167"/>
      <c r="F555" s="167">
        <v>378194</v>
      </c>
      <c r="G555" s="167"/>
      <c r="H555" s="167">
        <v>11523</v>
      </c>
    </row>
    <row r="556" spans="1:8" ht="15" customHeight="1">
      <c r="A556" s="66" t="s">
        <v>536</v>
      </c>
      <c r="B556" s="136" t="s">
        <v>1449</v>
      </c>
      <c r="C556" s="137"/>
      <c r="D556" s="168">
        <v>4</v>
      </c>
      <c r="E556" s="167"/>
      <c r="F556" s="167">
        <v>12731</v>
      </c>
      <c r="G556" s="167"/>
      <c r="H556" s="167"/>
    </row>
    <row r="557" spans="1:8" ht="15" customHeight="1">
      <c r="A557" s="66" t="s">
        <v>1637</v>
      </c>
      <c r="B557" s="136" t="s">
        <v>2865</v>
      </c>
      <c r="C557" s="137"/>
      <c r="D557" s="168">
        <v>1</v>
      </c>
      <c r="E557" s="167"/>
      <c r="F557" s="167" t="s">
        <v>1821</v>
      </c>
      <c r="G557" s="167"/>
      <c r="H557" s="167"/>
    </row>
    <row r="558" spans="1:8" ht="15" customHeight="1">
      <c r="A558" s="66" t="s">
        <v>537</v>
      </c>
      <c r="B558" s="136" t="s">
        <v>1180</v>
      </c>
      <c r="C558" s="137"/>
      <c r="D558" s="168">
        <v>1</v>
      </c>
      <c r="E558" s="167"/>
      <c r="F558" s="167" t="s">
        <v>1821</v>
      </c>
      <c r="G558" s="167"/>
      <c r="H558" s="167"/>
    </row>
    <row r="559" spans="1:8" ht="15" customHeight="1">
      <c r="A559" s="66" t="s">
        <v>1949</v>
      </c>
      <c r="B559" s="136" t="s">
        <v>2707</v>
      </c>
      <c r="C559" s="137"/>
      <c r="D559" s="168">
        <v>1</v>
      </c>
      <c r="E559" s="167"/>
      <c r="F559" s="167" t="s">
        <v>1821</v>
      </c>
      <c r="G559" s="167"/>
      <c r="H559" s="167"/>
    </row>
    <row r="560" spans="1:8" ht="15" customHeight="1">
      <c r="A560" s="66" t="s">
        <v>538</v>
      </c>
      <c r="B560" s="136" t="s">
        <v>1181</v>
      </c>
      <c r="C560" s="137"/>
      <c r="D560" s="168">
        <v>1</v>
      </c>
      <c r="E560" s="167"/>
      <c r="F560" s="167" t="s">
        <v>1821</v>
      </c>
      <c r="G560" s="167"/>
      <c r="H560" s="167"/>
    </row>
    <row r="561" spans="1:8" ht="15" customHeight="1">
      <c r="A561" s="66" t="s">
        <v>1950</v>
      </c>
      <c r="B561" s="136" t="s">
        <v>1951</v>
      </c>
      <c r="C561" s="137" t="s">
        <v>1549</v>
      </c>
      <c r="D561" s="168">
        <v>1</v>
      </c>
      <c r="E561" s="167" t="s">
        <v>2774</v>
      </c>
      <c r="F561" s="167" t="s">
        <v>1821</v>
      </c>
      <c r="G561" s="167" t="s">
        <v>2774</v>
      </c>
      <c r="H561" s="167" t="s">
        <v>1821</v>
      </c>
    </row>
    <row r="562" spans="1:8" ht="15" customHeight="1">
      <c r="A562" s="66" t="s">
        <v>539</v>
      </c>
      <c r="B562" s="136" t="s">
        <v>1172</v>
      </c>
      <c r="C562" s="137"/>
      <c r="D562" s="168">
        <v>2</v>
      </c>
      <c r="E562" s="167"/>
      <c r="F562" s="167" t="s">
        <v>1821</v>
      </c>
      <c r="G562" s="167"/>
      <c r="H562" s="167" t="s">
        <v>1821</v>
      </c>
    </row>
    <row r="563" spans="1:8" ht="15" customHeight="1">
      <c r="A563" s="66" t="s">
        <v>540</v>
      </c>
      <c r="B563" s="136" t="s">
        <v>1450</v>
      </c>
      <c r="C563" s="137"/>
      <c r="D563" s="168">
        <v>1</v>
      </c>
      <c r="E563" s="167"/>
      <c r="F563" s="167" t="s">
        <v>1821</v>
      </c>
      <c r="G563" s="167"/>
      <c r="H563" s="167"/>
    </row>
    <row r="564" spans="1:8" ht="15" customHeight="1">
      <c r="A564" s="66" t="s">
        <v>541</v>
      </c>
      <c r="B564" s="136" t="s">
        <v>1451</v>
      </c>
      <c r="C564" s="137"/>
      <c r="D564" s="168">
        <v>1</v>
      </c>
      <c r="E564" s="167"/>
      <c r="F564" s="167" t="s">
        <v>1821</v>
      </c>
      <c r="G564" s="167"/>
      <c r="H564" s="167"/>
    </row>
    <row r="565" spans="1:8" ht="15" customHeight="1">
      <c r="A565" s="66" t="s">
        <v>1856</v>
      </c>
      <c r="B565" s="136" t="s">
        <v>1839</v>
      </c>
      <c r="C565" s="137"/>
      <c r="D565" s="168">
        <v>2</v>
      </c>
      <c r="E565" s="167"/>
      <c r="F565" s="167" t="s">
        <v>1821</v>
      </c>
      <c r="G565" s="167"/>
      <c r="H565" s="167"/>
    </row>
    <row r="566" spans="1:8" ht="15" customHeight="1">
      <c r="A566" s="66" t="s">
        <v>542</v>
      </c>
      <c r="B566" s="136" t="s">
        <v>1175</v>
      </c>
      <c r="C566" s="137"/>
      <c r="D566" s="168">
        <v>3</v>
      </c>
      <c r="E566" s="167"/>
      <c r="F566" s="167">
        <v>5526</v>
      </c>
      <c r="G566" s="167"/>
      <c r="H566" s="167"/>
    </row>
    <row r="567" spans="1:8" ht="15" customHeight="1">
      <c r="A567" s="66" t="s">
        <v>543</v>
      </c>
      <c r="B567" s="136" t="s">
        <v>1452</v>
      </c>
      <c r="C567" s="137"/>
      <c r="D567" s="168">
        <v>1</v>
      </c>
      <c r="E567" s="167"/>
      <c r="F567" s="167" t="s">
        <v>1821</v>
      </c>
      <c r="G567" s="167"/>
      <c r="H567" s="167"/>
    </row>
    <row r="568" spans="1:8" ht="15" customHeight="1">
      <c r="A568" s="66" t="s">
        <v>544</v>
      </c>
      <c r="B568" s="136" t="s">
        <v>1557</v>
      </c>
      <c r="C568" s="137"/>
      <c r="D568" s="168">
        <v>1</v>
      </c>
      <c r="E568" s="167"/>
      <c r="F568" s="167" t="s">
        <v>1821</v>
      </c>
      <c r="G568" s="167"/>
      <c r="H568" s="167"/>
    </row>
    <row r="569" spans="1:8" ht="15" customHeight="1">
      <c r="A569" s="66" t="s">
        <v>545</v>
      </c>
      <c r="B569" s="136" t="s">
        <v>1176</v>
      </c>
      <c r="C569" s="137"/>
      <c r="D569" s="168">
        <v>1</v>
      </c>
      <c r="E569" s="167"/>
      <c r="F569" s="167" t="s">
        <v>1821</v>
      </c>
      <c r="G569" s="167"/>
      <c r="H569" s="167"/>
    </row>
    <row r="570" spans="1:8" ht="15" customHeight="1">
      <c r="A570" s="66" t="s">
        <v>546</v>
      </c>
      <c r="B570" s="136" t="s">
        <v>1453</v>
      </c>
      <c r="C570" s="137"/>
      <c r="D570" s="168">
        <v>1</v>
      </c>
      <c r="E570" s="167"/>
      <c r="F570" s="167" t="s">
        <v>1821</v>
      </c>
      <c r="G570" s="167"/>
      <c r="H570" s="167"/>
    </row>
    <row r="571" spans="1:8" ht="15" customHeight="1">
      <c r="A571" s="66" t="s">
        <v>547</v>
      </c>
      <c r="B571" s="136" t="s">
        <v>1558</v>
      </c>
      <c r="C571" s="137"/>
      <c r="D571" s="168">
        <v>1</v>
      </c>
      <c r="E571" s="167"/>
      <c r="F571" s="167" t="s">
        <v>1821</v>
      </c>
      <c r="G571" s="167"/>
      <c r="H571" s="167"/>
    </row>
    <row r="572" spans="1:8" ht="15" customHeight="1">
      <c r="A572" s="66" t="s">
        <v>548</v>
      </c>
      <c r="B572" s="136" t="s">
        <v>1177</v>
      </c>
      <c r="C572" s="137"/>
      <c r="D572" s="168">
        <v>3</v>
      </c>
      <c r="E572" s="167"/>
      <c r="F572" s="167">
        <v>15517</v>
      </c>
      <c r="G572" s="167"/>
      <c r="H572" s="167">
        <v>130</v>
      </c>
    </row>
    <row r="573" spans="1:8" ht="15" customHeight="1">
      <c r="A573" s="66" t="s">
        <v>549</v>
      </c>
      <c r="B573" s="136" t="s">
        <v>1178</v>
      </c>
      <c r="C573" s="137"/>
      <c r="D573" s="168">
        <v>1</v>
      </c>
      <c r="E573" s="167"/>
      <c r="F573" s="167" t="s">
        <v>1821</v>
      </c>
      <c r="G573" s="167"/>
      <c r="H573" s="167"/>
    </row>
    <row r="574" spans="1:8" ht="15" customHeight="1">
      <c r="A574" s="66" t="s">
        <v>550</v>
      </c>
      <c r="B574" s="136" t="s">
        <v>1454</v>
      </c>
      <c r="C574" s="137"/>
      <c r="D574" s="168">
        <v>1</v>
      </c>
      <c r="E574" s="167"/>
      <c r="F574" s="167" t="s">
        <v>1821</v>
      </c>
      <c r="G574" s="167"/>
      <c r="H574" s="167"/>
    </row>
    <row r="575" spans="1:8" ht="15" customHeight="1">
      <c r="A575" s="66" t="s">
        <v>1952</v>
      </c>
      <c r="B575" s="136" t="s">
        <v>1953</v>
      </c>
      <c r="C575" s="137"/>
      <c r="D575" s="168">
        <v>1</v>
      </c>
      <c r="E575" s="167"/>
      <c r="F575" s="167" t="s">
        <v>1821</v>
      </c>
      <c r="G575" s="167"/>
      <c r="H575" s="167"/>
    </row>
    <row r="576" spans="1:8" ht="15" customHeight="1">
      <c r="A576" s="66" t="s">
        <v>551</v>
      </c>
      <c r="B576" s="136" t="s">
        <v>2708</v>
      </c>
      <c r="C576" s="137"/>
      <c r="D576" s="168">
        <v>1</v>
      </c>
      <c r="E576" s="167"/>
      <c r="F576" s="167" t="s">
        <v>1821</v>
      </c>
      <c r="G576" s="167"/>
      <c r="H576" s="167" t="s">
        <v>1821</v>
      </c>
    </row>
    <row r="577" spans="1:8" ht="15" customHeight="1">
      <c r="A577" s="66" t="s">
        <v>552</v>
      </c>
      <c r="B577" s="136" t="s">
        <v>1179</v>
      </c>
      <c r="C577" s="137"/>
      <c r="D577" s="168">
        <v>12</v>
      </c>
      <c r="E577" s="167"/>
      <c r="F577" s="167">
        <v>161979</v>
      </c>
      <c r="G577" s="167"/>
      <c r="H577" s="167">
        <v>13128</v>
      </c>
    </row>
    <row r="578" spans="1:8" ht="15" customHeight="1">
      <c r="A578" s="66" t="s">
        <v>553</v>
      </c>
      <c r="B578" s="136" t="s">
        <v>1455</v>
      </c>
      <c r="C578" s="137"/>
      <c r="D578" s="168">
        <v>1</v>
      </c>
      <c r="E578" s="167"/>
      <c r="F578" s="167" t="s">
        <v>1821</v>
      </c>
      <c r="G578" s="167"/>
      <c r="H578" s="167" t="s">
        <v>1821</v>
      </c>
    </row>
    <row r="579" spans="1:8" ht="15" customHeight="1">
      <c r="A579" s="66" t="s">
        <v>554</v>
      </c>
      <c r="B579" s="136" t="s">
        <v>1182</v>
      </c>
      <c r="C579" s="137" t="s">
        <v>1183</v>
      </c>
      <c r="D579" s="168">
        <v>2</v>
      </c>
      <c r="E579" s="167" t="s">
        <v>2774</v>
      </c>
      <c r="F579" s="167" t="s">
        <v>1821</v>
      </c>
      <c r="G579" s="167"/>
      <c r="H579" s="167"/>
    </row>
    <row r="580" spans="1:8" ht="15" customHeight="1">
      <c r="A580" s="66" t="s">
        <v>1638</v>
      </c>
      <c r="B580" s="136" t="s">
        <v>1639</v>
      </c>
      <c r="C580" s="137" t="s">
        <v>1183</v>
      </c>
      <c r="D580" s="168">
        <v>1</v>
      </c>
      <c r="E580" s="167" t="s">
        <v>2774</v>
      </c>
      <c r="F580" s="167" t="s">
        <v>1821</v>
      </c>
      <c r="G580" s="167"/>
      <c r="H580" s="167"/>
    </row>
    <row r="581" spans="1:8" ht="15" customHeight="1">
      <c r="A581" s="66" t="s">
        <v>1687</v>
      </c>
      <c r="B581" s="136" t="s">
        <v>1688</v>
      </c>
      <c r="C581" s="137"/>
      <c r="D581" s="168">
        <v>1</v>
      </c>
      <c r="E581" s="167"/>
      <c r="F581" s="167" t="s">
        <v>1821</v>
      </c>
      <c r="G581" s="167"/>
      <c r="H581" s="167"/>
    </row>
    <row r="582" spans="1:8" ht="15" customHeight="1">
      <c r="A582" s="66" t="s">
        <v>555</v>
      </c>
      <c r="B582" s="136" t="s">
        <v>1184</v>
      </c>
      <c r="C582" s="137"/>
      <c r="D582" s="168">
        <v>1</v>
      </c>
      <c r="E582" s="167"/>
      <c r="F582" s="167" t="s">
        <v>1821</v>
      </c>
      <c r="G582" s="167"/>
      <c r="H582" s="167"/>
    </row>
    <row r="583" spans="1:8" ht="15" customHeight="1">
      <c r="A583" s="66" t="s">
        <v>556</v>
      </c>
      <c r="B583" s="136" t="s">
        <v>1456</v>
      </c>
      <c r="C583" s="137"/>
      <c r="D583" s="168">
        <v>4</v>
      </c>
      <c r="E583" s="167"/>
      <c r="F583" s="167">
        <v>65191</v>
      </c>
      <c r="G583" s="167"/>
      <c r="H583" s="167"/>
    </row>
    <row r="584" spans="1:8" ht="15" customHeight="1">
      <c r="A584" s="66" t="s">
        <v>557</v>
      </c>
      <c r="B584" s="136" t="s">
        <v>1457</v>
      </c>
      <c r="C584" s="137"/>
      <c r="D584" s="168">
        <v>4</v>
      </c>
      <c r="E584" s="167"/>
      <c r="F584" s="167">
        <v>37240</v>
      </c>
      <c r="G584" s="167"/>
      <c r="H584" s="167"/>
    </row>
    <row r="585" spans="1:8" ht="15" customHeight="1">
      <c r="A585" s="66" t="s">
        <v>558</v>
      </c>
      <c r="B585" s="136" t="s">
        <v>1185</v>
      </c>
      <c r="C585" s="137"/>
      <c r="D585" s="168">
        <v>5</v>
      </c>
      <c r="E585" s="167"/>
      <c r="F585" s="167">
        <v>36123</v>
      </c>
      <c r="G585" s="167"/>
      <c r="H585" s="167">
        <v>1</v>
      </c>
    </row>
    <row r="586" spans="1:8" ht="15" customHeight="1">
      <c r="A586" s="66" t="s">
        <v>1857</v>
      </c>
      <c r="B586" s="136" t="s">
        <v>1840</v>
      </c>
      <c r="C586" s="137"/>
      <c r="D586" s="168">
        <v>4</v>
      </c>
      <c r="E586" s="167"/>
      <c r="F586" s="167">
        <v>274372</v>
      </c>
      <c r="G586" s="167"/>
      <c r="H586" s="167">
        <v>16537</v>
      </c>
    </row>
    <row r="587" spans="1:8" ht="15" customHeight="1">
      <c r="A587" s="66" t="s">
        <v>2683</v>
      </c>
      <c r="B587" s="136" t="s">
        <v>2709</v>
      </c>
      <c r="C587" s="137"/>
      <c r="D587" s="168">
        <v>1</v>
      </c>
      <c r="E587" s="167"/>
      <c r="F587" s="167" t="s">
        <v>1821</v>
      </c>
      <c r="G587" s="167"/>
      <c r="H587" s="167"/>
    </row>
    <row r="588" spans="1:8" ht="15" customHeight="1">
      <c r="A588" s="66" t="s">
        <v>559</v>
      </c>
      <c r="B588" s="136" t="s">
        <v>1188</v>
      </c>
      <c r="C588" s="137"/>
      <c r="D588" s="168">
        <v>7</v>
      </c>
      <c r="E588" s="167"/>
      <c r="F588" s="167">
        <v>351354</v>
      </c>
      <c r="G588" s="167"/>
      <c r="H588" s="167">
        <v>1919</v>
      </c>
    </row>
    <row r="589" spans="1:8" ht="15" customHeight="1">
      <c r="A589" s="66" t="s">
        <v>560</v>
      </c>
      <c r="B589" s="136" t="s">
        <v>1458</v>
      </c>
      <c r="C589" s="137"/>
      <c r="D589" s="168">
        <v>2</v>
      </c>
      <c r="E589" s="167"/>
      <c r="F589" s="167" t="s">
        <v>1821</v>
      </c>
      <c r="G589" s="167"/>
      <c r="H589" s="167"/>
    </row>
    <row r="590" spans="1:8" ht="15" customHeight="1">
      <c r="A590" s="66" t="s">
        <v>561</v>
      </c>
      <c r="B590" s="136" t="s">
        <v>1189</v>
      </c>
      <c r="C590" s="137"/>
      <c r="D590" s="168">
        <v>3</v>
      </c>
      <c r="E590" s="167"/>
      <c r="F590" s="167">
        <v>64450</v>
      </c>
      <c r="G590" s="167"/>
      <c r="H590" s="167"/>
    </row>
    <row r="591" spans="1:8" ht="15" customHeight="1">
      <c r="A591" s="66" t="s">
        <v>1640</v>
      </c>
      <c r="B591" s="136" t="s">
        <v>1641</v>
      </c>
      <c r="C591" s="137" t="s">
        <v>845</v>
      </c>
      <c r="D591" s="168">
        <v>1</v>
      </c>
      <c r="E591" s="167" t="s">
        <v>2774</v>
      </c>
      <c r="F591" s="167" t="s">
        <v>1821</v>
      </c>
      <c r="G591" s="167"/>
      <c r="H591" s="167"/>
    </row>
    <row r="592" spans="1:8" ht="15" customHeight="1">
      <c r="A592" s="66" t="s">
        <v>562</v>
      </c>
      <c r="B592" s="136" t="s">
        <v>1190</v>
      </c>
      <c r="C592" s="137"/>
      <c r="D592" s="168">
        <v>1</v>
      </c>
      <c r="E592" s="167"/>
      <c r="F592" s="167" t="s">
        <v>1821</v>
      </c>
      <c r="G592" s="167"/>
      <c r="H592" s="167"/>
    </row>
    <row r="593" spans="1:8" ht="15" customHeight="1" thickBot="1">
      <c r="A593" s="240" t="s">
        <v>563</v>
      </c>
      <c r="B593" s="241" t="s">
        <v>1191</v>
      </c>
      <c r="C593" s="242"/>
      <c r="D593" s="243">
        <v>2</v>
      </c>
      <c r="E593" s="244"/>
      <c r="F593" s="244" t="s">
        <v>1821</v>
      </c>
      <c r="G593" s="244"/>
      <c r="H593" s="244" t="s">
        <v>1821</v>
      </c>
    </row>
    <row r="594" spans="4:8" ht="14.25" customHeight="1">
      <c r="D594" s="26"/>
      <c r="E594" s="26"/>
      <c r="F594" s="26"/>
      <c r="G594" s="26"/>
      <c r="H594" s="26"/>
    </row>
  </sheetData>
  <sheetProtection/>
  <autoFilter ref="A3:K593"/>
  <mergeCells count="5">
    <mergeCell ref="A2:A3"/>
    <mergeCell ref="B2:B3"/>
    <mergeCell ref="D2:D3"/>
    <mergeCell ref="E2:E3"/>
    <mergeCell ref="F2:F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7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F0"/>
  </sheetPr>
  <dimension ref="A1:F223"/>
  <sheetViews>
    <sheetView view="pageBreakPreview" zoomScale="115" zoomScaleSheetLayoutView="115" zoomScalePageLayoutView="0" workbookViewId="0" topLeftCell="A1">
      <pane ySplit="3" topLeftCell="A4" activePane="bottomLeft" state="frozen"/>
      <selection pane="topLeft" activeCell="N21" sqref="N21 R21 U21"/>
      <selection pane="bottomLeft" activeCell="A1" sqref="A1"/>
    </sheetView>
  </sheetViews>
  <sheetFormatPr defaultColWidth="9.00390625" defaultRowHeight="14.25" customHeight="1"/>
  <cols>
    <col min="1" max="1" width="9.00390625" style="105" customWidth="1"/>
    <col min="2" max="2" width="55.50390625" style="104" customWidth="1"/>
    <col min="3" max="4" width="12.50390625" style="33" customWidth="1"/>
    <col min="5" max="5" width="5.625" style="33" customWidth="1"/>
    <col min="6" max="16384" width="9.00390625" style="33" customWidth="1"/>
  </cols>
  <sheetData>
    <row r="1" spans="1:4" ht="19.5" thickBot="1">
      <c r="A1" s="108" t="s">
        <v>1764</v>
      </c>
      <c r="C1" s="43"/>
      <c r="D1" s="43" t="s">
        <v>1954</v>
      </c>
    </row>
    <row r="2" spans="1:4" ht="17.25" customHeight="1">
      <c r="A2" s="326" t="s">
        <v>1293</v>
      </c>
      <c r="B2" s="327" t="s">
        <v>1294</v>
      </c>
      <c r="C2" s="321" t="s">
        <v>1296</v>
      </c>
      <c r="D2" s="289" t="s">
        <v>1292</v>
      </c>
    </row>
    <row r="3" spans="1:4" ht="17.25" customHeight="1">
      <c r="A3" s="273"/>
      <c r="B3" s="269"/>
      <c r="C3" s="322"/>
      <c r="D3" s="283"/>
    </row>
    <row r="4" spans="1:4" ht="14.25" customHeight="1">
      <c r="A4" s="110" t="s">
        <v>1584</v>
      </c>
      <c r="B4" s="140" t="s">
        <v>1530</v>
      </c>
      <c r="C4" s="169">
        <v>766</v>
      </c>
      <c r="D4" s="170">
        <v>8898746</v>
      </c>
    </row>
    <row r="5" spans="1:4" ht="14.25" customHeight="1">
      <c r="A5" s="129" t="s">
        <v>564</v>
      </c>
      <c r="B5" s="141" t="s">
        <v>1531</v>
      </c>
      <c r="C5" s="169">
        <v>2</v>
      </c>
      <c r="D5" s="170" t="s">
        <v>2774</v>
      </c>
    </row>
    <row r="6" spans="1:4" ht="14.25" customHeight="1">
      <c r="A6" s="129" t="s">
        <v>1689</v>
      </c>
      <c r="B6" s="141" t="s">
        <v>1690</v>
      </c>
      <c r="C6" s="169">
        <v>1</v>
      </c>
      <c r="D6" s="170" t="s">
        <v>2774</v>
      </c>
    </row>
    <row r="7" spans="1:4" ht="14.25" customHeight="1">
      <c r="A7" s="129" t="s">
        <v>2710</v>
      </c>
      <c r="B7" s="141" t="s">
        <v>2731</v>
      </c>
      <c r="C7" s="169">
        <v>1</v>
      </c>
      <c r="D7" s="170" t="s">
        <v>2774</v>
      </c>
    </row>
    <row r="8" spans="1:4" ht="14.25" customHeight="1">
      <c r="A8" s="129" t="s">
        <v>2711</v>
      </c>
      <c r="B8" s="141" t="s">
        <v>2732</v>
      </c>
      <c r="C8" s="169">
        <v>1</v>
      </c>
      <c r="D8" s="170" t="s">
        <v>2774</v>
      </c>
    </row>
    <row r="9" spans="1:4" ht="14.25" customHeight="1">
      <c r="A9" s="129" t="s">
        <v>565</v>
      </c>
      <c r="B9" s="141" t="s">
        <v>1192</v>
      </c>
      <c r="C9" s="169">
        <v>2</v>
      </c>
      <c r="D9" s="170" t="s">
        <v>2774</v>
      </c>
    </row>
    <row r="10" spans="1:4" ht="14.25" customHeight="1">
      <c r="A10" s="129" t="s">
        <v>1955</v>
      </c>
      <c r="B10" s="141" t="s">
        <v>1956</v>
      </c>
      <c r="C10" s="169">
        <v>1</v>
      </c>
      <c r="D10" s="170" t="s">
        <v>2774</v>
      </c>
    </row>
    <row r="11" spans="1:4" ht="14.25" customHeight="1">
      <c r="A11" s="129" t="s">
        <v>566</v>
      </c>
      <c r="B11" s="141" t="s">
        <v>1532</v>
      </c>
      <c r="C11" s="169">
        <v>1</v>
      </c>
      <c r="D11" s="170" t="s">
        <v>2774</v>
      </c>
    </row>
    <row r="12" spans="1:4" ht="14.25" customHeight="1">
      <c r="A12" s="129" t="s">
        <v>1642</v>
      </c>
      <c r="B12" s="141" t="s">
        <v>1643</v>
      </c>
      <c r="C12" s="169">
        <v>1</v>
      </c>
      <c r="D12" s="170" t="s">
        <v>2774</v>
      </c>
    </row>
    <row r="13" spans="1:4" ht="14.25" customHeight="1">
      <c r="A13" s="129" t="s">
        <v>1858</v>
      </c>
      <c r="B13" s="141" t="s">
        <v>1859</v>
      </c>
      <c r="C13" s="169">
        <v>2</v>
      </c>
      <c r="D13" s="170" t="s">
        <v>2774</v>
      </c>
    </row>
    <row r="14" spans="1:4" ht="14.25" customHeight="1">
      <c r="A14" s="129" t="s">
        <v>2712</v>
      </c>
      <c r="B14" s="141" t="s">
        <v>2733</v>
      </c>
      <c r="C14" s="169">
        <v>1</v>
      </c>
      <c r="D14" s="170" t="s">
        <v>2774</v>
      </c>
    </row>
    <row r="15" spans="1:4" ht="14.25" customHeight="1">
      <c r="A15" s="129" t="s">
        <v>567</v>
      </c>
      <c r="B15" s="141" t="s">
        <v>1193</v>
      </c>
      <c r="C15" s="169">
        <v>6</v>
      </c>
      <c r="D15" s="170">
        <v>11625</v>
      </c>
    </row>
    <row r="16" spans="1:4" ht="14.25" customHeight="1">
      <c r="A16" s="129" t="s">
        <v>1691</v>
      </c>
      <c r="B16" s="141" t="s">
        <v>1692</v>
      </c>
      <c r="C16" s="169">
        <v>1</v>
      </c>
      <c r="D16" s="170" t="s">
        <v>2774</v>
      </c>
    </row>
    <row r="17" spans="1:4" ht="14.25" customHeight="1">
      <c r="A17" s="129" t="s">
        <v>568</v>
      </c>
      <c r="B17" s="141" t="s">
        <v>1533</v>
      </c>
      <c r="C17" s="169">
        <v>1</v>
      </c>
      <c r="D17" s="170" t="s">
        <v>2774</v>
      </c>
    </row>
    <row r="18" spans="1:4" ht="14.25" customHeight="1">
      <c r="A18" s="129" t="s">
        <v>1644</v>
      </c>
      <c r="B18" s="141" t="s">
        <v>1645</v>
      </c>
      <c r="C18" s="169">
        <v>1</v>
      </c>
      <c r="D18" s="170" t="s">
        <v>2774</v>
      </c>
    </row>
    <row r="19" spans="1:4" ht="14.25" customHeight="1">
      <c r="A19" s="129" t="s">
        <v>1957</v>
      </c>
      <c r="B19" s="141" t="s">
        <v>1958</v>
      </c>
      <c r="C19" s="169">
        <v>2</v>
      </c>
      <c r="D19" s="170" t="s">
        <v>2774</v>
      </c>
    </row>
    <row r="20" spans="1:4" ht="14.25" customHeight="1">
      <c r="A20" s="129" t="s">
        <v>1959</v>
      </c>
      <c r="B20" s="141" t="s">
        <v>1960</v>
      </c>
      <c r="C20" s="169">
        <v>2</v>
      </c>
      <c r="D20" s="170" t="s">
        <v>2774</v>
      </c>
    </row>
    <row r="21" spans="1:4" ht="14.25" customHeight="1">
      <c r="A21" s="129" t="s">
        <v>2713</v>
      </c>
      <c r="B21" s="141" t="s">
        <v>2734</v>
      </c>
      <c r="C21" s="169">
        <v>2</v>
      </c>
      <c r="D21" s="170" t="s">
        <v>2774</v>
      </c>
    </row>
    <row r="22" spans="1:4" ht="14.25" customHeight="1">
      <c r="A22" s="129" t="s">
        <v>569</v>
      </c>
      <c r="B22" s="141" t="s">
        <v>1194</v>
      </c>
      <c r="C22" s="169">
        <v>4</v>
      </c>
      <c r="D22" s="170">
        <v>39235</v>
      </c>
    </row>
    <row r="23" spans="1:4" ht="14.25" customHeight="1">
      <c r="A23" s="129" t="s">
        <v>570</v>
      </c>
      <c r="B23" s="141" t="s">
        <v>1195</v>
      </c>
      <c r="C23" s="169">
        <v>9</v>
      </c>
      <c r="D23" s="170">
        <v>10245</v>
      </c>
    </row>
    <row r="24" spans="1:4" ht="14.25" customHeight="1">
      <c r="A24" s="129" t="s">
        <v>571</v>
      </c>
      <c r="B24" s="141" t="s">
        <v>1196</v>
      </c>
      <c r="C24" s="169">
        <v>1</v>
      </c>
      <c r="D24" s="170" t="s">
        <v>2774</v>
      </c>
    </row>
    <row r="25" spans="1:4" ht="14.25" customHeight="1">
      <c r="A25" s="129" t="s">
        <v>1860</v>
      </c>
      <c r="B25" s="141" t="s">
        <v>1861</v>
      </c>
      <c r="C25" s="169">
        <v>2</v>
      </c>
      <c r="D25" s="170" t="s">
        <v>2774</v>
      </c>
    </row>
    <row r="26" spans="1:4" ht="14.25" customHeight="1">
      <c r="A26" s="129" t="s">
        <v>572</v>
      </c>
      <c r="B26" s="141" t="s">
        <v>1197</v>
      </c>
      <c r="C26" s="169">
        <v>2</v>
      </c>
      <c r="D26" s="170" t="s">
        <v>2774</v>
      </c>
    </row>
    <row r="27" spans="1:4" ht="14.25" customHeight="1">
      <c r="A27" s="129" t="s">
        <v>2714</v>
      </c>
      <c r="B27" s="141" t="s">
        <v>2735</v>
      </c>
      <c r="C27" s="169">
        <v>1</v>
      </c>
      <c r="D27" s="170" t="s">
        <v>2774</v>
      </c>
    </row>
    <row r="28" spans="1:4" ht="14.25" customHeight="1">
      <c r="A28" s="129" t="s">
        <v>573</v>
      </c>
      <c r="B28" s="141" t="s">
        <v>1198</v>
      </c>
      <c r="C28" s="169">
        <v>1</v>
      </c>
      <c r="D28" s="170" t="s">
        <v>2774</v>
      </c>
    </row>
    <row r="29" spans="1:4" ht="14.25" customHeight="1">
      <c r="A29" s="129" t="s">
        <v>2715</v>
      </c>
      <c r="B29" s="141" t="s">
        <v>2736</v>
      </c>
      <c r="C29" s="169">
        <v>1</v>
      </c>
      <c r="D29" s="170" t="s">
        <v>2774</v>
      </c>
    </row>
    <row r="30" spans="1:4" ht="14.25" customHeight="1">
      <c r="A30" s="129" t="s">
        <v>574</v>
      </c>
      <c r="B30" s="141" t="s">
        <v>1199</v>
      </c>
      <c r="C30" s="169">
        <v>1</v>
      </c>
      <c r="D30" s="170" t="s">
        <v>2774</v>
      </c>
    </row>
    <row r="31" spans="1:4" ht="14.25" customHeight="1">
      <c r="A31" s="129" t="s">
        <v>575</v>
      </c>
      <c r="B31" s="141" t="s">
        <v>1200</v>
      </c>
      <c r="C31" s="169">
        <v>2</v>
      </c>
      <c r="D31" s="170" t="s">
        <v>2774</v>
      </c>
    </row>
    <row r="32" spans="1:4" ht="14.25" customHeight="1">
      <c r="A32" s="129" t="s">
        <v>576</v>
      </c>
      <c r="B32" s="141" t="s">
        <v>1534</v>
      </c>
      <c r="C32" s="169">
        <v>1</v>
      </c>
      <c r="D32" s="170" t="s">
        <v>2774</v>
      </c>
    </row>
    <row r="33" spans="1:4" ht="14.25" customHeight="1">
      <c r="A33" s="129" t="s">
        <v>577</v>
      </c>
      <c r="B33" s="141" t="s">
        <v>1201</v>
      </c>
      <c r="C33" s="169">
        <v>1</v>
      </c>
      <c r="D33" s="170" t="s">
        <v>2774</v>
      </c>
    </row>
    <row r="34" spans="1:4" ht="14.25" customHeight="1">
      <c r="A34" s="129" t="s">
        <v>578</v>
      </c>
      <c r="B34" s="141" t="s">
        <v>1202</v>
      </c>
      <c r="C34" s="169">
        <v>2</v>
      </c>
      <c r="D34" s="170" t="s">
        <v>2774</v>
      </c>
    </row>
    <row r="35" spans="1:4" ht="14.25" customHeight="1">
      <c r="A35" s="129" t="s">
        <v>579</v>
      </c>
      <c r="B35" s="141" t="s">
        <v>1203</v>
      </c>
      <c r="C35" s="169">
        <v>4</v>
      </c>
      <c r="D35" s="170">
        <v>52946</v>
      </c>
    </row>
    <row r="36" spans="1:4" ht="14.25" customHeight="1">
      <c r="A36" s="129" t="s">
        <v>1961</v>
      </c>
      <c r="B36" s="141" t="s">
        <v>1962</v>
      </c>
      <c r="C36" s="169">
        <v>1</v>
      </c>
      <c r="D36" s="170" t="s">
        <v>2774</v>
      </c>
    </row>
    <row r="37" spans="1:4" ht="14.25" customHeight="1">
      <c r="A37" s="129" t="s">
        <v>580</v>
      </c>
      <c r="B37" s="141" t="s">
        <v>1535</v>
      </c>
      <c r="C37" s="169">
        <v>2</v>
      </c>
      <c r="D37" s="170" t="s">
        <v>2774</v>
      </c>
    </row>
    <row r="38" spans="1:4" ht="14.25" customHeight="1">
      <c r="A38" s="129" t="s">
        <v>2716</v>
      </c>
      <c r="B38" s="141" t="s">
        <v>2737</v>
      </c>
      <c r="C38" s="169">
        <v>1</v>
      </c>
      <c r="D38" s="170" t="s">
        <v>2774</v>
      </c>
    </row>
    <row r="39" spans="1:4" ht="14.25" customHeight="1">
      <c r="A39" s="129" t="s">
        <v>1963</v>
      </c>
      <c r="B39" s="141" t="s">
        <v>1964</v>
      </c>
      <c r="C39" s="169">
        <v>1</v>
      </c>
      <c r="D39" s="170" t="s">
        <v>2774</v>
      </c>
    </row>
    <row r="40" spans="1:4" ht="14.25" customHeight="1">
      <c r="A40" s="129" t="s">
        <v>581</v>
      </c>
      <c r="B40" s="141" t="s">
        <v>1536</v>
      </c>
      <c r="C40" s="169">
        <v>1</v>
      </c>
      <c r="D40" s="170" t="s">
        <v>2774</v>
      </c>
    </row>
    <row r="41" spans="1:4" ht="14.25" customHeight="1">
      <c r="A41" s="129" t="s">
        <v>582</v>
      </c>
      <c r="B41" s="141" t="s">
        <v>1537</v>
      </c>
      <c r="C41" s="169">
        <v>2</v>
      </c>
      <c r="D41" s="170" t="s">
        <v>2774</v>
      </c>
    </row>
    <row r="42" spans="1:4" ht="14.25" customHeight="1">
      <c r="A42" s="129" t="s">
        <v>2717</v>
      </c>
      <c r="B42" s="141" t="s">
        <v>2738</v>
      </c>
      <c r="C42" s="169">
        <v>1</v>
      </c>
      <c r="D42" s="170" t="s">
        <v>2774</v>
      </c>
    </row>
    <row r="43" spans="1:4" ht="14.25" customHeight="1">
      <c r="A43" s="129" t="s">
        <v>583</v>
      </c>
      <c r="B43" s="141" t="s">
        <v>1538</v>
      </c>
      <c r="C43" s="169">
        <v>9</v>
      </c>
      <c r="D43" s="170">
        <v>40099</v>
      </c>
    </row>
    <row r="44" spans="1:4" ht="14.25" customHeight="1">
      <c r="A44" s="129" t="s">
        <v>584</v>
      </c>
      <c r="B44" s="141" t="s">
        <v>1539</v>
      </c>
      <c r="C44" s="169">
        <v>1</v>
      </c>
      <c r="D44" s="170" t="s">
        <v>2774</v>
      </c>
    </row>
    <row r="45" spans="1:4" ht="14.25" customHeight="1">
      <c r="A45" s="129" t="s">
        <v>585</v>
      </c>
      <c r="B45" s="141" t="s">
        <v>1540</v>
      </c>
      <c r="C45" s="169">
        <v>2</v>
      </c>
      <c r="D45" s="170" t="s">
        <v>2774</v>
      </c>
    </row>
    <row r="46" spans="1:4" ht="14.25" customHeight="1">
      <c r="A46" s="129" t="s">
        <v>586</v>
      </c>
      <c r="B46" s="141" t="s">
        <v>1204</v>
      </c>
      <c r="C46" s="169">
        <v>2</v>
      </c>
      <c r="D46" s="170" t="s">
        <v>2774</v>
      </c>
    </row>
    <row r="47" spans="1:4" ht="14.25" customHeight="1">
      <c r="A47" s="129" t="s">
        <v>587</v>
      </c>
      <c r="B47" s="141" t="s">
        <v>1205</v>
      </c>
      <c r="C47" s="169">
        <v>2</v>
      </c>
      <c r="D47" s="170" t="s">
        <v>2774</v>
      </c>
    </row>
    <row r="48" spans="1:4" ht="14.25" customHeight="1">
      <c r="A48" s="129" t="s">
        <v>588</v>
      </c>
      <c r="B48" s="141" t="s">
        <v>1541</v>
      </c>
      <c r="C48" s="169">
        <v>1</v>
      </c>
      <c r="D48" s="170" t="s">
        <v>2774</v>
      </c>
    </row>
    <row r="49" spans="1:4" ht="14.25" customHeight="1">
      <c r="A49" s="129" t="s">
        <v>589</v>
      </c>
      <c r="B49" s="141" t="s">
        <v>1206</v>
      </c>
      <c r="C49" s="169">
        <v>1</v>
      </c>
      <c r="D49" s="170" t="s">
        <v>2774</v>
      </c>
    </row>
    <row r="50" spans="1:4" ht="14.25" customHeight="1">
      <c r="A50" s="129" t="s">
        <v>590</v>
      </c>
      <c r="B50" s="141" t="s">
        <v>1207</v>
      </c>
      <c r="C50" s="169">
        <v>11</v>
      </c>
      <c r="D50" s="170">
        <v>47352</v>
      </c>
    </row>
    <row r="51" spans="1:4" ht="14.25" customHeight="1">
      <c r="A51" s="129" t="s">
        <v>591</v>
      </c>
      <c r="B51" s="141" t="s">
        <v>1208</v>
      </c>
      <c r="C51" s="169">
        <v>1</v>
      </c>
      <c r="D51" s="170" t="s">
        <v>2774</v>
      </c>
    </row>
    <row r="52" spans="1:4" ht="14.25" customHeight="1">
      <c r="A52" s="129" t="s">
        <v>1965</v>
      </c>
      <c r="B52" s="141" t="s">
        <v>1966</v>
      </c>
      <c r="C52" s="169">
        <v>1</v>
      </c>
      <c r="D52" s="170" t="s">
        <v>2774</v>
      </c>
    </row>
    <row r="53" spans="1:4" ht="14.25" customHeight="1">
      <c r="A53" s="129" t="s">
        <v>592</v>
      </c>
      <c r="B53" s="141" t="s">
        <v>1209</v>
      </c>
      <c r="C53" s="169">
        <v>5</v>
      </c>
      <c r="D53" s="170">
        <v>12637</v>
      </c>
    </row>
    <row r="54" spans="1:4" ht="14.25" customHeight="1">
      <c r="A54" s="129" t="s">
        <v>593</v>
      </c>
      <c r="B54" s="141" t="s">
        <v>1210</v>
      </c>
      <c r="C54" s="169">
        <v>3</v>
      </c>
      <c r="D54" s="170">
        <v>1759</v>
      </c>
    </row>
    <row r="55" spans="1:4" ht="14.25" customHeight="1">
      <c r="A55" s="129" t="s">
        <v>594</v>
      </c>
      <c r="B55" s="141" t="s">
        <v>1211</v>
      </c>
      <c r="C55" s="169">
        <v>1</v>
      </c>
      <c r="D55" s="170" t="s">
        <v>2774</v>
      </c>
    </row>
    <row r="56" spans="1:4" ht="14.25" customHeight="1">
      <c r="A56" s="129" t="s">
        <v>595</v>
      </c>
      <c r="B56" s="141" t="s">
        <v>1212</v>
      </c>
      <c r="C56" s="169">
        <v>1</v>
      </c>
      <c r="D56" s="170" t="s">
        <v>2774</v>
      </c>
    </row>
    <row r="57" spans="1:4" ht="14.25" customHeight="1">
      <c r="A57" s="129" t="s">
        <v>2718</v>
      </c>
      <c r="B57" s="141" t="s">
        <v>2739</v>
      </c>
      <c r="C57" s="169">
        <v>1</v>
      </c>
      <c r="D57" s="170" t="s">
        <v>2774</v>
      </c>
    </row>
    <row r="58" spans="1:4" ht="14.25" customHeight="1">
      <c r="A58" s="129" t="s">
        <v>596</v>
      </c>
      <c r="B58" s="141" t="s">
        <v>1467</v>
      </c>
      <c r="C58" s="169">
        <v>1</v>
      </c>
      <c r="D58" s="170" t="s">
        <v>2774</v>
      </c>
    </row>
    <row r="59" spans="1:4" ht="14.25" customHeight="1">
      <c r="A59" s="129" t="s">
        <v>1862</v>
      </c>
      <c r="B59" s="141" t="s">
        <v>1559</v>
      </c>
      <c r="C59" s="169">
        <v>1</v>
      </c>
      <c r="D59" s="170" t="s">
        <v>2774</v>
      </c>
    </row>
    <row r="60" spans="1:4" ht="14.25" customHeight="1">
      <c r="A60" s="129" t="s">
        <v>1967</v>
      </c>
      <c r="B60" s="141" t="s">
        <v>1968</v>
      </c>
      <c r="C60" s="169">
        <v>1</v>
      </c>
      <c r="D60" s="170" t="s">
        <v>2774</v>
      </c>
    </row>
    <row r="61" spans="1:4" ht="14.25" customHeight="1">
      <c r="A61" s="129" t="s">
        <v>597</v>
      </c>
      <c r="B61" s="141" t="s">
        <v>1468</v>
      </c>
      <c r="C61" s="169">
        <v>1</v>
      </c>
      <c r="D61" s="170" t="s">
        <v>2774</v>
      </c>
    </row>
    <row r="62" spans="1:4" ht="14.25" customHeight="1">
      <c r="A62" s="129" t="s">
        <v>1969</v>
      </c>
      <c r="B62" s="141" t="s">
        <v>1970</v>
      </c>
      <c r="C62" s="169">
        <v>1</v>
      </c>
      <c r="D62" s="170" t="s">
        <v>2774</v>
      </c>
    </row>
    <row r="63" spans="1:4" ht="14.25" customHeight="1">
      <c r="A63" s="129" t="s">
        <v>598</v>
      </c>
      <c r="B63" s="141" t="s">
        <v>1213</v>
      </c>
      <c r="C63" s="169">
        <v>1</v>
      </c>
      <c r="D63" s="170" t="s">
        <v>2774</v>
      </c>
    </row>
    <row r="64" spans="1:4" ht="14.25" customHeight="1">
      <c r="A64" s="129" t="s">
        <v>599</v>
      </c>
      <c r="B64" s="141" t="s">
        <v>1469</v>
      </c>
      <c r="C64" s="169">
        <v>3</v>
      </c>
      <c r="D64" s="170">
        <v>3159</v>
      </c>
    </row>
    <row r="65" spans="1:4" ht="14.25" customHeight="1">
      <c r="A65" s="129" t="s">
        <v>600</v>
      </c>
      <c r="B65" s="141" t="s">
        <v>1214</v>
      </c>
      <c r="C65" s="169">
        <v>2</v>
      </c>
      <c r="D65" s="170" t="s">
        <v>2774</v>
      </c>
    </row>
    <row r="66" spans="1:4" ht="14.25" customHeight="1">
      <c r="A66" s="129" t="s">
        <v>1693</v>
      </c>
      <c r="B66" s="141" t="s">
        <v>1694</v>
      </c>
      <c r="C66" s="169">
        <v>1</v>
      </c>
      <c r="D66" s="170" t="s">
        <v>2774</v>
      </c>
    </row>
    <row r="67" spans="1:4" ht="14.25" customHeight="1">
      <c r="A67" s="129" t="s">
        <v>2719</v>
      </c>
      <c r="B67" s="141" t="s">
        <v>2740</v>
      </c>
      <c r="C67" s="169">
        <v>1</v>
      </c>
      <c r="D67" s="170" t="s">
        <v>2774</v>
      </c>
    </row>
    <row r="68" spans="1:4" ht="14.25" customHeight="1">
      <c r="A68" s="129" t="s">
        <v>601</v>
      </c>
      <c r="B68" s="141" t="s">
        <v>1470</v>
      </c>
      <c r="C68" s="169">
        <v>1</v>
      </c>
      <c r="D68" s="170" t="s">
        <v>2774</v>
      </c>
    </row>
    <row r="69" spans="1:4" ht="14.25" customHeight="1">
      <c r="A69" s="129" t="s">
        <v>602</v>
      </c>
      <c r="B69" s="141" t="s">
        <v>1215</v>
      </c>
      <c r="C69" s="169">
        <v>3</v>
      </c>
      <c r="D69" s="170">
        <v>2208</v>
      </c>
    </row>
    <row r="70" spans="1:4" ht="14.25" customHeight="1">
      <c r="A70" s="129" t="s">
        <v>1971</v>
      </c>
      <c r="B70" s="141" t="s">
        <v>1972</v>
      </c>
      <c r="C70" s="169">
        <v>1</v>
      </c>
      <c r="D70" s="170" t="s">
        <v>2774</v>
      </c>
    </row>
    <row r="71" spans="1:4" ht="14.25" customHeight="1">
      <c r="A71" s="129" t="s">
        <v>603</v>
      </c>
      <c r="B71" s="141" t="s">
        <v>1216</v>
      </c>
      <c r="C71" s="169">
        <v>7</v>
      </c>
      <c r="D71" s="170">
        <v>36161</v>
      </c>
    </row>
    <row r="72" spans="1:4" ht="14.25" customHeight="1">
      <c r="A72" s="129" t="s">
        <v>604</v>
      </c>
      <c r="B72" s="141" t="s">
        <v>1217</v>
      </c>
      <c r="C72" s="169">
        <v>3</v>
      </c>
      <c r="D72" s="170">
        <v>1892</v>
      </c>
    </row>
    <row r="73" spans="1:4" ht="14.25" customHeight="1">
      <c r="A73" s="129" t="s">
        <v>605</v>
      </c>
      <c r="B73" s="141" t="s">
        <v>1471</v>
      </c>
      <c r="C73" s="169">
        <v>2</v>
      </c>
      <c r="D73" s="170" t="s">
        <v>2774</v>
      </c>
    </row>
    <row r="74" spans="1:4" ht="14.25" customHeight="1">
      <c r="A74" s="129" t="s">
        <v>1646</v>
      </c>
      <c r="B74" s="141" t="s">
        <v>2741</v>
      </c>
      <c r="C74" s="169">
        <v>2</v>
      </c>
      <c r="D74" s="170" t="s">
        <v>2774</v>
      </c>
    </row>
    <row r="75" spans="1:4" ht="14.25" customHeight="1">
      <c r="A75" s="129" t="s">
        <v>606</v>
      </c>
      <c r="B75" s="141" t="s">
        <v>1472</v>
      </c>
      <c r="C75" s="169">
        <v>9</v>
      </c>
      <c r="D75" s="170">
        <v>24987</v>
      </c>
    </row>
    <row r="76" spans="1:4" ht="14.25" customHeight="1">
      <c r="A76" s="129" t="s">
        <v>607</v>
      </c>
      <c r="B76" s="141" t="s">
        <v>1218</v>
      </c>
      <c r="C76" s="169">
        <v>4</v>
      </c>
      <c r="D76" s="170">
        <v>8125</v>
      </c>
    </row>
    <row r="77" spans="1:4" ht="14.25" customHeight="1">
      <c r="A77" s="129" t="s">
        <v>608</v>
      </c>
      <c r="B77" s="141" t="s">
        <v>1219</v>
      </c>
      <c r="C77" s="169">
        <v>2</v>
      </c>
      <c r="D77" s="170" t="s">
        <v>2774</v>
      </c>
    </row>
    <row r="78" spans="1:4" ht="14.25" customHeight="1">
      <c r="A78" s="129" t="s">
        <v>1647</v>
      </c>
      <c r="B78" s="141" t="s">
        <v>1648</v>
      </c>
      <c r="C78" s="169">
        <v>1</v>
      </c>
      <c r="D78" s="170" t="s">
        <v>2774</v>
      </c>
    </row>
    <row r="79" spans="1:4" ht="14.25" customHeight="1">
      <c r="A79" s="129" t="s">
        <v>2720</v>
      </c>
      <c r="B79" s="141" t="s">
        <v>2742</v>
      </c>
      <c r="C79" s="169">
        <v>1</v>
      </c>
      <c r="D79" s="170" t="s">
        <v>2774</v>
      </c>
    </row>
    <row r="80" spans="1:4" ht="14.25" customHeight="1">
      <c r="A80" s="129" t="s">
        <v>1695</v>
      </c>
      <c r="B80" s="141" t="s">
        <v>1696</v>
      </c>
      <c r="C80" s="169">
        <v>2</v>
      </c>
      <c r="D80" s="170" t="s">
        <v>2774</v>
      </c>
    </row>
    <row r="81" spans="1:4" ht="14.25" customHeight="1">
      <c r="A81" s="129" t="s">
        <v>1973</v>
      </c>
      <c r="B81" s="141" t="s">
        <v>1974</v>
      </c>
      <c r="C81" s="169">
        <v>1</v>
      </c>
      <c r="D81" s="170" t="s">
        <v>2774</v>
      </c>
    </row>
    <row r="82" spans="1:4" ht="14.25" customHeight="1">
      <c r="A82" s="129" t="s">
        <v>1649</v>
      </c>
      <c r="B82" s="141" t="s">
        <v>1650</v>
      </c>
      <c r="C82" s="169">
        <v>1</v>
      </c>
      <c r="D82" s="170" t="s">
        <v>2774</v>
      </c>
    </row>
    <row r="83" spans="1:4" ht="14.25" customHeight="1">
      <c r="A83" s="129" t="s">
        <v>609</v>
      </c>
      <c r="B83" s="141" t="s">
        <v>1220</v>
      </c>
      <c r="C83" s="169">
        <v>4</v>
      </c>
      <c r="D83" s="170">
        <v>5747</v>
      </c>
    </row>
    <row r="84" spans="1:4" ht="14.25" customHeight="1">
      <c r="A84" s="129" t="s">
        <v>610</v>
      </c>
      <c r="B84" s="141" t="s">
        <v>1473</v>
      </c>
      <c r="C84" s="169">
        <v>1</v>
      </c>
      <c r="D84" s="170" t="s">
        <v>2774</v>
      </c>
    </row>
    <row r="85" spans="1:4" ht="14.25" customHeight="1">
      <c r="A85" s="129" t="s">
        <v>611</v>
      </c>
      <c r="B85" s="141" t="s">
        <v>1474</v>
      </c>
      <c r="C85" s="169">
        <v>8</v>
      </c>
      <c r="D85" s="170">
        <v>41732</v>
      </c>
    </row>
    <row r="86" spans="1:4" ht="14.25" customHeight="1">
      <c r="A86" s="129" t="s">
        <v>612</v>
      </c>
      <c r="B86" s="141" t="s">
        <v>1475</v>
      </c>
      <c r="C86" s="169">
        <v>15</v>
      </c>
      <c r="D86" s="170">
        <v>79234</v>
      </c>
    </row>
    <row r="87" spans="1:4" ht="14.25" customHeight="1">
      <c r="A87" s="129" t="s">
        <v>613</v>
      </c>
      <c r="B87" s="141" t="s">
        <v>1221</v>
      </c>
      <c r="C87" s="169">
        <v>6</v>
      </c>
      <c r="D87" s="170">
        <v>53034</v>
      </c>
    </row>
    <row r="88" spans="1:4" ht="14.25" customHeight="1">
      <c r="A88" s="129" t="s">
        <v>1863</v>
      </c>
      <c r="B88" s="141" t="s">
        <v>1864</v>
      </c>
      <c r="C88" s="169">
        <v>1</v>
      </c>
      <c r="D88" s="170" t="s">
        <v>2774</v>
      </c>
    </row>
    <row r="89" spans="1:4" ht="14.25" customHeight="1">
      <c r="A89" s="129" t="s">
        <v>1865</v>
      </c>
      <c r="B89" s="141" t="s">
        <v>1866</v>
      </c>
      <c r="C89" s="169">
        <v>2</v>
      </c>
      <c r="D89" s="170" t="s">
        <v>2774</v>
      </c>
    </row>
    <row r="90" spans="1:4" ht="14.25" customHeight="1">
      <c r="A90" s="129" t="s">
        <v>614</v>
      </c>
      <c r="B90" s="141" t="s">
        <v>1222</v>
      </c>
      <c r="C90" s="169">
        <v>3</v>
      </c>
      <c r="D90" s="170">
        <v>29250</v>
      </c>
    </row>
    <row r="91" spans="1:4" ht="14.25" customHeight="1">
      <c r="A91" s="129" t="s">
        <v>2721</v>
      </c>
      <c r="B91" s="141" t="s">
        <v>2743</v>
      </c>
      <c r="C91" s="169">
        <v>1</v>
      </c>
      <c r="D91" s="170" t="s">
        <v>2774</v>
      </c>
    </row>
    <row r="92" spans="1:4" ht="14.25" customHeight="1">
      <c r="A92" s="129" t="s">
        <v>2722</v>
      </c>
      <c r="B92" s="141" t="s">
        <v>2744</v>
      </c>
      <c r="C92" s="169">
        <v>1</v>
      </c>
      <c r="D92" s="170" t="s">
        <v>2774</v>
      </c>
    </row>
    <row r="93" spans="1:4" ht="14.25" customHeight="1">
      <c r="A93" s="129" t="s">
        <v>615</v>
      </c>
      <c r="B93" s="141" t="s">
        <v>1223</v>
      </c>
      <c r="C93" s="169">
        <v>5</v>
      </c>
      <c r="D93" s="170">
        <v>12166</v>
      </c>
    </row>
    <row r="94" spans="1:4" ht="14.25" customHeight="1">
      <c r="A94" s="129" t="s">
        <v>616</v>
      </c>
      <c r="B94" s="141" t="s">
        <v>1224</v>
      </c>
      <c r="C94" s="169">
        <v>4</v>
      </c>
      <c r="D94" s="170">
        <v>8274</v>
      </c>
    </row>
    <row r="95" spans="1:4" ht="14.25" customHeight="1">
      <c r="A95" s="129" t="s">
        <v>617</v>
      </c>
      <c r="B95" s="141" t="s">
        <v>1225</v>
      </c>
      <c r="C95" s="169">
        <v>3</v>
      </c>
      <c r="D95" s="170">
        <v>7754</v>
      </c>
    </row>
    <row r="96" spans="1:4" ht="14.25" customHeight="1">
      <c r="A96" s="129" t="s">
        <v>618</v>
      </c>
      <c r="B96" s="141" t="s">
        <v>1476</v>
      </c>
      <c r="C96" s="169">
        <v>1</v>
      </c>
      <c r="D96" s="170" t="s">
        <v>2774</v>
      </c>
    </row>
    <row r="97" spans="1:4" ht="14.25" customHeight="1">
      <c r="A97" s="129" t="s">
        <v>1651</v>
      </c>
      <c r="B97" s="141" t="s">
        <v>1652</v>
      </c>
      <c r="C97" s="169">
        <v>1</v>
      </c>
      <c r="D97" s="170" t="s">
        <v>2774</v>
      </c>
    </row>
    <row r="98" spans="1:4" ht="14.25" customHeight="1">
      <c r="A98" s="129" t="s">
        <v>1975</v>
      </c>
      <c r="B98" s="141" t="s">
        <v>1976</v>
      </c>
      <c r="C98" s="169">
        <v>1</v>
      </c>
      <c r="D98" s="170" t="s">
        <v>2774</v>
      </c>
    </row>
    <row r="99" spans="1:4" ht="14.25" customHeight="1">
      <c r="A99" s="129" t="s">
        <v>2723</v>
      </c>
      <c r="B99" s="141" t="s">
        <v>2745</v>
      </c>
      <c r="C99" s="169">
        <v>1</v>
      </c>
      <c r="D99" s="170" t="s">
        <v>2774</v>
      </c>
    </row>
    <row r="100" spans="1:4" ht="14.25" customHeight="1">
      <c r="A100" s="129" t="s">
        <v>1653</v>
      </c>
      <c r="B100" s="141" t="s">
        <v>1654</v>
      </c>
      <c r="C100" s="169">
        <v>1</v>
      </c>
      <c r="D100" s="170" t="s">
        <v>2774</v>
      </c>
    </row>
    <row r="101" spans="1:4" ht="14.25" customHeight="1">
      <c r="A101" s="129" t="s">
        <v>1977</v>
      </c>
      <c r="B101" s="141" t="s">
        <v>1978</v>
      </c>
      <c r="C101" s="169">
        <v>1</v>
      </c>
      <c r="D101" s="170" t="s">
        <v>2774</v>
      </c>
    </row>
    <row r="102" spans="1:4" ht="14.25" customHeight="1">
      <c r="A102" s="129" t="s">
        <v>619</v>
      </c>
      <c r="B102" s="141" t="s">
        <v>1226</v>
      </c>
      <c r="C102" s="169">
        <v>1</v>
      </c>
      <c r="D102" s="170" t="s">
        <v>2774</v>
      </c>
    </row>
    <row r="103" spans="1:4" ht="14.25" customHeight="1">
      <c r="A103" s="129" t="s">
        <v>2724</v>
      </c>
      <c r="B103" s="141" t="s">
        <v>2746</v>
      </c>
      <c r="C103" s="169">
        <v>1</v>
      </c>
      <c r="D103" s="170" t="s">
        <v>2774</v>
      </c>
    </row>
    <row r="104" spans="1:4" ht="14.25" customHeight="1">
      <c r="A104" s="129" t="s">
        <v>2725</v>
      </c>
      <c r="B104" s="141" t="s">
        <v>2747</v>
      </c>
      <c r="C104" s="169">
        <v>1</v>
      </c>
      <c r="D104" s="170" t="s">
        <v>2774</v>
      </c>
    </row>
    <row r="105" spans="1:4" ht="14.25" customHeight="1">
      <c r="A105" s="129" t="s">
        <v>620</v>
      </c>
      <c r="B105" s="141" t="s">
        <v>1227</v>
      </c>
      <c r="C105" s="169">
        <v>5</v>
      </c>
      <c r="D105" s="170">
        <v>1580</v>
      </c>
    </row>
    <row r="106" spans="1:4" ht="14.25" customHeight="1">
      <c r="A106" s="129" t="s">
        <v>621</v>
      </c>
      <c r="B106" s="141" t="s">
        <v>1228</v>
      </c>
      <c r="C106" s="169">
        <v>1</v>
      </c>
      <c r="D106" s="170" t="s">
        <v>2774</v>
      </c>
    </row>
    <row r="107" spans="1:4" ht="14.25" customHeight="1">
      <c r="A107" s="129" t="s">
        <v>622</v>
      </c>
      <c r="B107" s="141" t="s">
        <v>1229</v>
      </c>
      <c r="C107" s="169">
        <v>2</v>
      </c>
      <c r="D107" s="170" t="s">
        <v>2774</v>
      </c>
    </row>
    <row r="108" spans="1:4" ht="14.25" customHeight="1">
      <c r="A108" s="129" t="s">
        <v>623</v>
      </c>
      <c r="B108" s="141" t="s">
        <v>1230</v>
      </c>
      <c r="C108" s="169">
        <v>1</v>
      </c>
      <c r="D108" s="170" t="s">
        <v>2774</v>
      </c>
    </row>
    <row r="109" spans="1:4" ht="14.25" customHeight="1">
      <c r="A109" s="129" t="s">
        <v>624</v>
      </c>
      <c r="B109" s="141" t="s">
        <v>1231</v>
      </c>
      <c r="C109" s="169">
        <v>1</v>
      </c>
      <c r="D109" s="170" t="s">
        <v>2774</v>
      </c>
    </row>
    <row r="110" spans="1:4" ht="14.25" customHeight="1">
      <c r="A110" s="129" t="s">
        <v>625</v>
      </c>
      <c r="B110" s="141" t="s">
        <v>1232</v>
      </c>
      <c r="C110" s="169">
        <v>2</v>
      </c>
      <c r="D110" s="170" t="s">
        <v>2774</v>
      </c>
    </row>
    <row r="111" spans="1:4" ht="14.25" customHeight="1">
      <c r="A111" s="129" t="s">
        <v>626</v>
      </c>
      <c r="B111" s="141" t="s">
        <v>1265</v>
      </c>
      <c r="C111" s="169">
        <v>1</v>
      </c>
      <c r="D111" s="170" t="s">
        <v>2774</v>
      </c>
    </row>
    <row r="112" spans="1:4" ht="14.25" customHeight="1">
      <c r="A112" s="129" t="s">
        <v>627</v>
      </c>
      <c r="B112" s="141" t="s">
        <v>1233</v>
      </c>
      <c r="C112" s="169">
        <v>8</v>
      </c>
      <c r="D112" s="170">
        <v>80034</v>
      </c>
    </row>
    <row r="113" spans="1:4" ht="14.25" customHeight="1">
      <c r="A113" s="129" t="s">
        <v>628</v>
      </c>
      <c r="B113" s="141" t="s">
        <v>1234</v>
      </c>
      <c r="C113" s="169">
        <v>3</v>
      </c>
      <c r="D113" s="170">
        <v>5656</v>
      </c>
    </row>
    <row r="114" spans="1:4" ht="14.25" customHeight="1">
      <c r="A114" s="129" t="s">
        <v>1697</v>
      </c>
      <c r="B114" s="141" t="s">
        <v>1698</v>
      </c>
      <c r="C114" s="169">
        <v>1</v>
      </c>
      <c r="D114" s="170" t="s">
        <v>2774</v>
      </c>
    </row>
    <row r="115" spans="1:4" ht="14.25" customHeight="1">
      <c r="A115" s="129" t="s">
        <v>629</v>
      </c>
      <c r="B115" s="141" t="s">
        <v>1477</v>
      </c>
      <c r="C115" s="169">
        <v>1</v>
      </c>
      <c r="D115" s="170" t="s">
        <v>2774</v>
      </c>
    </row>
    <row r="116" spans="1:4" ht="14.25" customHeight="1">
      <c r="A116" s="129" t="s">
        <v>630</v>
      </c>
      <c r="B116" s="141" t="s">
        <v>1235</v>
      </c>
      <c r="C116" s="169">
        <v>6</v>
      </c>
      <c r="D116" s="170">
        <v>25396</v>
      </c>
    </row>
    <row r="117" spans="1:4" ht="14.25" customHeight="1">
      <c r="A117" s="129" t="s">
        <v>631</v>
      </c>
      <c r="B117" s="141" t="s">
        <v>1236</v>
      </c>
      <c r="C117" s="169">
        <v>1</v>
      </c>
      <c r="D117" s="170" t="s">
        <v>2774</v>
      </c>
    </row>
    <row r="118" spans="1:4" ht="14.25" customHeight="1">
      <c r="A118" s="129" t="s">
        <v>632</v>
      </c>
      <c r="B118" s="141" t="s">
        <v>1478</v>
      </c>
      <c r="C118" s="169">
        <v>4</v>
      </c>
      <c r="D118" s="170">
        <v>16026</v>
      </c>
    </row>
    <row r="119" spans="1:4" ht="14.25" customHeight="1">
      <c r="A119" s="129" t="s">
        <v>633</v>
      </c>
      <c r="B119" s="141" t="s">
        <v>1479</v>
      </c>
      <c r="C119" s="169">
        <v>3</v>
      </c>
      <c r="D119" s="170">
        <v>33042</v>
      </c>
    </row>
    <row r="120" spans="1:4" ht="14.25" customHeight="1">
      <c r="A120" s="129" t="s">
        <v>634</v>
      </c>
      <c r="B120" s="141" t="s">
        <v>1237</v>
      </c>
      <c r="C120" s="169">
        <v>7</v>
      </c>
      <c r="D120" s="170">
        <v>162173</v>
      </c>
    </row>
    <row r="121" spans="1:4" ht="14.25" customHeight="1">
      <c r="A121" s="129" t="s">
        <v>2726</v>
      </c>
      <c r="B121" s="141" t="s">
        <v>2748</v>
      </c>
      <c r="C121" s="169">
        <v>1</v>
      </c>
      <c r="D121" s="170" t="s">
        <v>2774</v>
      </c>
    </row>
    <row r="122" spans="1:4" ht="14.25" customHeight="1">
      <c r="A122" s="129" t="s">
        <v>635</v>
      </c>
      <c r="B122" s="141" t="s">
        <v>1238</v>
      </c>
      <c r="C122" s="169">
        <v>1</v>
      </c>
      <c r="D122" s="170" t="s">
        <v>2774</v>
      </c>
    </row>
    <row r="123" spans="1:4" ht="14.25" customHeight="1">
      <c r="A123" s="129" t="s">
        <v>636</v>
      </c>
      <c r="B123" s="141" t="s">
        <v>1239</v>
      </c>
      <c r="C123" s="169">
        <v>2</v>
      </c>
      <c r="D123" s="170" t="s">
        <v>2774</v>
      </c>
    </row>
    <row r="124" spans="1:4" ht="14.25" customHeight="1">
      <c r="A124" s="129" t="s">
        <v>637</v>
      </c>
      <c r="B124" s="141" t="s">
        <v>1240</v>
      </c>
      <c r="C124" s="169">
        <v>4</v>
      </c>
      <c r="D124" s="170">
        <v>41080</v>
      </c>
    </row>
    <row r="125" spans="1:4" ht="14.25" customHeight="1">
      <c r="A125" s="129" t="s">
        <v>638</v>
      </c>
      <c r="B125" s="141" t="s">
        <v>1480</v>
      </c>
      <c r="C125" s="169">
        <v>2</v>
      </c>
      <c r="D125" s="170" t="s">
        <v>2774</v>
      </c>
    </row>
    <row r="126" spans="1:4" ht="14.25" customHeight="1">
      <c r="A126" s="129" t="s">
        <v>639</v>
      </c>
      <c r="B126" s="141" t="s">
        <v>1241</v>
      </c>
      <c r="C126" s="169">
        <v>3</v>
      </c>
      <c r="D126" s="170">
        <v>16840</v>
      </c>
    </row>
    <row r="127" spans="1:4" ht="14.25" customHeight="1">
      <c r="A127" s="129" t="s">
        <v>640</v>
      </c>
      <c r="B127" s="141" t="s">
        <v>1481</v>
      </c>
      <c r="C127" s="169">
        <v>13</v>
      </c>
      <c r="D127" s="170">
        <v>104059</v>
      </c>
    </row>
    <row r="128" spans="1:4" ht="14.25" customHeight="1">
      <c r="A128" s="129" t="s">
        <v>641</v>
      </c>
      <c r="B128" s="141" t="s">
        <v>1242</v>
      </c>
      <c r="C128" s="169">
        <v>1</v>
      </c>
      <c r="D128" s="170" t="s">
        <v>2774</v>
      </c>
    </row>
    <row r="129" spans="1:4" ht="14.25" customHeight="1">
      <c r="A129" s="129" t="s">
        <v>642</v>
      </c>
      <c r="B129" s="141" t="s">
        <v>1243</v>
      </c>
      <c r="C129" s="169">
        <v>10</v>
      </c>
      <c r="D129" s="170">
        <v>198413</v>
      </c>
    </row>
    <row r="130" spans="1:4" ht="14.25" customHeight="1">
      <c r="A130" s="129" t="s">
        <v>643</v>
      </c>
      <c r="B130" s="141" t="s">
        <v>1244</v>
      </c>
      <c r="C130" s="169">
        <v>3</v>
      </c>
      <c r="D130" s="170">
        <v>221832</v>
      </c>
    </row>
    <row r="131" spans="1:4" ht="14.25" customHeight="1">
      <c r="A131" s="129" t="s">
        <v>644</v>
      </c>
      <c r="B131" s="141" t="s">
        <v>1482</v>
      </c>
      <c r="C131" s="169">
        <v>3</v>
      </c>
      <c r="D131" s="170">
        <v>155982</v>
      </c>
    </row>
    <row r="132" spans="1:4" ht="14.25" customHeight="1">
      <c r="A132" s="129" t="s">
        <v>645</v>
      </c>
      <c r="B132" s="141" t="s">
        <v>1245</v>
      </c>
      <c r="C132" s="169">
        <v>13</v>
      </c>
      <c r="D132" s="170">
        <v>121063</v>
      </c>
    </row>
    <row r="133" spans="1:4" ht="14.25" customHeight="1">
      <c r="A133" s="129" t="s">
        <v>646</v>
      </c>
      <c r="B133" s="141" t="s">
        <v>1246</v>
      </c>
      <c r="C133" s="169">
        <v>2</v>
      </c>
      <c r="D133" s="170" t="s">
        <v>2774</v>
      </c>
    </row>
    <row r="134" spans="1:4" ht="14.25" customHeight="1">
      <c r="A134" s="129" t="s">
        <v>1867</v>
      </c>
      <c r="B134" s="141" t="s">
        <v>1868</v>
      </c>
      <c r="C134" s="169">
        <v>1</v>
      </c>
      <c r="D134" s="170" t="s">
        <v>2774</v>
      </c>
    </row>
    <row r="135" spans="1:4" ht="14.25" customHeight="1">
      <c r="A135" s="129" t="s">
        <v>647</v>
      </c>
      <c r="B135" s="141" t="s">
        <v>1483</v>
      </c>
      <c r="C135" s="169">
        <v>1</v>
      </c>
      <c r="D135" s="170" t="s">
        <v>2774</v>
      </c>
    </row>
    <row r="136" spans="1:4" ht="14.25" customHeight="1">
      <c r="A136" s="129" t="s">
        <v>648</v>
      </c>
      <c r="B136" s="141" t="s">
        <v>649</v>
      </c>
      <c r="C136" s="169">
        <v>1</v>
      </c>
      <c r="D136" s="170" t="s">
        <v>2774</v>
      </c>
    </row>
    <row r="137" spans="1:4" ht="14.25" customHeight="1">
      <c r="A137" s="129" t="s">
        <v>650</v>
      </c>
      <c r="B137" s="141" t="s">
        <v>1560</v>
      </c>
      <c r="C137" s="169">
        <v>4</v>
      </c>
      <c r="D137" s="170">
        <v>27372</v>
      </c>
    </row>
    <row r="138" spans="1:4" ht="14.25" customHeight="1">
      <c r="A138" s="129" t="s">
        <v>651</v>
      </c>
      <c r="B138" s="141" t="s">
        <v>1484</v>
      </c>
      <c r="C138" s="169">
        <v>4</v>
      </c>
      <c r="D138" s="170">
        <v>13411</v>
      </c>
    </row>
    <row r="139" spans="1:4" ht="14.25" customHeight="1">
      <c r="A139" s="129" t="s">
        <v>1869</v>
      </c>
      <c r="B139" s="141" t="s">
        <v>1870</v>
      </c>
      <c r="C139" s="169">
        <v>1</v>
      </c>
      <c r="D139" s="170" t="s">
        <v>2774</v>
      </c>
    </row>
    <row r="140" spans="1:4" ht="14.25" customHeight="1">
      <c r="A140" s="129" t="s">
        <v>652</v>
      </c>
      <c r="B140" s="141" t="s">
        <v>1485</v>
      </c>
      <c r="C140" s="169">
        <v>2</v>
      </c>
      <c r="D140" s="170" t="s">
        <v>2774</v>
      </c>
    </row>
    <row r="141" spans="1:4" ht="14.25" customHeight="1">
      <c r="A141" s="129" t="s">
        <v>653</v>
      </c>
      <c r="B141" s="141" t="s">
        <v>1486</v>
      </c>
      <c r="C141" s="169">
        <v>1</v>
      </c>
      <c r="D141" s="170" t="s">
        <v>2774</v>
      </c>
    </row>
    <row r="142" spans="1:4" ht="14.25" customHeight="1">
      <c r="A142" s="129" t="s">
        <v>654</v>
      </c>
      <c r="B142" s="141" t="s">
        <v>1487</v>
      </c>
      <c r="C142" s="169">
        <v>4</v>
      </c>
      <c r="D142" s="170">
        <v>37237</v>
      </c>
    </row>
    <row r="143" spans="1:4" ht="14.25" customHeight="1">
      <c r="A143" s="129" t="s">
        <v>655</v>
      </c>
      <c r="B143" s="141" t="s">
        <v>1488</v>
      </c>
      <c r="C143" s="169">
        <v>2</v>
      </c>
      <c r="D143" s="170" t="s">
        <v>2774</v>
      </c>
    </row>
    <row r="144" spans="1:4" ht="14.25" customHeight="1">
      <c r="A144" s="129" t="s">
        <v>656</v>
      </c>
      <c r="B144" s="141" t="s">
        <v>1248</v>
      </c>
      <c r="C144" s="169">
        <v>4</v>
      </c>
      <c r="D144" s="170">
        <v>7612</v>
      </c>
    </row>
    <row r="145" spans="1:4" ht="14.25" customHeight="1">
      <c r="A145" s="129" t="s">
        <v>1979</v>
      </c>
      <c r="B145" s="141" t="s">
        <v>1980</v>
      </c>
      <c r="C145" s="169">
        <v>1</v>
      </c>
      <c r="D145" s="170" t="s">
        <v>2774</v>
      </c>
    </row>
    <row r="146" spans="1:4" ht="14.25" customHeight="1">
      <c r="A146" s="129" t="s">
        <v>657</v>
      </c>
      <c r="B146" s="141" t="s">
        <v>1489</v>
      </c>
      <c r="C146" s="169">
        <v>4</v>
      </c>
      <c r="D146" s="170">
        <v>4702</v>
      </c>
    </row>
    <row r="147" spans="1:4" ht="14.25" customHeight="1">
      <c r="A147" s="129" t="s">
        <v>2727</v>
      </c>
      <c r="B147" s="141" t="s">
        <v>2749</v>
      </c>
      <c r="C147" s="169">
        <v>1</v>
      </c>
      <c r="D147" s="170" t="s">
        <v>2774</v>
      </c>
    </row>
    <row r="148" spans="1:4" ht="14.25" customHeight="1">
      <c r="A148" s="129" t="s">
        <v>1981</v>
      </c>
      <c r="B148" s="141" t="s">
        <v>1982</v>
      </c>
      <c r="C148" s="169">
        <v>1</v>
      </c>
      <c r="D148" s="170" t="s">
        <v>2774</v>
      </c>
    </row>
    <row r="149" spans="1:6" ht="15" customHeight="1">
      <c r="A149" s="129" t="s">
        <v>1699</v>
      </c>
      <c r="B149" s="141" t="s">
        <v>2859</v>
      </c>
      <c r="C149" s="171">
        <v>1</v>
      </c>
      <c r="D149" s="170" t="s">
        <v>2866</v>
      </c>
      <c r="E149" s="167"/>
      <c r="F149" s="167"/>
    </row>
    <row r="150" spans="1:4" ht="14.25" customHeight="1">
      <c r="A150" s="129" t="s">
        <v>658</v>
      </c>
      <c r="B150" s="141" t="s">
        <v>1490</v>
      </c>
      <c r="C150" s="169">
        <v>4</v>
      </c>
      <c r="D150" s="170">
        <v>51397</v>
      </c>
    </row>
    <row r="151" spans="1:4" ht="14.25" customHeight="1">
      <c r="A151" s="129" t="s">
        <v>659</v>
      </c>
      <c r="B151" s="141" t="s">
        <v>1491</v>
      </c>
      <c r="C151" s="169">
        <v>23</v>
      </c>
      <c r="D151" s="170">
        <v>367848</v>
      </c>
    </row>
    <row r="152" spans="1:4" ht="14.25" customHeight="1">
      <c r="A152" s="129" t="s">
        <v>660</v>
      </c>
      <c r="B152" s="141" t="s">
        <v>1247</v>
      </c>
      <c r="C152" s="169">
        <v>8</v>
      </c>
      <c r="D152" s="170">
        <v>53222</v>
      </c>
    </row>
    <row r="153" spans="1:4" ht="14.25" customHeight="1">
      <c r="A153" s="129" t="s">
        <v>661</v>
      </c>
      <c r="B153" s="141" t="s">
        <v>1492</v>
      </c>
      <c r="C153" s="169">
        <v>25</v>
      </c>
      <c r="D153" s="170">
        <v>668679</v>
      </c>
    </row>
    <row r="154" spans="1:6" ht="15" customHeight="1">
      <c r="A154" s="129" t="s">
        <v>662</v>
      </c>
      <c r="B154" s="141" t="s">
        <v>2860</v>
      </c>
      <c r="C154" s="171">
        <v>3</v>
      </c>
      <c r="D154" s="170">
        <v>188843</v>
      </c>
      <c r="E154" s="167"/>
      <c r="F154" s="167"/>
    </row>
    <row r="155" spans="1:4" ht="14.25" customHeight="1">
      <c r="A155" s="129" t="s">
        <v>663</v>
      </c>
      <c r="B155" s="141" t="s">
        <v>1493</v>
      </c>
      <c r="C155" s="169">
        <v>7</v>
      </c>
      <c r="D155" s="170">
        <v>14602</v>
      </c>
    </row>
    <row r="156" spans="1:4" ht="14.25" customHeight="1">
      <c r="A156" s="129" t="s">
        <v>664</v>
      </c>
      <c r="B156" s="141" t="s">
        <v>1494</v>
      </c>
      <c r="C156" s="169">
        <v>2</v>
      </c>
      <c r="D156" s="170" t="s">
        <v>2774</v>
      </c>
    </row>
    <row r="157" spans="1:4" ht="14.25" customHeight="1">
      <c r="A157" s="129" t="s">
        <v>665</v>
      </c>
      <c r="B157" s="141" t="s">
        <v>1495</v>
      </c>
      <c r="C157" s="169">
        <v>9</v>
      </c>
      <c r="D157" s="170">
        <v>61270</v>
      </c>
    </row>
    <row r="158" spans="1:4" ht="14.25" customHeight="1">
      <c r="A158" s="129" t="s">
        <v>666</v>
      </c>
      <c r="B158" s="141" t="s">
        <v>1496</v>
      </c>
      <c r="C158" s="169">
        <v>17</v>
      </c>
      <c r="D158" s="170">
        <v>402673</v>
      </c>
    </row>
    <row r="159" spans="1:6" ht="15" customHeight="1">
      <c r="A159" s="129" t="s">
        <v>667</v>
      </c>
      <c r="B159" s="141" t="s">
        <v>2861</v>
      </c>
      <c r="C159" s="171">
        <v>11</v>
      </c>
      <c r="D159" s="170">
        <v>163531</v>
      </c>
      <c r="E159" s="167"/>
      <c r="F159" s="167"/>
    </row>
    <row r="160" spans="1:4" ht="14.25" customHeight="1">
      <c r="A160" s="129" t="s">
        <v>668</v>
      </c>
      <c r="B160" s="141" t="s">
        <v>1497</v>
      </c>
      <c r="C160" s="169">
        <v>5</v>
      </c>
      <c r="D160" s="170">
        <v>18075</v>
      </c>
    </row>
    <row r="161" spans="1:4" ht="14.25" customHeight="1">
      <c r="A161" s="129" t="s">
        <v>669</v>
      </c>
      <c r="B161" s="141" t="s">
        <v>1498</v>
      </c>
      <c r="C161" s="169">
        <v>4</v>
      </c>
      <c r="D161" s="170">
        <v>19377</v>
      </c>
    </row>
    <row r="162" spans="1:4" ht="14.25" customHeight="1">
      <c r="A162" s="129" t="s">
        <v>670</v>
      </c>
      <c r="B162" s="141" t="s">
        <v>1499</v>
      </c>
      <c r="C162" s="169">
        <v>2</v>
      </c>
      <c r="D162" s="170" t="s">
        <v>2774</v>
      </c>
    </row>
    <row r="163" spans="1:4" ht="14.25" customHeight="1">
      <c r="A163" s="129" t="s">
        <v>1983</v>
      </c>
      <c r="B163" s="141" t="s">
        <v>1984</v>
      </c>
      <c r="C163" s="169">
        <v>2</v>
      </c>
      <c r="D163" s="170" t="s">
        <v>2774</v>
      </c>
    </row>
    <row r="164" spans="1:4" ht="14.25" customHeight="1">
      <c r="A164" s="129" t="s">
        <v>671</v>
      </c>
      <c r="B164" s="141" t="s">
        <v>914</v>
      </c>
      <c r="C164" s="169">
        <v>1</v>
      </c>
      <c r="D164" s="170" t="s">
        <v>2774</v>
      </c>
    </row>
    <row r="165" spans="1:4" ht="14.25" customHeight="1">
      <c r="A165" s="129" t="s">
        <v>672</v>
      </c>
      <c r="B165" s="141" t="s">
        <v>1500</v>
      </c>
      <c r="C165" s="169">
        <v>1</v>
      </c>
      <c r="D165" s="170" t="s">
        <v>2774</v>
      </c>
    </row>
    <row r="166" spans="1:4" ht="14.25" customHeight="1">
      <c r="A166" s="129" t="s">
        <v>673</v>
      </c>
      <c r="B166" s="141" t="s">
        <v>2750</v>
      </c>
      <c r="C166" s="169">
        <v>1</v>
      </c>
      <c r="D166" s="170" t="s">
        <v>2774</v>
      </c>
    </row>
    <row r="167" spans="1:4" ht="14.25" customHeight="1">
      <c r="A167" s="129" t="s">
        <v>674</v>
      </c>
      <c r="B167" s="141" t="s">
        <v>1501</v>
      </c>
      <c r="C167" s="169">
        <v>6</v>
      </c>
      <c r="D167" s="170">
        <v>209634</v>
      </c>
    </row>
    <row r="168" spans="1:4" ht="14.25" customHeight="1">
      <c r="A168" s="129" t="s">
        <v>1871</v>
      </c>
      <c r="B168" s="141" t="s">
        <v>1872</v>
      </c>
      <c r="C168" s="169">
        <v>4</v>
      </c>
      <c r="D168" s="170">
        <v>6517</v>
      </c>
    </row>
    <row r="169" spans="1:4" ht="14.25" customHeight="1">
      <c r="A169" s="129" t="s">
        <v>675</v>
      </c>
      <c r="B169" s="141" t="s">
        <v>1561</v>
      </c>
      <c r="C169" s="169">
        <v>1</v>
      </c>
      <c r="D169" s="170" t="s">
        <v>2774</v>
      </c>
    </row>
    <row r="170" spans="1:4" ht="14.25" customHeight="1">
      <c r="A170" s="129" t="s">
        <v>676</v>
      </c>
      <c r="B170" s="141" t="s">
        <v>1502</v>
      </c>
      <c r="C170" s="169">
        <v>1</v>
      </c>
      <c r="D170" s="170" t="s">
        <v>2774</v>
      </c>
    </row>
    <row r="171" spans="1:4" ht="14.25" customHeight="1">
      <c r="A171" s="129" t="s">
        <v>677</v>
      </c>
      <c r="B171" s="141" t="s">
        <v>1503</v>
      </c>
      <c r="C171" s="169">
        <v>2</v>
      </c>
      <c r="D171" s="170" t="s">
        <v>2774</v>
      </c>
    </row>
    <row r="172" spans="1:4" ht="14.25" customHeight="1">
      <c r="A172" s="129" t="s">
        <v>678</v>
      </c>
      <c r="B172" s="141" t="s">
        <v>1252</v>
      </c>
      <c r="C172" s="169">
        <v>2</v>
      </c>
      <c r="D172" s="170" t="s">
        <v>2774</v>
      </c>
    </row>
    <row r="173" spans="1:4" ht="14.25" customHeight="1">
      <c r="A173" s="129" t="s">
        <v>679</v>
      </c>
      <c r="B173" s="141" t="s">
        <v>1253</v>
      </c>
      <c r="C173" s="169">
        <v>3</v>
      </c>
      <c r="D173" s="170">
        <v>645861</v>
      </c>
    </row>
    <row r="174" spans="1:4" ht="14.25" customHeight="1">
      <c r="A174" s="129" t="s">
        <v>680</v>
      </c>
      <c r="B174" s="141" t="s">
        <v>681</v>
      </c>
      <c r="C174" s="169">
        <v>1</v>
      </c>
      <c r="D174" s="170" t="s">
        <v>2774</v>
      </c>
    </row>
    <row r="175" spans="1:4" ht="14.25" customHeight="1">
      <c r="A175" s="129" t="s">
        <v>1985</v>
      </c>
      <c r="B175" s="141" t="s">
        <v>1986</v>
      </c>
      <c r="C175" s="169">
        <v>1</v>
      </c>
      <c r="D175" s="170" t="s">
        <v>2774</v>
      </c>
    </row>
    <row r="176" spans="1:4" ht="14.25" customHeight="1">
      <c r="A176" s="129" t="s">
        <v>682</v>
      </c>
      <c r="B176" s="141" t="s">
        <v>1254</v>
      </c>
      <c r="C176" s="169">
        <v>7</v>
      </c>
      <c r="D176" s="170">
        <v>55165</v>
      </c>
    </row>
    <row r="177" spans="1:4" ht="14.25" customHeight="1">
      <c r="A177" s="129" t="s">
        <v>683</v>
      </c>
      <c r="B177" s="141" t="s">
        <v>1504</v>
      </c>
      <c r="C177" s="169">
        <v>3</v>
      </c>
      <c r="D177" s="170">
        <v>92116</v>
      </c>
    </row>
    <row r="178" spans="1:4" ht="14.25" customHeight="1">
      <c r="A178" s="129" t="s">
        <v>684</v>
      </c>
      <c r="B178" s="141" t="s">
        <v>1505</v>
      </c>
      <c r="C178" s="169">
        <v>15</v>
      </c>
      <c r="D178" s="170">
        <v>139371</v>
      </c>
    </row>
    <row r="179" spans="1:4" ht="14.25" customHeight="1">
      <c r="A179" s="129" t="s">
        <v>685</v>
      </c>
      <c r="B179" s="141" t="s">
        <v>1506</v>
      </c>
      <c r="C179" s="169">
        <v>1</v>
      </c>
      <c r="D179" s="170" t="s">
        <v>2774</v>
      </c>
    </row>
    <row r="180" spans="1:4" ht="14.25" customHeight="1">
      <c r="A180" s="129" t="s">
        <v>686</v>
      </c>
      <c r="B180" s="141" t="s">
        <v>1507</v>
      </c>
      <c r="C180" s="169">
        <v>4</v>
      </c>
      <c r="D180" s="170">
        <v>22281</v>
      </c>
    </row>
    <row r="181" spans="1:4" ht="14.25" customHeight="1">
      <c r="A181" s="129" t="s">
        <v>687</v>
      </c>
      <c r="B181" s="141" t="s">
        <v>1508</v>
      </c>
      <c r="C181" s="169">
        <v>30</v>
      </c>
      <c r="D181" s="170">
        <v>637982</v>
      </c>
    </row>
    <row r="182" spans="1:6" ht="15" customHeight="1">
      <c r="A182" s="129" t="s">
        <v>688</v>
      </c>
      <c r="B182" s="141" t="s">
        <v>2862</v>
      </c>
      <c r="C182" s="171">
        <v>1</v>
      </c>
      <c r="D182" s="170" t="s">
        <v>1821</v>
      </c>
      <c r="E182" s="167"/>
      <c r="F182" s="167"/>
    </row>
    <row r="183" spans="1:4" ht="14.25" customHeight="1">
      <c r="A183" s="129" t="s">
        <v>689</v>
      </c>
      <c r="B183" s="141" t="s">
        <v>1509</v>
      </c>
      <c r="C183" s="169">
        <v>2</v>
      </c>
      <c r="D183" s="170" t="s">
        <v>2774</v>
      </c>
    </row>
    <row r="184" spans="1:4" ht="14.25" customHeight="1">
      <c r="A184" s="129" t="s">
        <v>690</v>
      </c>
      <c r="B184" s="141" t="s">
        <v>1510</v>
      </c>
      <c r="C184" s="169">
        <v>2</v>
      </c>
      <c r="D184" s="170" t="s">
        <v>2774</v>
      </c>
    </row>
    <row r="185" spans="1:4" ht="14.25" customHeight="1">
      <c r="A185" s="129" t="s">
        <v>691</v>
      </c>
      <c r="B185" s="141" t="s">
        <v>1511</v>
      </c>
      <c r="C185" s="169">
        <v>5</v>
      </c>
      <c r="D185" s="170">
        <v>29547</v>
      </c>
    </row>
    <row r="186" spans="1:4" ht="14.25" customHeight="1">
      <c r="A186" s="129" t="s">
        <v>692</v>
      </c>
      <c r="B186" s="141" t="s">
        <v>1249</v>
      </c>
      <c r="C186" s="169">
        <v>8</v>
      </c>
      <c r="D186" s="170">
        <v>32719</v>
      </c>
    </row>
    <row r="187" spans="1:4" ht="14.25" customHeight="1">
      <c r="A187" s="129" t="s">
        <v>693</v>
      </c>
      <c r="B187" s="141" t="s">
        <v>1512</v>
      </c>
      <c r="C187" s="169">
        <v>3</v>
      </c>
      <c r="D187" s="170">
        <v>20595</v>
      </c>
    </row>
    <row r="188" spans="1:4" ht="14.25" customHeight="1">
      <c r="A188" s="129" t="s">
        <v>694</v>
      </c>
      <c r="B188" s="141" t="s">
        <v>1513</v>
      </c>
      <c r="C188" s="169">
        <v>3</v>
      </c>
      <c r="D188" s="170">
        <v>26939</v>
      </c>
    </row>
    <row r="189" spans="1:4" ht="14.25" customHeight="1">
      <c r="A189" s="129" t="s">
        <v>695</v>
      </c>
      <c r="B189" s="141" t="s">
        <v>1514</v>
      </c>
      <c r="C189" s="169">
        <v>6</v>
      </c>
      <c r="D189" s="170">
        <v>85246</v>
      </c>
    </row>
    <row r="190" spans="1:4" ht="14.25" customHeight="1">
      <c r="A190" s="129" t="s">
        <v>1987</v>
      </c>
      <c r="B190" s="141" t="s">
        <v>1988</v>
      </c>
      <c r="C190" s="169">
        <v>1</v>
      </c>
      <c r="D190" s="170" t="s">
        <v>2774</v>
      </c>
    </row>
    <row r="191" spans="1:4" ht="14.25" customHeight="1">
      <c r="A191" s="129" t="s">
        <v>1873</v>
      </c>
      <c r="B191" s="141" t="s">
        <v>1874</v>
      </c>
      <c r="C191" s="169">
        <v>3</v>
      </c>
      <c r="D191" s="170">
        <v>30229</v>
      </c>
    </row>
    <row r="192" spans="1:4" ht="14.25" customHeight="1">
      <c r="A192" s="129" t="s">
        <v>1655</v>
      </c>
      <c r="B192" s="141" t="s">
        <v>1656</v>
      </c>
      <c r="C192" s="169">
        <v>1</v>
      </c>
      <c r="D192" s="170" t="s">
        <v>2774</v>
      </c>
    </row>
    <row r="193" spans="1:4" ht="14.25" customHeight="1">
      <c r="A193" s="129" t="s">
        <v>696</v>
      </c>
      <c r="B193" s="141" t="s">
        <v>1515</v>
      </c>
      <c r="C193" s="169">
        <v>9</v>
      </c>
      <c r="D193" s="170">
        <v>123595</v>
      </c>
    </row>
    <row r="194" spans="1:4" ht="14.25" customHeight="1">
      <c r="A194" s="129" t="s">
        <v>1700</v>
      </c>
      <c r="B194" s="141" t="s">
        <v>1701</v>
      </c>
      <c r="C194" s="169">
        <v>3</v>
      </c>
      <c r="D194" s="170">
        <v>92241</v>
      </c>
    </row>
    <row r="195" spans="1:4" ht="14.25" customHeight="1">
      <c r="A195" s="129" t="s">
        <v>697</v>
      </c>
      <c r="B195" s="141" t="s">
        <v>1516</v>
      </c>
      <c r="C195" s="169">
        <v>1</v>
      </c>
      <c r="D195" s="170" t="s">
        <v>2774</v>
      </c>
    </row>
    <row r="196" spans="1:4" ht="14.25" customHeight="1">
      <c r="A196" s="129" t="s">
        <v>1657</v>
      </c>
      <c r="B196" s="141" t="s">
        <v>1658</v>
      </c>
      <c r="C196" s="169">
        <v>1</v>
      </c>
      <c r="D196" s="170" t="s">
        <v>2774</v>
      </c>
    </row>
    <row r="197" spans="1:4" ht="14.25" customHeight="1">
      <c r="A197" s="129" t="s">
        <v>698</v>
      </c>
      <c r="B197" s="141" t="s">
        <v>1517</v>
      </c>
      <c r="C197" s="169">
        <v>2</v>
      </c>
      <c r="D197" s="170" t="s">
        <v>2774</v>
      </c>
    </row>
    <row r="198" spans="1:4" ht="14.25" customHeight="1">
      <c r="A198" s="129" t="s">
        <v>699</v>
      </c>
      <c r="B198" s="141" t="s">
        <v>1518</v>
      </c>
      <c r="C198" s="169">
        <v>2</v>
      </c>
      <c r="D198" s="170" t="s">
        <v>2774</v>
      </c>
    </row>
    <row r="199" spans="1:4" ht="14.25" customHeight="1">
      <c r="A199" s="129" t="s">
        <v>700</v>
      </c>
      <c r="B199" s="141" t="s">
        <v>1250</v>
      </c>
      <c r="C199" s="169">
        <v>2</v>
      </c>
      <c r="D199" s="170" t="s">
        <v>2774</v>
      </c>
    </row>
    <row r="200" spans="1:4" ht="14.25" customHeight="1">
      <c r="A200" s="129" t="s">
        <v>701</v>
      </c>
      <c r="B200" s="141" t="s">
        <v>1519</v>
      </c>
      <c r="C200" s="169">
        <v>1</v>
      </c>
      <c r="D200" s="170" t="s">
        <v>2774</v>
      </c>
    </row>
    <row r="201" spans="1:4" ht="14.25" customHeight="1">
      <c r="A201" s="129" t="s">
        <v>702</v>
      </c>
      <c r="B201" s="141" t="s">
        <v>1251</v>
      </c>
      <c r="C201" s="169">
        <v>3</v>
      </c>
      <c r="D201" s="170">
        <v>21179</v>
      </c>
    </row>
    <row r="202" spans="1:4" ht="14.25" customHeight="1">
      <c r="A202" s="129" t="s">
        <v>2728</v>
      </c>
      <c r="B202" s="141" t="s">
        <v>2751</v>
      </c>
      <c r="C202" s="169">
        <v>1</v>
      </c>
      <c r="D202" s="170" t="s">
        <v>2774</v>
      </c>
    </row>
    <row r="203" spans="1:4" ht="14.25" customHeight="1">
      <c r="A203" s="129" t="s">
        <v>703</v>
      </c>
      <c r="B203" s="141" t="s">
        <v>1520</v>
      </c>
      <c r="C203" s="169">
        <v>1</v>
      </c>
      <c r="D203" s="170" t="s">
        <v>2774</v>
      </c>
    </row>
    <row r="204" spans="1:4" ht="14.25" customHeight="1">
      <c r="A204" s="129" t="s">
        <v>704</v>
      </c>
      <c r="B204" s="141" t="s">
        <v>1521</v>
      </c>
      <c r="C204" s="169">
        <v>2</v>
      </c>
      <c r="D204" s="170" t="s">
        <v>2774</v>
      </c>
    </row>
    <row r="205" spans="1:4" ht="14.25" customHeight="1">
      <c r="A205" s="129" t="s">
        <v>705</v>
      </c>
      <c r="B205" s="141" t="s">
        <v>1522</v>
      </c>
      <c r="C205" s="169">
        <v>2</v>
      </c>
      <c r="D205" s="170" t="s">
        <v>2774</v>
      </c>
    </row>
    <row r="206" spans="1:4" ht="14.25" customHeight="1">
      <c r="A206" s="129" t="s">
        <v>706</v>
      </c>
      <c r="B206" s="141" t="s">
        <v>1255</v>
      </c>
      <c r="C206" s="169">
        <v>43</v>
      </c>
      <c r="D206" s="170">
        <v>307897</v>
      </c>
    </row>
    <row r="207" spans="1:4" ht="14.25" customHeight="1">
      <c r="A207" s="129" t="s">
        <v>707</v>
      </c>
      <c r="B207" s="141" t="s">
        <v>1523</v>
      </c>
      <c r="C207" s="169">
        <v>3</v>
      </c>
      <c r="D207" s="170">
        <v>5285</v>
      </c>
    </row>
    <row r="208" spans="1:4" ht="14.25" customHeight="1">
      <c r="A208" s="129" t="s">
        <v>708</v>
      </c>
      <c r="B208" s="141" t="s">
        <v>1524</v>
      </c>
      <c r="C208" s="169">
        <v>2</v>
      </c>
      <c r="D208" s="170" t="s">
        <v>2774</v>
      </c>
    </row>
    <row r="209" spans="1:4" ht="14.25" customHeight="1">
      <c r="A209" s="129" t="s">
        <v>709</v>
      </c>
      <c r="B209" s="141" t="s">
        <v>1256</v>
      </c>
      <c r="C209" s="169">
        <v>2</v>
      </c>
      <c r="D209" s="170" t="s">
        <v>2774</v>
      </c>
    </row>
    <row r="210" spans="1:4" ht="14.25" customHeight="1">
      <c r="A210" s="129" t="s">
        <v>1702</v>
      </c>
      <c r="B210" s="141" t="s">
        <v>1703</v>
      </c>
      <c r="C210" s="169">
        <v>1</v>
      </c>
      <c r="D210" s="170" t="s">
        <v>2774</v>
      </c>
    </row>
    <row r="211" spans="1:4" ht="14.25" customHeight="1">
      <c r="A211" s="129" t="s">
        <v>710</v>
      </c>
      <c r="B211" s="141" t="s">
        <v>1525</v>
      </c>
      <c r="C211" s="169">
        <v>1</v>
      </c>
      <c r="D211" s="170" t="s">
        <v>2774</v>
      </c>
    </row>
    <row r="212" spans="1:4" ht="14.25" customHeight="1">
      <c r="A212" s="129" t="s">
        <v>711</v>
      </c>
      <c r="B212" s="141" t="s">
        <v>1257</v>
      </c>
      <c r="C212" s="169">
        <v>45</v>
      </c>
      <c r="D212" s="170">
        <v>237312</v>
      </c>
    </row>
    <row r="213" spans="1:4" ht="14.25" customHeight="1">
      <c r="A213" s="129" t="s">
        <v>712</v>
      </c>
      <c r="B213" s="141" t="s">
        <v>1526</v>
      </c>
      <c r="C213" s="169">
        <v>13</v>
      </c>
      <c r="D213" s="170">
        <v>53728</v>
      </c>
    </row>
    <row r="214" spans="1:4" ht="14.25" customHeight="1">
      <c r="A214" s="129" t="s">
        <v>713</v>
      </c>
      <c r="B214" s="141" t="s">
        <v>2867</v>
      </c>
      <c r="C214" s="169">
        <v>3</v>
      </c>
      <c r="D214" s="170">
        <v>14188</v>
      </c>
    </row>
    <row r="215" spans="1:4" ht="14.25" customHeight="1">
      <c r="A215" s="129" t="s">
        <v>2729</v>
      </c>
      <c r="B215" s="141" t="s">
        <v>2752</v>
      </c>
      <c r="C215" s="169">
        <v>1</v>
      </c>
      <c r="D215" s="170" t="s">
        <v>2774</v>
      </c>
    </row>
    <row r="216" spans="1:4" ht="14.25" customHeight="1">
      <c r="A216" s="129" t="s">
        <v>714</v>
      </c>
      <c r="B216" s="141" t="s">
        <v>1527</v>
      </c>
      <c r="C216" s="169">
        <v>2</v>
      </c>
      <c r="D216" s="170" t="s">
        <v>2774</v>
      </c>
    </row>
    <row r="217" spans="1:4" ht="14.25" customHeight="1">
      <c r="A217" s="129" t="s">
        <v>715</v>
      </c>
      <c r="B217" s="141" t="s">
        <v>1528</v>
      </c>
      <c r="C217" s="169">
        <v>5</v>
      </c>
      <c r="D217" s="170">
        <v>8098</v>
      </c>
    </row>
    <row r="218" spans="1:4" ht="14.25" customHeight="1">
      <c r="A218" s="129" t="s">
        <v>1875</v>
      </c>
      <c r="B218" s="141" t="s">
        <v>1876</v>
      </c>
      <c r="C218" s="169">
        <v>1</v>
      </c>
      <c r="D218" s="170" t="s">
        <v>2774</v>
      </c>
    </row>
    <row r="219" spans="1:4" ht="14.25" customHeight="1">
      <c r="A219" s="129" t="s">
        <v>716</v>
      </c>
      <c r="B219" s="141" t="s">
        <v>1529</v>
      </c>
      <c r="C219" s="169">
        <v>3</v>
      </c>
      <c r="D219" s="170">
        <v>61279</v>
      </c>
    </row>
    <row r="220" spans="1:4" ht="14.25" customHeight="1">
      <c r="A220" s="129" t="s">
        <v>717</v>
      </c>
      <c r="B220" s="141" t="s">
        <v>12</v>
      </c>
      <c r="C220" s="171">
        <v>1</v>
      </c>
      <c r="D220" s="170" t="s">
        <v>2774</v>
      </c>
    </row>
    <row r="221" spans="1:4" ht="14.25" customHeight="1">
      <c r="A221" s="129" t="s">
        <v>2730</v>
      </c>
      <c r="B221" s="141" t="s">
        <v>2753</v>
      </c>
      <c r="C221" s="171">
        <v>1</v>
      </c>
      <c r="D221" s="170" t="s">
        <v>2774</v>
      </c>
    </row>
    <row r="222" spans="1:4" ht="14.25" customHeight="1">
      <c r="A222" s="105" t="s">
        <v>718</v>
      </c>
      <c r="B222" s="104" t="s">
        <v>1562</v>
      </c>
      <c r="C222" s="26">
        <v>1</v>
      </c>
      <c r="D222" s="170" t="s">
        <v>2774</v>
      </c>
    </row>
    <row r="223" spans="1:4" ht="14.25" customHeight="1" thickBot="1">
      <c r="A223" s="220" t="s">
        <v>719</v>
      </c>
      <c r="B223" s="221" t="s">
        <v>1258</v>
      </c>
      <c r="C223" s="42">
        <v>2</v>
      </c>
      <c r="D223" s="239" t="s">
        <v>2774</v>
      </c>
    </row>
    <row r="224" ht="14.25" customHeight="1"/>
    <row r="225" ht="14.25" customHeight="1"/>
    <row r="226" ht="14.25" customHeight="1"/>
    <row r="227" ht="14.25" customHeight="1"/>
    <row r="228" ht="14.25" customHeight="1"/>
  </sheetData>
  <sheetProtection/>
  <autoFilter ref="A3:D223"/>
  <mergeCells count="4">
    <mergeCell ref="A2:A3"/>
    <mergeCell ref="B2:B3"/>
    <mergeCell ref="C2:C3"/>
    <mergeCell ref="D2:D3"/>
  </mergeCells>
  <printOptions horizontalCentered="1"/>
  <pageMargins left="0.7874015748031497" right="0.3937007874015748" top="0.7874015748031497" bottom="0.7874015748031497" header="0.5118110236220472" footer="0.5118110236220472"/>
  <pageSetup fitToHeight="5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C32"/>
  <sheetViews>
    <sheetView zoomScale="85" zoomScaleNormal="85" zoomScalePageLayoutView="0" workbookViewId="0" topLeftCell="A1">
      <pane xSplit="1" ySplit="7" topLeftCell="I26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A1" sqref="A1"/>
    </sheetView>
  </sheetViews>
  <sheetFormatPr defaultColWidth="9.00390625" defaultRowHeight="13.5"/>
  <cols>
    <col min="1" max="1" width="15.00390625" style="33" customWidth="1"/>
    <col min="2" max="9" width="6.625" style="33" customWidth="1"/>
    <col min="10" max="19" width="5.625" style="33" customWidth="1"/>
    <col min="20" max="25" width="10.625" style="33" customWidth="1"/>
    <col min="26" max="27" width="9.625" style="33" customWidth="1"/>
    <col min="28" max="28" width="9.00390625" style="33" customWidth="1"/>
    <col min="29" max="29" width="10.625" style="33" customWidth="1"/>
    <col min="30" max="16384" width="9.00390625" style="33" customWidth="1"/>
  </cols>
  <sheetData>
    <row r="1" spans="1:29" ht="19.5" thickBot="1">
      <c r="A1" s="114" t="s">
        <v>1328</v>
      </c>
      <c r="B1" s="106"/>
      <c r="C1" s="106"/>
      <c r="D1" s="106"/>
      <c r="E1" s="106"/>
      <c r="F1" s="42"/>
      <c r="G1" s="42"/>
      <c r="H1" s="42"/>
      <c r="I1" s="42"/>
      <c r="J1" s="42"/>
      <c r="K1" s="42"/>
      <c r="L1" s="42"/>
      <c r="M1" s="42"/>
      <c r="N1" s="42"/>
      <c r="O1" s="42"/>
      <c r="P1" s="102"/>
      <c r="Q1" s="102"/>
      <c r="R1" s="102"/>
      <c r="S1" s="102"/>
      <c r="AC1" s="43" t="s">
        <v>1329</v>
      </c>
    </row>
    <row r="2" spans="1:29" ht="15" customHeight="1">
      <c r="A2" s="4"/>
      <c r="B2" s="5"/>
      <c r="C2" s="289" t="s">
        <v>1299</v>
      </c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1"/>
      <c r="T2" s="5"/>
      <c r="U2" s="5"/>
      <c r="V2" s="6" t="s">
        <v>1271</v>
      </c>
      <c r="W2" s="7"/>
      <c r="X2" s="7"/>
      <c r="Y2" s="7"/>
      <c r="Z2" s="7"/>
      <c r="AA2" s="7"/>
      <c r="AB2" s="8"/>
      <c r="AC2" s="9"/>
    </row>
    <row r="3" spans="1:29" ht="15" customHeight="1">
      <c r="A3" s="2"/>
      <c r="B3" s="10"/>
      <c r="C3" s="142"/>
      <c r="D3" s="143"/>
      <c r="E3" s="1"/>
      <c r="F3" s="283" t="s">
        <v>1995</v>
      </c>
      <c r="G3" s="284"/>
      <c r="H3" s="284"/>
      <c r="I3" s="284"/>
      <c r="J3" s="284"/>
      <c r="K3" s="284"/>
      <c r="L3" s="284"/>
      <c r="M3" s="284"/>
      <c r="N3" s="284"/>
      <c r="O3" s="285"/>
      <c r="P3" s="276" t="s">
        <v>1996</v>
      </c>
      <c r="Q3" s="276"/>
      <c r="R3" s="277"/>
      <c r="S3" s="279"/>
      <c r="T3" s="11"/>
      <c r="U3" s="11"/>
      <c r="V3" s="12"/>
      <c r="W3" s="12"/>
      <c r="X3" s="12"/>
      <c r="Y3" s="276" t="s">
        <v>1326</v>
      </c>
      <c r="Z3" s="276"/>
      <c r="AA3" s="276"/>
      <c r="AB3" s="276"/>
      <c r="AC3" s="249" t="s">
        <v>1319</v>
      </c>
    </row>
    <row r="4" spans="1:29" ht="15" customHeight="1">
      <c r="A4" s="13" t="s">
        <v>1277</v>
      </c>
      <c r="B4" s="10" t="s">
        <v>1270</v>
      </c>
      <c r="C4" s="277" t="s">
        <v>1300</v>
      </c>
      <c r="D4" s="278"/>
      <c r="E4" s="279"/>
      <c r="F4" s="280" t="s">
        <v>1317</v>
      </c>
      <c r="G4" s="281"/>
      <c r="H4" s="280" t="s">
        <v>1882</v>
      </c>
      <c r="I4" s="282"/>
      <c r="J4" s="283" t="s">
        <v>1880</v>
      </c>
      <c r="K4" s="284"/>
      <c r="L4" s="284"/>
      <c r="M4" s="285"/>
      <c r="N4" s="274" t="s">
        <v>1303</v>
      </c>
      <c r="O4" s="275"/>
      <c r="P4" s="280" t="s">
        <v>1883</v>
      </c>
      <c r="Q4" s="281"/>
      <c r="R4" s="286" t="s">
        <v>1301</v>
      </c>
      <c r="S4" s="287"/>
      <c r="T4" s="11" t="s">
        <v>1272</v>
      </c>
      <c r="U4" s="11" t="s">
        <v>1273</v>
      </c>
      <c r="V4" s="11" t="s">
        <v>1279</v>
      </c>
      <c r="W4" s="11" t="s">
        <v>1274</v>
      </c>
      <c r="X4" s="11" t="s">
        <v>1275</v>
      </c>
      <c r="Y4" s="11"/>
      <c r="Z4" s="11"/>
      <c r="AA4" s="11"/>
      <c r="AB4" s="11"/>
      <c r="AC4" s="249" t="s">
        <v>1282</v>
      </c>
    </row>
    <row r="5" spans="1:29" ht="15" customHeight="1">
      <c r="A5" s="13"/>
      <c r="B5" s="10" t="s">
        <v>1278</v>
      </c>
      <c r="C5" s="277" t="s">
        <v>1997</v>
      </c>
      <c r="D5" s="278"/>
      <c r="E5" s="279"/>
      <c r="F5" s="14"/>
      <c r="G5" s="2"/>
      <c r="H5" s="102"/>
      <c r="I5" s="102"/>
      <c r="J5" s="283"/>
      <c r="K5" s="284"/>
      <c r="L5" s="284"/>
      <c r="M5" s="285"/>
      <c r="N5" s="102"/>
      <c r="O5" s="2"/>
      <c r="P5" s="14"/>
      <c r="Q5" s="2"/>
      <c r="R5" s="286" t="s">
        <v>1302</v>
      </c>
      <c r="S5" s="287"/>
      <c r="T5" s="11" t="s">
        <v>1280</v>
      </c>
      <c r="U5" s="11" t="s">
        <v>1281</v>
      </c>
      <c r="V5" s="11"/>
      <c r="W5" s="11" t="s">
        <v>1285</v>
      </c>
      <c r="X5" s="11" t="s">
        <v>1286</v>
      </c>
      <c r="Y5" s="11" t="s">
        <v>1309</v>
      </c>
      <c r="Z5" s="11" t="s">
        <v>1325</v>
      </c>
      <c r="AA5" s="11" t="s">
        <v>1276</v>
      </c>
      <c r="AB5" s="11" t="s">
        <v>1326</v>
      </c>
      <c r="AC5" s="15"/>
    </row>
    <row r="6" spans="1:29" ht="15" customHeight="1">
      <c r="A6" s="13"/>
      <c r="B6" s="10"/>
      <c r="C6" s="272"/>
      <c r="D6" s="288"/>
      <c r="E6" s="273"/>
      <c r="F6" s="268" t="s">
        <v>1318</v>
      </c>
      <c r="G6" s="269"/>
      <c r="H6" s="145"/>
      <c r="I6" s="145"/>
      <c r="J6" s="270" t="s">
        <v>1305</v>
      </c>
      <c r="K6" s="271"/>
      <c r="L6" s="270" t="s">
        <v>1306</v>
      </c>
      <c r="M6" s="271"/>
      <c r="N6" s="272" t="s">
        <v>1307</v>
      </c>
      <c r="O6" s="273"/>
      <c r="P6" s="268"/>
      <c r="Q6" s="269"/>
      <c r="R6" s="292"/>
      <c r="S6" s="293"/>
      <c r="T6" s="11"/>
      <c r="U6" s="11"/>
      <c r="V6" s="11"/>
      <c r="W6" s="11"/>
      <c r="X6" s="11"/>
      <c r="Y6" s="11"/>
      <c r="Z6" s="11" t="s">
        <v>1327</v>
      </c>
      <c r="AA6" s="11" t="s">
        <v>1286</v>
      </c>
      <c r="AB6" s="11" t="s">
        <v>2008</v>
      </c>
      <c r="AC6" s="15"/>
    </row>
    <row r="7" spans="1:29" ht="15" customHeight="1">
      <c r="A7" s="16"/>
      <c r="B7" s="17"/>
      <c r="C7" s="18" t="s">
        <v>1309</v>
      </c>
      <c r="D7" s="19" t="s">
        <v>1283</v>
      </c>
      <c r="E7" s="19" t="s">
        <v>1284</v>
      </c>
      <c r="F7" s="21" t="s">
        <v>1310</v>
      </c>
      <c r="G7" s="21" t="s">
        <v>1311</v>
      </c>
      <c r="H7" s="21" t="s">
        <v>1310</v>
      </c>
      <c r="I7" s="21" t="s">
        <v>1311</v>
      </c>
      <c r="J7" s="20" t="s">
        <v>1283</v>
      </c>
      <c r="K7" s="20" t="s">
        <v>1284</v>
      </c>
      <c r="L7" s="20" t="s">
        <v>1283</v>
      </c>
      <c r="M7" s="20" t="s">
        <v>1284</v>
      </c>
      <c r="N7" s="20" t="s">
        <v>1283</v>
      </c>
      <c r="O7" s="20" t="s">
        <v>1284</v>
      </c>
      <c r="P7" s="21" t="s">
        <v>1310</v>
      </c>
      <c r="Q7" s="21" t="s">
        <v>1311</v>
      </c>
      <c r="R7" s="18" t="s">
        <v>1310</v>
      </c>
      <c r="S7" s="18" t="s">
        <v>1311</v>
      </c>
      <c r="T7" s="22"/>
      <c r="U7" s="21"/>
      <c r="V7" s="22"/>
      <c r="W7" s="21"/>
      <c r="X7" s="21"/>
      <c r="Y7" s="21"/>
      <c r="Z7" s="21"/>
      <c r="AA7" s="21"/>
      <c r="AB7" s="21"/>
      <c r="AC7" s="23"/>
    </row>
    <row r="8" spans="1:29" ht="22.5" customHeight="1">
      <c r="A8" s="1" t="s">
        <v>1279</v>
      </c>
      <c r="B8" s="24">
        <v>633</v>
      </c>
      <c r="C8" s="24">
        <v>3952</v>
      </c>
      <c r="D8" s="24">
        <f>(F8+H8+J8+L8+N8)-P8</f>
        <v>2297</v>
      </c>
      <c r="E8" s="24">
        <f>(G8+I8+K8+M8+O8)-Q8</f>
        <v>1655</v>
      </c>
      <c r="F8" s="24">
        <v>141</v>
      </c>
      <c r="G8" s="24">
        <v>50</v>
      </c>
      <c r="H8" s="24">
        <v>496</v>
      </c>
      <c r="I8" s="24">
        <v>220</v>
      </c>
      <c r="J8" s="24">
        <v>1374</v>
      </c>
      <c r="K8" s="24">
        <v>549</v>
      </c>
      <c r="L8" s="24">
        <v>276</v>
      </c>
      <c r="M8" s="24">
        <v>832</v>
      </c>
      <c r="N8" s="24">
        <v>14</v>
      </c>
      <c r="O8" s="24">
        <v>8</v>
      </c>
      <c r="P8" s="24">
        <v>4</v>
      </c>
      <c r="Q8" s="24">
        <v>4</v>
      </c>
      <c r="R8" s="24">
        <v>49</v>
      </c>
      <c r="S8" s="24">
        <v>36</v>
      </c>
      <c r="T8" s="24">
        <v>1091909</v>
      </c>
      <c r="U8" s="24">
        <v>2382024</v>
      </c>
      <c r="V8" s="24">
        <v>4920244</v>
      </c>
      <c r="W8" s="24">
        <v>3829626</v>
      </c>
      <c r="X8" s="24">
        <v>843410</v>
      </c>
      <c r="Y8" s="24">
        <v>247208</v>
      </c>
      <c r="Z8" s="24">
        <v>433</v>
      </c>
      <c r="AA8" s="24">
        <v>22352</v>
      </c>
      <c r="AB8" s="24">
        <f>Y8-Z8-AA8</f>
        <v>224423</v>
      </c>
      <c r="AC8" s="24">
        <v>2345149</v>
      </c>
    </row>
    <row r="9" spans="1:29" ht="22.5" customHeight="1">
      <c r="A9" s="2" t="s">
        <v>2787</v>
      </c>
      <c r="B9" s="24">
        <v>49</v>
      </c>
      <c r="C9" s="24">
        <v>311</v>
      </c>
      <c r="D9" s="24">
        <f aca="true" t="shared" si="0" ref="D9:D32">(F9+H9+J9+L9+N9)-P9</f>
        <v>141</v>
      </c>
      <c r="E9" s="24">
        <f aca="true" t="shared" si="1" ref="E9:E32">(G9+I9+K9+M9+O9)-Q9</f>
        <v>170</v>
      </c>
      <c r="F9" s="24">
        <v>18</v>
      </c>
      <c r="G9" s="24">
        <v>7</v>
      </c>
      <c r="H9" s="24">
        <v>27</v>
      </c>
      <c r="I9" s="24">
        <v>18</v>
      </c>
      <c r="J9" s="24">
        <v>55</v>
      </c>
      <c r="K9" s="24">
        <v>39</v>
      </c>
      <c r="L9" s="24">
        <v>41</v>
      </c>
      <c r="M9" s="24">
        <v>105</v>
      </c>
      <c r="N9" s="130">
        <v>0</v>
      </c>
      <c r="O9" s="24">
        <v>1</v>
      </c>
      <c r="P9" s="130">
        <v>0</v>
      </c>
      <c r="Q9" s="130">
        <v>0</v>
      </c>
      <c r="R9" s="24">
        <v>12</v>
      </c>
      <c r="S9" s="24">
        <v>11</v>
      </c>
      <c r="T9" s="24">
        <v>57892</v>
      </c>
      <c r="U9" s="24">
        <v>195162</v>
      </c>
      <c r="V9" s="24">
        <v>321455</v>
      </c>
      <c r="W9" s="24">
        <v>296924</v>
      </c>
      <c r="X9" s="24">
        <v>5198</v>
      </c>
      <c r="Y9" s="24">
        <v>19333</v>
      </c>
      <c r="Z9" s="130">
        <v>0</v>
      </c>
      <c r="AA9" s="130">
        <v>0</v>
      </c>
      <c r="AB9" s="24">
        <f aca="true" t="shared" si="2" ref="AB9:AB32">Y9-Z9-AA9</f>
        <v>19333</v>
      </c>
      <c r="AC9" s="24">
        <v>117029</v>
      </c>
    </row>
    <row r="10" spans="1:29" ht="22.5" customHeight="1">
      <c r="A10" s="2" t="s">
        <v>1999</v>
      </c>
      <c r="B10" s="24">
        <v>33</v>
      </c>
      <c r="C10" s="24">
        <v>214</v>
      </c>
      <c r="D10" s="24">
        <f t="shared" si="0"/>
        <v>139</v>
      </c>
      <c r="E10" s="24">
        <f t="shared" si="1"/>
        <v>75</v>
      </c>
      <c r="F10" s="24">
        <v>1</v>
      </c>
      <c r="G10" s="24">
        <v>1</v>
      </c>
      <c r="H10" s="24">
        <v>21</v>
      </c>
      <c r="I10" s="24">
        <v>6</v>
      </c>
      <c r="J10" s="24">
        <v>88</v>
      </c>
      <c r="K10" s="24">
        <v>35</v>
      </c>
      <c r="L10" s="24">
        <v>22</v>
      </c>
      <c r="M10" s="24">
        <v>32</v>
      </c>
      <c r="N10" s="24">
        <v>8</v>
      </c>
      <c r="O10" s="24">
        <v>3</v>
      </c>
      <c r="P10" s="24">
        <v>1</v>
      </c>
      <c r="Q10" s="24">
        <v>2</v>
      </c>
      <c r="R10" s="24">
        <v>9</v>
      </c>
      <c r="S10" s="24">
        <v>1</v>
      </c>
      <c r="T10" s="24">
        <v>71180</v>
      </c>
      <c r="U10" s="24">
        <v>169533</v>
      </c>
      <c r="V10" s="24">
        <v>345900</v>
      </c>
      <c r="W10" s="24">
        <v>330402</v>
      </c>
      <c r="X10" s="24">
        <v>5380</v>
      </c>
      <c r="Y10" s="24">
        <v>10118</v>
      </c>
      <c r="Z10" s="130">
        <v>0</v>
      </c>
      <c r="AA10" s="130">
        <v>0</v>
      </c>
      <c r="AB10" s="24">
        <f t="shared" si="2"/>
        <v>10118</v>
      </c>
      <c r="AC10" s="24">
        <v>154823</v>
      </c>
    </row>
    <row r="11" spans="1:29" ht="22.5" customHeight="1">
      <c r="A11" s="2" t="s">
        <v>2000</v>
      </c>
      <c r="B11" s="24">
        <v>52</v>
      </c>
      <c r="C11" s="24">
        <v>300</v>
      </c>
      <c r="D11" s="24">
        <f t="shared" si="0"/>
        <v>122</v>
      </c>
      <c r="E11" s="24">
        <f t="shared" si="1"/>
        <v>178</v>
      </c>
      <c r="F11" s="24">
        <v>19</v>
      </c>
      <c r="G11" s="24">
        <v>5</v>
      </c>
      <c r="H11" s="24">
        <v>27</v>
      </c>
      <c r="I11" s="24">
        <v>17</v>
      </c>
      <c r="J11" s="24">
        <v>56</v>
      </c>
      <c r="K11" s="24">
        <v>63</v>
      </c>
      <c r="L11" s="24">
        <v>19</v>
      </c>
      <c r="M11" s="24">
        <v>91</v>
      </c>
      <c r="N11" s="24">
        <v>1</v>
      </c>
      <c r="O11" s="24">
        <v>2</v>
      </c>
      <c r="P11" s="130">
        <v>0</v>
      </c>
      <c r="Q11" s="130">
        <v>0</v>
      </c>
      <c r="R11" s="24">
        <v>3</v>
      </c>
      <c r="S11" s="24">
        <v>2</v>
      </c>
      <c r="T11" s="24">
        <v>62880</v>
      </c>
      <c r="U11" s="24">
        <v>149413</v>
      </c>
      <c r="V11" s="24">
        <v>275088</v>
      </c>
      <c r="W11" s="24">
        <v>219821</v>
      </c>
      <c r="X11" s="24">
        <v>49712</v>
      </c>
      <c r="Y11" s="24">
        <v>5555</v>
      </c>
      <c r="Z11" s="130">
        <v>0</v>
      </c>
      <c r="AA11" s="130">
        <v>0</v>
      </c>
      <c r="AB11" s="24">
        <f t="shared" si="2"/>
        <v>5555</v>
      </c>
      <c r="AC11" s="24">
        <v>116381</v>
      </c>
    </row>
    <row r="12" spans="1:29" ht="22.5" customHeight="1">
      <c r="A12" s="2" t="s">
        <v>2001</v>
      </c>
      <c r="B12" s="24">
        <v>11</v>
      </c>
      <c r="C12" s="24">
        <v>73</v>
      </c>
      <c r="D12" s="24">
        <f t="shared" si="0"/>
        <v>55</v>
      </c>
      <c r="E12" s="24">
        <f t="shared" si="1"/>
        <v>18</v>
      </c>
      <c r="F12" s="130">
        <v>0</v>
      </c>
      <c r="G12" s="130">
        <v>0</v>
      </c>
      <c r="H12" s="24">
        <v>11</v>
      </c>
      <c r="I12" s="24">
        <v>5</v>
      </c>
      <c r="J12" s="24">
        <v>39</v>
      </c>
      <c r="K12" s="24">
        <v>8</v>
      </c>
      <c r="L12" s="24">
        <v>4</v>
      </c>
      <c r="M12" s="24">
        <v>5</v>
      </c>
      <c r="N12" s="24">
        <v>1</v>
      </c>
      <c r="O12" s="130">
        <v>0</v>
      </c>
      <c r="P12" s="130">
        <v>0</v>
      </c>
      <c r="Q12" s="130">
        <v>0</v>
      </c>
      <c r="R12" s="130">
        <v>0</v>
      </c>
      <c r="S12" s="130">
        <v>0</v>
      </c>
      <c r="T12" s="24">
        <v>24227</v>
      </c>
      <c r="U12" s="24">
        <v>98359</v>
      </c>
      <c r="V12" s="24">
        <v>191932</v>
      </c>
      <c r="W12" s="24">
        <v>168417</v>
      </c>
      <c r="X12" s="24">
        <v>2128</v>
      </c>
      <c r="Y12" s="24">
        <v>21387</v>
      </c>
      <c r="Z12" s="130">
        <v>0</v>
      </c>
      <c r="AA12" s="130">
        <v>0</v>
      </c>
      <c r="AB12" s="24">
        <f t="shared" si="2"/>
        <v>21387</v>
      </c>
      <c r="AC12" s="24">
        <v>86642</v>
      </c>
    </row>
    <row r="13" spans="1:29" ht="22.5" customHeight="1">
      <c r="A13" s="2" t="s">
        <v>2002</v>
      </c>
      <c r="B13" s="24">
        <v>20</v>
      </c>
      <c r="C13" s="24">
        <v>107</v>
      </c>
      <c r="D13" s="24">
        <f t="shared" si="0"/>
        <v>74</v>
      </c>
      <c r="E13" s="24">
        <f t="shared" si="1"/>
        <v>33</v>
      </c>
      <c r="F13" s="24">
        <v>4</v>
      </c>
      <c r="G13" s="130">
        <v>0</v>
      </c>
      <c r="H13" s="24">
        <v>17</v>
      </c>
      <c r="I13" s="24">
        <v>5</v>
      </c>
      <c r="J13" s="24">
        <v>49</v>
      </c>
      <c r="K13" s="24">
        <v>19</v>
      </c>
      <c r="L13" s="24">
        <v>4</v>
      </c>
      <c r="M13" s="24">
        <v>9</v>
      </c>
      <c r="N13" s="130">
        <v>0</v>
      </c>
      <c r="O13" s="130">
        <v>0</v>
      </c>
      <c r="P13" s="130">
        <v>0</v>
      </c>
      <c r="Q13" s="130">
        <v>0</v>
      </c>
      <c r="R13" s="24">
        <v>3</v>
      </c>
      <c r="S13" s="130">
        <v>0</v>
      </c>
      <c r="T13" s="24">
        <v>28588</v>
      </c>
      <c r="U13" s="24">
        <v>46479</v>
      </c>
      <c r="V13" s="24">
        <v>97263</v>
      </c>
      <c r="W13" s="24">
        <v>87632</v>
      </c>
      <c r="X13" s="24">
        <v>8764</v>
      </c>
      <c r="Y13" s="24">
        <v>867</v>
      </c>
      <c r="Z13" s="130">
        <v>0</v>
      </c>
      <c r="AA13" s="24">
        <v>842</v>
      </c>
      <c r="AB13" s="24">
        <f t="shared" si="2"/>
        <v>25</v>
      </c>
      <c r="AC13" s="24">
        <v>47023</v>
      </c>
    </row>
    <row r="14" spans="1:29" ht="22.5" customHeight="1">
      <c r="A14" s="2" t="s">
        <v>2788</v>
      </c>
      <c r="B14" s="24">
        <v>9</v>
      </c>
      <c r="C14" s="24">
        <v>59</v>
      </c>
      <c r="D14" s="24">
        <f t="shared" si="0"/>
        <v>33</v>
      </c>
      <c r="E14" s="24">
        <f t="shared" si="1"/>
        <v>26</v>
      </c>
      <c r="F14" s="130">
        <v>0</v>
      </c>
      <c r="G14" s="130">
        <v>0</v>
      </c>
      <c r="H14" s="24">
        <v>7</v>
      </c>
      <c r="I14" s="24">
        <v>4</v>
      </c>
      <c r="J14" s="24">
        <v>18</v>
      </c>
      <c r="K14" s="24">
        <v>6</v>
      </c>
      <c r="L14" s="24">
        <v>8</v>
      </c>
      <c r="M14" s="24">
        <v>16</v>
      </c>
      <c r="N14" s="130">
        <v>0</v>
      </c>
      <c r="O14" s="130">
        <v>0</v>
      </c>
      <c r="P14" s="130">
        <v>0</v>
      </c>
      <c r="Q14" s="130">
        <v>0</v>
      </c>
      <c r="R14" s="130">
        <v>0</v>
      </c>
      <c r="S14" s="130">
        <v>0</v>
      </c>
      <c r="T14" s="24">
        <v>15808</v>
      </c>
      <c r="U14" s="24">
        <v>62723</v>
      </c>
      <c r="V14" s="24">
        <v>105261</v>
      </c>
      <c r="W14" s="24">
        <v>100998</v>
      </c>
      <c r="X14" s="24">
        <v>4263</v>
      </c>
      <c r="Y14" s="130">
        <v>0</v>
      </c>
      <c r="Z14" s="130">
        <v>0</v>
      </c>
      <c r="AA14" s="130">
        <v>0</v>
      </c>
      <c r="AB14" s="24">
        <f t="shared" si="2"/>
        <v>0</v>
      </c>
      <c r="AC14" s="24">
        <v>39387</v>
      </c>
    </row>
    <row r="15" spans="1:29" ht="22.5" customHeight="1">
      <c r="A15" s="2" t="s">
        <v>2003</v>
      </c>
      <c r="B15" s="24">
        <v>33</v>
      </c>
      <c r="C15" s="24">
        <v>193</v>
      </c>
      <c r="D15" s="24">
        <f t="shared" si="0"/>
        <v>108</v>
      </c>
      <c r="E15" s="24">
        <f t="shared" si="1"/>
        <v>85</v>
      </c>
      <c r="F15" s="24">
        <v>7</v>
      </c>
      <c r="G15" s="24">
        <v>6</v>
      </c>
      <c r="H15" s="24">
        <v>36</v>
      </c>
      <c r="I15" s="24">
        <v>14</v>
      </c>
      <c r="J15" s="24">
        <v>55</v>
      </c>
      <c r="K15" s="24">
        <v>33</v>
      </c>
      <c r="L15" s="24">
        <v>10</v>
      </c>
      <c r="M15" s="24">
        <v>32</v>
      </c>
      <c r="N15" s="130">
        <v>0</v>
      </c>
      <c r="O15" s="130">
        <v>0</v>
      </c>
      <c r="P15" s="130">
        <v>0</v>
      </c>
      <c r="Q15" s="130">
        <v>0</v>
      </c>
      <c r="R15" s="130">
        <v>0</v>
      </c>
      <c r="S15" s="130">
        <v>0</v>
      </c>
      <c r="T15" s="24">
        <v>50198</v>
      </c>
      <c r="U15" s="24">
        <v>44825</v>
      </c>
      <c r="V15" s="24">
        <v>138377</v>
      </c>
      <c r="W15" s="24">
        <v>119337</v>
      </c>
      <c r="X15" s="24">
        <v>19040</v>
      </c>
      <c r="Y15" s="130">
        <v>0</v>
      </c>
      <c r="Z15" s="130">
        <v>0</v>
      </c>
      <c r="AA15" s="130">
        <v>0</v>
      </c>
      <c r="AB15" s="24">
        <f t="shared" si="2"/>
        <v>0</v>
      </c>
      <c r="AC15" s="24">
        <v>86620</v>
      </c>
    </row>
    <row r="16" spans="1:29" ht="22.5" customHeight="1">
      <c r="A16" s="2" t="s">
        <v>2004</v>
      </c>
      <c r="B16" s="24">
        <v>5</v>
      </c>
      <c r="C16" s="24">
        <v>39</v>
      </c>
      <c r="D16" s="24">
        <f t="shared" si="0"/>
        <v>27</v>
      </c>
      <c r="E16" s="24">
        <f t="shared" si="1"/>
        <v>12</v>
      </c>
      <c r="F16" s="130">
        <v>0</v>
      </c>
      <c r="G16" s="130">
        <v>0</v>
      </c>
      <c r="H16" s="24">
        <v>2</v>
      </c>
      <c r="I16" s="24">
        <v>3</v>
      </c>
      <c r="J16" s="24">
        <v>21</v>
      </c>
      <c r="K16" s="24">
        <v>5</v>
      </c>
      <c r="L16" s="24">
        <v>4</v>
      </c>
      <c r="M16" s="24">
        <v>4</v>
      </c>
      <c r="N16" s="130">
        <v>0</v>
      </c>
      <c r="O16" s="130">
        <v>0</v>
      </c>
      <c r="P16" s="130">
        <v>0</v>
      </c>
      <c r="Q16" s="130">
        <v>0</v>
      </c>
      <c r="R16" s="130">
        <v>0</v>
      </c>
      <c r="S16" s="130">
        <v>0</v>
      </c>
      <c r="T16" s="24">
        <v>18830</v>
      </c>
      <c r="U16" s="24">
        <v>55604</v>
      </c>
      <c r="V16" s="24">
        <v>148373</v>
      </c>
      <c r="W16" s="24">
        <v>148373</v>
      </c>
      <c r="X16" s="130">
        <v>0</v>
      </c>
      <c r="Y16" s="130">
        <v>0</v>
      </c>
      <c r="Z16" s="130">
        <v>0</v>
      </c>
      <c r="AA16" s="130">
        <v>0</v>
      </c>
      <c r="AB16" s="24">
        <f t="shared" si="2"/>
        <v>0</v>
      </c>
      <c r="AC16" s="24">
        <v>86190</v>
      </c>
    </row>
    <row r="17" spans="1:29" ht="22.5" customHeight="1">
      <c r="A17" s="2" t="s">
        <v>2789</v>
      </c>
      <c r="B17" s="24">
        <v>6</v>
      </c>
      <c r="C17" s="24">
        <v>34</v>
      </c>
      <c r="D17" s="24">
        <f t="shared" si="0"/>
        <v>29</v>
      </c>
      <c r="E17" s="24">
        <f t="shared" si="1"/>
        <v>5</v>
      </c>
      <c r="F17" s="130">
        <v>0</v>
      </c>
      <c r="G17" s="130">
        <v>0</v>
      </c>
      <c r="H17" s="24">
        <v>1</v>
      </c>
      <c r="I17" s="130">
        <v>0</v>
      </c>
      <c r="J17" s="24">
        <v>26</v>
      </c>
      <c r="K17" s="24">
        <v>4</v>
      </c>
      <c r="L17" s="24">
        <v>2</v>
      </c>
      <c r="M17" s="24">
        <v>1</v>
      </c>
      <c r="N17" s="130">
        <v>0</v>
      </c>
      <c r="O17" s="130">
        <v>0</v>
      </c>
      <c r="P17" s="130">
        <v>0</v>
      </c>
      <c r="Q17" s="130">
        <v>0</v>
      </c>
      <c r="R17" s="130">
        <v>0</v>
      </c>
      <c r="S17" s="130">
        <v>0</v>
      </c>
      <c r="T17" s="24">
        <v>15259</v>
      </c>
      <c r="U17" s="24">
        <v>128178</v>
      </c>
      <c r="V17" s="24">
        <v>183950</v>
      </c>
      <c r="W17" s="24">
        <v>183950</v>
      </c>
      <c r="X17" s="130">
        <v>0</v>
      </c>
      <c r="Y17" s="130">
        <v>0</v>
      </c>
      <c r="Z17" s="130">
        <v>0</v>
      </c>
      <c r="AA17" s="130">
        <v>0</v>
      </c>
      <c r="AB17" s="24">
        <f t="shared" si="2"/>
        <v>0</v>
      </c>
      <c r="AC17" s="24">
        <v>51640</v>
      </c>
    </row>
    <row r="18" spans="1:29" ht="22.5" customHeight="1">
      <c r="A18" s="2" t="s">
        <v>2790</v>
      </c>
      <c r="B18" s="24">
        <v>56</v>
      </c>
      <c r="C18" s="24">
        <v>345</v>
      </c>
      <c r="D18" s="24">
        <f t="shared" si="0"/>
        <v>182</v>
      </c>
      <c r="E18" s="24">
        <f t="shared" si="1"/>
        <v>163</v>
      </c>
      <c r="F18" s="24">
        <v>16</v>
      </c>
      <c r="G18" s="24">
        <v>3</v>
      </c>
      <c r="H18" s="24">
        <v>32</v>
      </c>
      <c r="I18" s="24">
        <v>9</v>
      </c>
      <c r="J18" s="24">
        <v>108</v>
      </c>
      <c r="K18" s="24">
        <v>42</v>
      </c>
      <c r="L18" s="24">
        <v>26</v>
      </c>
      <c r="M18" s="24">
        <v>109</v>
      </c>
      <c r="N18" s="130">
        <v>0</v>
      </c>
      <c r="O18" s="130">
        <v>0</v>
      </c>
      <c r="P18" s="130">
        <v>0</v>
      </c>
      <c r="Q18" s="130">
        <v>0</v>
      </c>
      <c r="R18" s="24">
        <v>3</v>
      </c>
      <c r="S18" s="24">
        <v>3</v>
      </c>
      <c r="T18" s="24">
        <v>78749</v>
      </c>
      <c r="U18" s="24">
        <v>157229</v>
      </c>
      <c r="V18" s="24">
        <v>401760</v>
      </c>
      <c r="W18" s="24">
        <v>329749</v>
      </c>
      <c r="X18" s="24">
        <v>66853</v>
      </c>
      <c r="Y18" s="24">
        <v>5158</v>
      </c>
      <c r="Z18" s="24">
        <v>14</v>
      </c>
      <c r="AA18" s="130">
        <v>0</v>
      </c>
      <c r="AB18" s="24">
        <f t="shared" si="2"/>
        <v>5144</v>
      </c>
      <c r="AC18" s="24">
        <v>226416</v>
      </c>
    </row>
    <row r="19" spans="1:29" ht="22.5" customHeight="1">
      <c r="A19" s="2" t="s">
        <v>2791</v>
      </c>
      <c r="B19" s="24">
        <v>2</v>
      </c>
      <c r="C19" s="24">
        <v>14</v>
      </c>
      <c r="D19" s="24">
        <f t="shared" si="0"/>
        <v>5</v>
      </c>
      <c r="E19" s="24">
        <f t="shared" si="1"/>
        <v>9</v>
      </c>
      <c r="F19" s="24">
        <v>1</v>
      </c>
      <c r="G19" s="24">
        <v>1</v>
      </c>
      <c r="H19" s="130">
        <v>0</v>
      </c>
      <c r="I19" s="130">
        <v>0</v>
      </c>
      <c r="J19" s="24">
        <v>2</v>
      </c>
      <c r="K19" s="24">
        <v>6</v>
      </c>
      <c r="L19" s="24">
        <v>2</v>
      </c>
      <c r="M19" s="24">
        <v>2</v>
      </c>
      <c r="N19" s="130">
        <v>0</v>
      </c>
      <c r="O19" s="130">
        <v>0</v>
      </c>
      <c r="P19" s="130">
        <v>0</v>
      </c>
      <c r="Q19" s="130">
        <v>0</v>
      </c>
      <c r="R19" s="130">
        <v>0</v>
      </c>
      <c r="S19" s="130">
        <v>0</v>
      </c>
      <c r="T19" s="24" t="s">
        <v>1821</v>
      </c>
      <c r="U19" s="24" t="s">
        <v>1821</v>
      </c>
      <c r="V19" s="24" t="s">
        <v>1821</v>
      </c>
      <c r="W19" s="24" t="s">
        <v>1821</v>
      </c>
      <c r="X19" s="24" t="s">
        <v>1821</v>
      </c>
      <c r="Y19" s="130">
        <v>0</v>
      </c>
      <c r="Z19" s="130">
        <v>0</v>
      </c>
      <c r="AA19" s="130">
        <v>0</v>
      </c>
      <c r="AB19" s="24">
        <f t="shared" si="2"/>
        <v>0</v>
      </c>
      <c r="AC19" s="24" t="s">
        <v>1821</v>
      </c>
    </row>
    <row r="20" spans="1:29" ht="22.5" customHeight="1">
      <c r="A20" s="2" t="s">
        <v>2005</v>
      </c>
      <c r="B20" s="24">
        <v>2</v>
      </c>
      <c r="C20" s="24">
        <v>11</v>
      </c>
      <c r="D20" s="24">
        <f t="shared" si="0"/>
        <v>4</v>
      </c>
      <c r="E20" s="24">
        <f t="shared" si="1"/>
        <v>7</v>
      </c>
      <c r="F20" s="24">
        <v>1</v>
      </c>
      <c r="G20" s="130">
        <v>0</v>
      </c>
      <c r="H20" s="130">
        <v>0</v>
      </c>
      <c r="I20" s="130">
        <v>0</v>
      </c>
      <c r="J20" s="24">
        <v>3</v>
      </c>
      <c r="K20" s="24">
        <v>4</v>
      </c>
      <c r="L20" s="130">
        <v>0</v>
      </c>
      <c r="M20" s="24">
        <v>3</v>
      </c>
      <c r="N20" s="130">
        <v>0</v>
      </c>
      <c r="O20" s="130">
        <v>0</v>
      </c>
      <c r="P20" s="130">
        <v>0</v>
      </c>
      <c r="Q20" s="130">
        <v>0</v>
      </c>
      <c r="R20" s="130">
        <v>0</v>
      </c>
      <c r="S20" s="130">
        <v>0</v>
      </c>
      <c r="T20" s="24" t="s">
        <v>1821</v>
      </c>
      <c r="U20" s="24" t="s">
        <v>1821</v>
      </c>
      <c r="V20" s="24" t="s">
        <v>1821</v>
      </c>
      <c r="W20" s="24" t="s">
        <v>1821</v>
      </c>
      <c r="X20" s="24" t="s">
        <v>1821</v>
      </c>
      <c r="Y20" s="130">
        <v>0</v>
      </c>
      <c r="Z20" s="130">
        <v>0</v>
      </c>
      <c r="AA20" s="130">
        <v>0</v>
      </c>
      <c r="AB20" s="24">
        <f t="shared" si="2"/>
        <v>0</v>
      </c>
      <c r="AC20" s="24" t="s">
        <v>1821</v>
      </c>
    </row>
    <row r="21" spans="1:29" ht="22.5" customHeight="1">
      <c r="A21" s="2" t="s">
        <v>2006</v>
      </c>
      <c r="B21" s="24">
        <v>28</v>
      </c>
      <c r="C21" s="24">
        <v>166</v>
      </c>
      <c r="D21" s="24">
        <f t="shared" si="0"/>
        <v>128</v>
      </c>
      <c r="E21" s="24">
        <f t="shared" si="1"/>
        <v>38</v>
      </c>
      <c r="F21" s="24">
        <v>6</v>
      </c>
      <c r="G21" s="24">
        <v>3</v>
      </c>
      <c r="H21" s="24">
        <v>18</v>
      </c>
      <c r="I21" s="24">
        <v>9</v>
      </c>
      <c r="J21" s="24">
        <v>93</v>
      </c>
      <c r="K21" s="24">
        <v>21</v>
      </c>
      <c r="L21" s="24">
        <v>8</v>
      </c>
      <c r="M21" s="24">
        <v>6</v>
      </c>
      <c r="N21" s="24">
        <v>3</v>
      </c>
      <c r="O21" s="130">
        <v>0</v>
      </c>
      <c r="P21" s="130">
        <v>0</v>
      </c>
      <c r="Q21" s="24">
        <v>1</v>
      </c>
      <c r="R21" s="24">
        <v>1</v>
      </c>
      <c r="S21" s="130">
        <v>0</v>
      </c>
      <c r="T21" s="24">
        <v>51876</v>
      </c>
      <c r="U21" s="24">
        <v>138396</v>
      </c>
      <c r="V21" s="24">
        <v>255608</v>
      </c>
      <c r="W21" s="24">
        <v>237910</v>
      </c>
      <c r="X21" s="24">
        <v>4738</v>
      </c>
      <c r="Y21" s="24">
        <v>12960</v>
      </c>
      <c r="Z21" s="130">
        <v>0</v>
      </c>
      <c r="AA21" s="130">
        <v>0</v>
      </c>
      <c r="AB21" s="24">
        <f t="shared" si="2"/>
        <v>12960</v>
      </c>
      <c r="AC21" s="24">
        <v>108530</v>
      </c>
    </row>
    <row r="22" spans="1:29" ht="22.5" customHeight="1">
      <c r="A22" s="2" t="s">
        <v>2007</v>
      </c>
      <c r="B22" s="24">
        <v>1</v>
      </c>
      <c r="C22" s="24">
        <v>8</v>
      </c>
      <c r="D22" s="24">
        <f t="shared" si="0"/>
        <v>6</v>
      </c>
      <c r="E22" s="24">
        <f t="shared" si="1"/>
        <v>2</v>
      </c>
      <c r="F22" s="130">
        <v>0</v>
      </c>
      <c r="G22" s="130">
        <v>0</v>
      </c>
      <c r="H22" s="130">
        <v>0</v>
      </c>
      <c r="I22" s="130">
        <v>0</v>
      </c>
      <c r="J22" s="24">
        <v>6</v>
      </c>
      <c r="K22" s="24">
        <v>2</v>
      </c>
      <c r="L22" s="130">
        <v>0</v>
      </c>
      <c r="M22" s="130">
        <v>0</v>
      </c>
      <c r="N22" s="130">
        <v>0</v>
      </c>
      <c r="O22" s="130">
        <v>0</v>
      </c>
      <c r="P22" s="130">
        <v>0</v>
      </c>
      <c r="Q22" s="130">
        <v>0</v>
      </c>
      <c r="R22" s="130">
        <v>0</v>
      </c>
      <c r="S22" s="130">
        <v>0</v>
      </c>
      <c r="T22" s="24" t="s">
        <v>1821</v>
      </c>
      <c r="U22" s="24" t="s">
        <v>1821</v>
      </c>
      <c r="V22" s="24" t="s">
        <v>1821</v>
      </c>
      <c r="W22" s="24" t="s">
        <v>1821</v>
      </c>
      <c r="X22" s="130">
        <v>0</v>
      </c>
      <c r="Y22" s="130">
        <v>0</v>
      </c>
      <c r="Z22" s="130">
        <v>0</v>
      </c>
      <c r="AA22" s="130">
        <v>0</v>
      </c>
      <c r="AB22" s="24">
        <f t="shared" si="2"/>
        <v>0</v>
      </c>
      <c r="AC22" s="24" t="s">
        <v>1821</v>
      </c>
    </row>
    <row r="23" spans="1:29" ht="22.5" customHeight="1">
      <c r="A23" s="2" t="s">
        <v>2792</v>
      </c>
      <c r="B23" s="24">
        <v>8</v>
      </c>
      <c r="C23" s="24">
        <v>47</v>
      </c>
      <c r="D23" s="24">
        <f t="shared" si="0"/>
        <v>22</v>
      </c>
      <c r="E23" s="24">
        <f t="shared" si="1"/>
        <v>25</v>
      </c>
      <c r="F23" s="24">
        <v>4</v>
      </c>
      <c r="G23" s="24">
        <v>3</v>
      </c>
      <c r="H23" s="24">
        <v>3</v>
      </c>
      <c r="I23" s="24">
        <v>1</v>
      </c>
      <c r="J23" s="24">
        <v>13</v>
      </c>
      <c r="K23" s="24">
        <v>6</v>
      </c>
      <c r="L23" s="24">
        <v>3</v>
      </c>
      <c r="M23" s="24">
        <v>15</v>
      </c>
      <c r="N23" s="130">
        <v>0</v>
      </c>
      <c r="O23" s="130">
        <v>0</v>
      </c>
      <c r="P23" s="24">
        <v>1</v>
      </c>
      <c r="Q23" s="130">
        <v>0</v>
      </c>
      <c r="R23" s="24">
        <v>1</v>
      </c>
      <c r="S23" s="130">
        <v>0</v>
      </c>
      <c r="T23" s="24">
        <v>10529</v>
      </c>
      <c r="U23" s="24">
        <v>13321</v>
      </c>
      <c r="V23" s="24">
        <v>33630</v>
      </c>
      <c r="W23" s="24">
        <v>17676</v>
      </c>
      <c r="X23" s="24">
        <v>15954</v>
      </c>
      <c r="Y23" s="130">
        <v>0</v>
      </c>
      <c r="Z23" s="130">
        <v>0</v>
      </c>
      <c r="AA23" s="130">
        <v>0</v>
      </c>
      <c r="AB23" s="24">
        <f t="shared" si="2"/>
        <v>0</v>
      </c>
      <c r="AC23" s="24">
        <v>18802</v>
      </c>
    </row>
    <row r="24" spans="1:29" ht="22.5" customHeight="1">
      <c r="A24" s="2" t="s">
        <v>2793</v>
      </c>
      <c r="B24" s="24">
        <v>60</v>
      </c>
      <c r="C24" s="24">
        <v>383</v>
      </c>
      <c r="D24" s="24">
        <f t="shared" si="0"/>
        <v>236</v>
      </c>
      <c r="E24" s="24">
        <f t="shared" si="1"/>
        <v>147</v>
      </c>
      <c r="F24" s="24">
        <v>13</v>
      </c>
      <c r="G24" s="24">
        <v>4</v>
      </c>
      <c r="H24" s="24">
        <v>49</v>
      </c>
      <c r="I24" s="24">
        <v>23</v>
      </c>
      <c r="J24" s="24">
        <v>139</v>
      </c>
      <c r="K24" s="24">
        <v>46</v>
      </c>
      <c r="L24" s="24">
        <v>34</v>
      </c>
      <c r="M24" s="24">
        <v>74</v>
      </c>
      <c r="N24" s="24">
        <v>1</v>
      </c>
      <c r="O24" s="130">
        <v>0</v>
      </c>
      <c r="P24" s="130">
        <v>0</v>
      </c>
      <c r="Q24" s="130">
        <v>0</v>
      </c>
      <c r="R24" s="24">
        <v>9</v>
      </c>
      <c r="S24" s="24">
        <v>2</v>
      </c>
      <c r="T24" s="24">
        <v>123448</v>
      </c>
      <c r="U24" s="24">
        <v>183218</v>
      </c>
      <c r="V24" s="24">
        <v>465043</v>
      </c>
      <c r="W24" s="24">
        <v>285272</v>
      </c>
      <c r="X24" s="24">
        <v>169850</v>
      </c>
      <c r="Y24" s="24">
        <v>9921</v>
      </c>
      <c r="Z24" s="24">
        <v>34</v>
      </c>
      <c r="AA24" s="24">
        <v>300</v>
      </c>
      <c r="AB24" s="24">
        <f t="shared" si="2"/>
        <v>9587</v>
      </c>
      <c r="AC24" s="24">
        <v>260945</v>
      </c>
    </row>
    <row r="25" spans="1:29" ht="22.5" customHeight="1">
      <c r="A25" s="2" t="s">
        <v>2794</v>
      </c>
      <c r="B25" s="24">
        <v>21</v>
      </c>
      <c r="C25" s="24">
        <v>143</v>
      </c>
      <c r="D25" s="24">
        <f t="shared" si="0"/>
        <v>101</v>
      </c>
      <c r="E25" s="24">
        <f t="shared" si="1"/>
        <v>42</v>
      </c>
      <c r="F25" s="24">
        <v>4</v>
      </c>
      <c r="G25" s="24">
        <v>2</v>
      </c>
      <c r="H25" s="24">
        <v>28</v>
      </c>
      <c r="I25" s="24">
        <v>8</v>
      </c>
      <c r="J25" s="24">
        <v>59</v>
      </c>
      <c r="K25" s="24">
        <v>12</v>
      </c>
      <c r="L25" s="24">
        <v>10</v>
      </c>
      <c r="M25" s="24">
        <v>20</v>
      </c>
      <c r="N25" s="130">
        <v>0</v>
      </c>
      <c r="O25" s="130">
        <v>0</v>
      </c>
      <c r="P25" s="130">
        <v>0</v>
      </c>
      <c r="Q25" s="130">
        <v>0</v>
      </c>
      <c r="R25" s="24">
        <v>1</v>
      </c>
      <c r="S25" s="130">
        <v>0</v>
      </c>
      <c r="T25" s="24">
        <v>41205</v>
      </c>
      <c r="U25" s="24">
        <v>114129</v>
      </c>
      <c r="V25" s="24">
        <v>209238</v>
      </c>
      <c r="W25" s="24">
        <v>166613</v>
      </c>
      <c r="X25" s="24">
        <v>34539</v>
      </c>
      <c r="Y25" s="24">
        <v>8086</v>
      </c>
      <c r="Z25" s="24">
        <v>79</v>
      </c>
      <c r="AA25" s="24">
        <v>558</v>
      </c>
      <c r="AB25" s="24">
        <f t="shared" si="2"/>
        <v>7449</v>
      </c>
      <c r="AC25" s="24">
        <v>88063</v>
      </c>
    </row>
    <row r="26" spans="1:29" ht="22.5" customHeight="1">
      <c r="A26" s="2" t="s">
        <v>2795</v>
      </c>
      <c r="B26" s="24">
        <v>59</v>
      </c>
      <c r="C26" s="24">
        <v>364</v>
      </c>
      <c r="D26" s="24">
        <f t="shared" si="0"/>
        <v>264</v>
      </c>
      <c r="E26" s="24">
        <f t="shared" si="1"/>
        <v>100</v>
      </c>
      <c r="F26" s="24">
        <v>9</v>
      </c>
      <c r="G26" s="24">
        <v>3</v>
      </c>
      <c r="H26" s="24">
        <v>63</v>
      </c>
      <c r="I26" s="24">
        <v>33</v>
      </c>
      <c r="J26" s="24">
        <v>171</v>
      </c>
      <c r="K26" s="24">
        <v>31</v>
      </c>
      <c r="L26" s="24">
        <v>21</v>
      </c>
      <c r="M26" s="24">
        <v>33</v>
      </c>
      <c r="N26" s="130">
        <v>0</v>
      </c>
      <c r="O26" s="130">
        <v>0</v>
      </c>
      <c r="P26" s="130">
        <v>0</v>
      </c>
      <c r="Q26" s="130">
        <v>0</v>
      </c>
      <c r="R26" s="24">
        <v>3</v>
      </c>
      <c r="S26" s="24">
        <v>3</v>
      </c>
      <c r="T26" s="24">
        <v>122102</v>
      </c>
      <c r="U26" s="24">
        <v>178235</v>
      </c>
      <c r="V26" s="24">
        <v>420759</v>
      </c>
      <c r="W26" s="24">
        <v>214423</v>
      </c>
      <c r="X26" s="24">
        <v>128997</v>
      </c>
      <c r="Y26" s="24">
        <v>77339</v>
      </c>
      <c r="Z26" s="24">
        <v>17</v>
      </c>
      <c r="AA26" s="24">
        <v>9185</v>
      </c>
      <c r="AB26" s="24">
        <f t="shared" si="2"/>
        <v>68137</v>
      </c>
      <c r="AC26" s="24">
        <v>224595</v>
      </c>
    </row>
    <row r="27" spans="1:29" ht="22.5" customHeight="1">
      <c r="A27" s="2" t="s">
        <v>2796</v>
      </c>
      <c r="B27" s="24">
        <v>12</v>
      </c>
      <c r="C27" s="24">
        <v>70</v>
      </c>
      <c r="D27" s="24">
        <f t="shared" si="0"/>
        <v>37</v>
      </c>
      <c r="E27" s="24">
        <f t="shared" si="1"/>
        <v>33</v>
      </c>
      <c r="F27" s="24">
        <v>1</v>
      </c>
      <c r="G27" s="24">
        <v>1</v>
      </c>
      <c r="H27" s="24">
        <v>15</v>
      </c>
      <c r="I27" s="24">
        <v>4</v>
      </c>
      <c r="J27" s="24">
        <v>21</v>
      </c>
      <c r="K27" s="24">
        <v>9</v>
      </c>
      <c r="L27" s="130">
        <v>0</v>
      </c>
      <c r="M27" s="24">
        <v>19</v>
      </c>
      <c r="N27" s="130">
        <v>0</v>
      </c>
      <c r="O27" s="130">
        <v>0</v>
      </c>
      <c r="P27" s="130">
        <v>0</v>
      </c>
      <c r="Q27" s="130">
        <v>0</v>
      </c>
      <c r="R27" s="130">
        <v>0</v>
      </c>
      <c r="S27" s="130">
        <v>0</v>
      </c>
      <c r="T27" s="24">
        <v>18302</v>
      </c>
      <c r="U27" s="24">
        <v>29351</v>
      </c>
      <c r="V27" s="24">
        <v>59216</v>
      </c>
      <c r="W27" s="24">
        <v>49427</v>
      </c>
      <c r="X27" s="24">
        <v>8410</v>
      </c>
      <c r="Y27" s="24">
        <v>1379</v>
      </c>
      <c r="Z27" s="24">
        <v>289</v>
      </c>
      <c r="AA27" s="24">
        <v>600</v>
      </c>
      <c r="AB27" s="24">
        <f t="shared" si="2"/>
        <v>490</v>
      </c>
      <c r="AC27" s="24">
        <v>27692</v>
      </c>
    </row>
    <row r="28" spans="1:29" ht="22.5" customHeight="1">
      <c r="A28" s="2" t="s">
        <v>2797</v>
      </c>
      <c r="B28" s="24">
        <v>26</v>
      </c>
      <c r="C28" s="24">
        <v>182</v>
      </c>
      <c r="D28" s="24">
        <f t="shared" si="0"/>
        <v>88</v>
      </c>
      <c r="E28" s="24">
        <f t="shared" si="1"/>
        <v>94</v>
      </c>
      <c r="F28" s="24">
        <v>7</v>
      </c>
      <c r="G28" s="24">
        <v>1</v>
      </c>
      <c r="H28" s="24">
        <v>14</v>
      </c>
      <c r="I28" s="24">
        <v>11</v>
      </c>
      <c r="J28" s="24">
        <v>59</v>
      </c>
      <c r="K28" s="24">
        <v>14</v>
      </c>
      <c r="L28" s="24">
        <v>10</v>
      </c>
      <c r="M28" s="24">
        <v>69</v>
      </c>
      <c r="N28" s="130">
        <v>0</v>
      </c>
      <c r="O28" s="130">
        <v>0</v>
      </c>
      <c r="P28" s="24">
        <v>2</v>
      </c>
      <c r="Q28" s="24">
        <v>1</v>
      </c>
      <c r="R28" s="130">
        <v>0</v>
      </c>
      <c r="S28" s="24">
        <v>1</v>
      </c>
      <c r="T28" s="24">
        <v>47025</v>
      </c>
      <c r="U28" s="24">
        <v>46539</v>
      </c>
      <c r="V28" s="24">
        <v>144619</v>
      </c>
      <c r="W28" s="24">
        <v>96630</v>
      </c>
      <c r="X28" s="24">
        <v>46593</v>
      </c>
      <c r="Y28" s="24">
        <v>1396</v>
      </c>
      <c r="Z28" s="130">
        <v>0</v>
      </c>
      <c r="AA28" s="130">
        <v>0</v>
      </c>
      <c r="AB28" s="24">
        <f t="shared" si="2"/>
        <v>1396</v>
      </c>
      <c r="AC28" s="24">
        <v>91134</v>
      </c>
    </row>
    <row r="29" spans="1:29" ht="22.5" customHeight="1">
      <c r="A29" s="2" t="s">
        <v>2798</v>
      </c>
      <c r="B29" s="24">
        <v>27</v>
      </c>
      <c r="C29" s="24">
        <v>171</v>
      </c>
      <c r="D29" s="24">
        <f t="shared" si="0"/>
        <v>92</v>
      </c>
      <c r="E29" s="24">
        <f t="shared" si="1"/>
        <v>79</v>
      </c>
      <c r="F29" s="24">
        <v>8</v>
      </c>
      <c r="G29" s="24">
        <v>3</v>
      </c>
      <c r="H29" s="24">
        <v>21</v>
      </c>
      <c r="I29" s="24">
        <v>15</v>
      </c>
      <c r="J29" s="24">
        <v>47</v>
      </c>
      <c r="K29" s="24">
        <v>10</v>
      </c>
      <c r="L29" s="24">
        <v>16</v>
      </c>
      <c r="M29" s="24">
        <v>51</v>
      </c>
      <c r="N29" s="130">
        <v>0</v>
      </c>
      <c r="O29" s="130">
        <v>0</v>
      </c>
      <c r="P29" s="130">
        <v>0</v>
      </c>
      <c r="Q29" s="130">
        <v>0</v>
      </c>
      <c r="R29" s="24">
        <v>3</v>
      </c>
      <c r="S29" s="24">
        <v>2</v>
      </c>
      <c r="T29" s="24">
        <v>50123</v>
      </c>
      <c r="U29" s="24">
        <v>54437</v>
      </c>
      <c r="V29" s="24">
        <v>157069</v>
      </c>
      <c r="W29" s="24">
        <v>88524</v>
      </c>
      <c r="X29" s="24">
        <v>60650</v>
      </c>
      <c r="Y29" s="24">
        <v>7895</v>
      </c>
      <c r="Z29" s="130">
        <v>0</v>
      </c>
      <c r="AA29" s="130">
        <v>0</v>
      </c>
      <c r="AB29" s="24">
        <f t="shared" si="2"/>
        <v>7895</v>
      </c>
      <c r="AC29" s="24">
        <v>95029</v>
      </c>
    </row>
    <row r="30" spans="1:29" ht="22.5" customHeight="1">
      <c r="A30" s="2" t="s">
        <v>2799</v>
      </c>
      <c r="B30" s="24">
        <v>4</v>
      </c>
      <c r="C30" s="24">
        <v>31</v>
      </c>
      <c r="D30" s="24">
        <f t="shared" si="0"/>
        <v>24</v>
      </c>
      <c r="E30" s="24">
        <f t="shared" si="1"/>
        <v>7</v>
      </c>
      <c r="F30" s="130">
        <v>0</v>
      </c>
      <c r="G30" s="130">
        <v>0</v>
      </c>
      <c r="H30" s="24">
        <v>8</v>
      </c>
      <c r="I30" s="130">
        <v>0</v>
      </c>
      <c r="J30" s="24">
        <v>15</v>
      </c>
      <c r="K30" s="24">
        <v>3</v>
      </c>
      <c r="L30" s="24">
        <v>1</v>
      </c>
      <c r="M30" s="24">
        <v>4</v>
      </c>
      <c r="N30" s="130">
        <v>0</v>
      </c>
      <c r="O30" s="130">
        <v>0</v>
      </c>
      <c r="P30" s="130">
        <v>0</v>
      </c>
      <c r="Q30" s="130">
        <v>0</v>
      </c>
      <c r="R30" s="130">
        <v>0</v>
      </c>
      <c r="S30" s="130">
        <v>0</v>
      </c>
      <c r="T30" s="24">
        <v>13243</v>
      </c>
      <c r="U30" s="24">
        <v>36150</v>
      </c>
      <c r="V30" s="24">
        <v>58740</v>
      </c>
      <c r="W30" s="24">
        <v>43225</v>
      </c>
      <c r="X30" s="24">
        <v>9310</v>
      </c>
      <c r="Y30" s="24">
        <v>6205</v>
      </c>
      <c r="Z30" s="130">
        <v>0</v>
      </c>
      <c r="AA30" s="24">
        <v>4488</v>
      </c>
      <c r="AB30" s="24">
        <f t="shared" si="2"/>
        <v>1717</v>
      </c>
      <c r="AC30" s="24">
        <v>21207</v>
      </c>
    </row>
    <row r="31" spans="1:29" ht="22.5" customHeight="1">
      <c r="A31" s="2" t="s">
        <v>2800</v>
      </c>
      <c r="B31" s="24">
        <v>23</v>
      </c>
      <c r="C31" s="24">
        <v>154</v>
      </c>
      <c r="D31" s="24">
        <f t="shared" si="0"/>
        <v>87</v>
      </c>
      <c r="E31" s="24">
        <f t="shared" si="1"/>
        <v>67</v>
      </c>
      <c r="F31" s="24">
        <v>7</v>
      </c>
      <c r="G31" s="24">
        <v>2</v>
      </c>
      <c r="H31" s="24">
        <v>15</v>
      </c>
      <c r="I31" s="24">
        <v>8</v>
      </c>
      <c r="J31" s="24">
        <v>56</v>
      </c>
      <c r="K31" s="24">
        <v>20</v>
      </c>
      <c r="L31" s="24">
        <v>9</v>
      </c>
      <c r="M31" s="24">
        <v>37</v>
      </c>
      <c r="N31" s="130">
        <v>0</v>
      </c>
      <c r="O31" s="130">
        <v>0</v>
      </c>
      <c r="P31" s="130">
        <v>0</v>
      </c>
      <c r="Q31" s="130">
        <v>0</v>
      </c>
      <c r="R31" s="24">
        <v>1</v>
      </c>
      <c r="S31" s="24">
        <v>1</v>
      </c>
      <c r="T31" s="24">
        <v>39910</v>
      </c>
      <c r="U31" s="24">
        <v>35741</v>
      </c>
      <c r="V31" s="24">
        <v>111438</v>
      </c>
      <c r="W31" s="24">
        <v>39370</v>
      </c>
      <c r="X31" s="24">
        <v>65569</v>
      </c>
      <c r="Y31" s="24">
        <v>6499</v>
      </c>
      <c r="Z31" s="130">
        <v>0</v>
      </c>
      <c r="AA31" s="24">
        <v>6360</v>
      </c>
      <c r="AB31" s="24">
        <f t="shared" si="2"/>
        <v>139</v>
      </c>
      <c r="AC31" s="24">
        <v>70091</v>
      </c>
    </row>
    <row r="32" spans="1:29" ht="22.5" customHeight="1" thickBot="1">
      <c r="A32" s="3" t="s">
        <v>826</v>
      </c>
      <c r="B32" s="25">
        <v>86</v>
      </c>
      <c r="C32" s="25">
        <v>533</v>
      </c>
      <c r="D32" s="25">
        <f t="shared" si="0"/>
        <v>293</v>
      </c>
      <c r="E32" s="25">
        <f t="shared" si="1"/>
        <v>240</v>
      </c>
      <c r="F32" s="25">
        <v>15</v>
      </c>
      <c r="G32" s="25">
        <v>5</v>
      </c>
      <c r="H32" s="25">
        <v>81</v>
      </c>
      <c r="I32" s="25">
        <v>27</v>
      </c>
      <c r="J32" s="25">
        <v>175</v>
      </c>
      <c r="K32" s="25">
        <v>111</v>
      </c>
      <c r="L32" s="25">
        <v>22</v>
      </c>
      <c r="M32" s="25">
        <v>95</v>
      </c>
      <c r="N32" s="131">
        <v>0</v>
      </c>
      <c r="O32" s="25">
        <v>2</v>
      </c>
      <c r="P32" s="131">
        <v>0</v>
      </c>
      <c r="Q32" s="131">
        <v>0</v>
      </c>
      <c r="R32" s="131">
        <v>0</v>
      </c>
      <c r="S32" s="25">
        <v>10</v>
      </c>
      <c r="T32" s="25">
        <v>143960</v>
      </c>
      <c r="U32" s="25">
        <v>388582</v>
      </c>
      <c r="V32" s="25">
        <v>711432</v>
      </c>
      <c r="W32" s="25">
        <v>526528</v>
      </c>
      <c r="X32" s="25">
        <v>131794</v>
      </c>
      <c r="Y32" s="25">
        <v>53110</v>
      </c>
      <c r="Z32" s="131">
        <v>0</v>
      </c>
      <c r="AA32" s="25">
        <v>19</v>
      </c>
      <c r="AB32" s="25">
        <f t="shared" si="2"/>
        <v>53091</v>
      </c>
      <c r="AC32" s="25">
        <v>301287</v>
      </c>
    </row>
  </sheetData>
  <sheetProtection/>
  <autoFilter ref="A7:AC32"/>
  <mergeCells count="22">
    <mergeCell ref="N6:O6"/>
    <mergeCell ref="C6:E6"/>
    <mergeCell ref="J6:K6"/>
    <mergeCell ref="F6:G6"/>
    <mergeCell ref="L6:M6"/>
    <mergeCell ref="C5:E5"/>
    <mergeCell ref="R5:S5"/>
    <mergeCell ref="Y3:AB3"/>
    <mergeCell ref="C4:E4"/>
    <mergeCell ref="N4:O4"/>
    <mergeCell ref="F3:O3"/>
    <mergeCell ref="F4:G4"/>
    <mergeCell ref="P6:Q6"/>
    <mergeCell ref="R6:S6"/>
    <mergeCell ref="C2:S2"/>
    <mergeCell ref="H4:I4"/>
    <mergeCell ref="J4:M4"/>
    <mergeCell ref="J5:M5"/>
    <mergeCell ref="P3:Q3"/>
    <mergeCell ref="R3:S3"/>
    <mergeCell ref="P4:Q4"/>
    <mergeCell ref="R4:S4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C32"/>
  <sheetViews>
    <sheetView view="pageBreakPreview" zoomScale="70" zoomScaleSheetLayoutView="70" zoomScalePageLayoutView="0" workbookViewId="0" topLeftCell="A1">
      <pane xSplit="1" ySplit="7" topLeftCell="B8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A1" sqref="A1"/>
    </sheetView>
  </sheetViews>
  <sheetFormatPr defaultColWidth="9.00390625" defaultRowHeight="13.5"/>
  <cols>
    <col min="1" max="1" width="14.25390625" style="33" customWidth="1"/>
    <col min="2" max="9" width="6.625" style="33" customWidth="1"/>
    <col min="10" max="19" width="5.625" style="33" customWidth="1"/>
    <col min="20" max="25" width="10.625" style="33" customWidth="1"/>
    <col min="26" max="27" width="9.625" style="33" customWidth="1"/>
    <col min="28" max="28" width="9.00390625" style="33" customWidth="1"/>
    <col min="29" max="29" width="10.625" style="33" customWidth="1"/>
    <col min="30" max="16384" width="9.00390625" style="33" customWidth="1"/>
  </cols>
  <sheetData>
    <row r="1" spans="1:29" ht="19.5" thickBot="1">
      <c r="A1" s="173" t="s">
        <v>2012</v>
      </c>
      <c r="B1" s="174"/>
      <c r="C1" s="174"/>
      <c r="D1" s="174"/>
      <c r="E1" s="174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AC1" s="43" t="s">
        <v>2013</v>
      </c>
    </row>
    <row r="2" spans="1:29" ht="15" customHeight="1">
      <c r="A2" s="4"/>
      <c r="B2" s="5"/>
      <c r="C2" s="289" t="s">
        <v>1299</v>
      </c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1"/>
      <c r="T2" s="5"/>
      <c r="U2" s="5"/>
      <c r="V2" s="6" t="s">
        <v>1271</v>
      </c>
      <c r="W2" s="7"/>
      <c r="X2" s="7"/>
      <c r="Y2" s="7"/>
      <c r="Z2" s="7"/>
      <c r="AA2" s="7"/>
      <c r="AB2" s="8"/>
      <c r="AC2" s="9"/>
    </row>
    <row r="3" spans="1:29" ht="15" customHeight="1">
      <c r="A3" s="2"/>
      <c r="B3" s="10"/>
      <c r="C3" s="142"/>
      <c r="D3" s="143"/>
      <c r="E3" s="1"/>
      <c r="F3" s="283" t="s">
        <v>1995</v>
      </c>
      <c r="G3" s="284"/>
      <c r="H3" s="284"/>
      <c r="I3" s="284"/>
      <c r="J3" s="284"/>
      <c r="K3" s="284"/>
      <c r="L3" s="284"/>
      <c r="M3" s="284"/>
      <c r="N3" s="284"/>
      <c r="O3" s="285"/>
      <c r="P3" s="276" t="s">
        <v>1996</v>
      </c>
      <c r="Q3" s="276"/>
      <c r="R3" s="277"/>
      <c r="S3" s="279"/>
      <c r="T3" s="11"/>
      <c r="U3" s="11"/>
      <c r="V3" s="12"/>
      <c r="W3" s="12"/>
      <c r="X3" s="12"/>
      <c r="Y3" s="276" t="s">
        <v>1326</v>
      </c>
      <c r="Z3" s="276"/>
      <c r="AA3" s="276"/>
      <c r="AB3" s="276"/>
      <c r="AC3" s="10" t="s">
        <v>1319</v>
      </c>
    </row>
    <row r="4" spans="1:29" ht="15" customHeight="1">
      <c r="A4" s="13" t="s">
        <v>1277</v>
      </c>
      <c r="B4" s="10" t="s">
        <v>1270</v>
      </c>
      <c r="C4" s="277" t="s">
        <v>1300</v>
      </c>
      <c r="D4" s="278"/>
      <c r="E4" s="279"/>
      <c r="F4" s="280" t="s">
        <v>1317</v>
      </c>
      <c r="G4" s="281"/>
      <c r="H4" s="280" t="s">
        <v>1882</v>
      </c>
      <c r="I4" s="282"/>
      <c r="J4" s="283" t="s">
        <v>1880</v>
      </c>
      <c r="K4" s="284"/>
      <c r="L4" s="284"/>
      <c r="M4" s="285"/>
      <c r="N4" s="274" t="s">
        <v>1303</v>
      </c>
      <c r="O4" s="275"/>
      <c r="P4" s="280" t="s">
        <v>1883</v>
      </c>
      <c r="Q4" s="281"/>
      <c r="R4" s="286" t="s">
        <v>1301</v>
      </c>
      <c r="S4" s="287"/>
      <c r="T4" s="11" t="s">
        <v>1272</v>
      </c>
      <c r="U4" s="11" t="s">
        <v>1273</v>
      </c>
      <c r="V4" s="11" t="s">
        <v>1279</v>
      </c>
      <c r="W4" s="11" t="s">
        <v>1274</v>
      </c>
      <c r="X4" s="11" t="s">
        <v>1275</v>
      </c>
      <c r="Y4" s="11"/>
      <c r="Z4" s="11"/>
      <c r="AA4" s="11"/>
      <c r="AB4" s="11"/>
      <c r="AC4" s="10" t="s">
        <v>1282</v>
      </c>
    </row>
    <row r="5" spans="1:29" ht="15" customHeight="1">
      <c r="A5" s="13"/>
      <c r="B5" s="10" t="s">
        <v>1278</v>
      </c>
      <c r="C5" s="277" t="s">
        <v>1997</v>
      </c>
      <c r="D5" s="278"/>
      <c r="E5" s="279"/>
      <c r="F5" s="14"/>
      <c r="G5" s="2"/>
      <c r="H5" s="102"/>
      <c r="I5" s="102"/>
      <c r="J5" s="283"/>
      <c r="K5" s="284"/>
      <c r="L5" s="284"/>
      <c r="M5" s="285"/>
      <c r="N5" s="102"/>
      <c r="O5" s="2"/>
      <c r="P5" s="14"/>
      <c r="Q5" s="2"/>
      <c r="R5" s="286" t="s">
        <v>1302</v>
      </c>
      <c r="S5" s="287"/>
      <c r="T5" s="11" t="s">
        <v>1280</v>
      </c>
      <c r="U5" s="11" t="s">
        <v>1281</v>
      </c>
      <c r="V5" s="11"/>
      <c r="W5" s="11" t="s">
        <v>1285</v>
      </c>
      <c r="X5" s="11" t="s">
        <v>1286</v>
      </c>
      <c r="Y5" s="11" t="s">
        <v>1309</v>
      </c>
      <c r="Z5" s="11" t="s">
        <v>1325</v>
      </c>
      <c r="AA5" s="11" t="s">
        <v>1276</v>
      </c>
      <c r="AB5" s="11" t="s">
        <v>1326</v>
      </c>
      <c r="AC5" s="15"/>
    </row>
    <row r="6" spans="1:29" ht="15" customHeight="1">
      <c r="A6" s="13"/>
      <c r="B6" s="10"/>
      <c r="C6" s="272"/>
      <c r="D6" s="288"/>
      <c r="E6" s="273"/>
      <c r="F6" s="268" t="s">
        <v>1318</v>
      </c>
      <c r="G6" s="269"/>
      <c r="H6" s="145"/>
      <c r="I6" s="145"/>
      <c r="J6" s="270" t="s">
        <v>1305</v>
      </c>
      <c r="K6" s="271"/>
      <c r="L6" s="270" t="s">
        <v>1306</v>
      </c>
      <c r="M6" s="271"/>
      <c r="N6" s="272" t="s">
        <v>1307</v>
      </c>
      <c r="O6" s="273"/>
      <c r="P6" s="268"/>
      <c r="Q6" s="269"/>
      <c r="R6" s="292"/>
      <c r="S6" s="293"/>
      <c r="T6" s="11"/>
      <c r="U6" s="11"/>
      <c r="V6" s="11"/>
      <c r="W6" s="11"/>
      <c r="X6" s="11"/>
      <c r="Y6" s="11"/>
      <c r="Z6" s="11" t="s">
        <v>1327</v>
      </c>
      <c r="AA6" s="11" t="s">
        <v>1286</v>
      </c>
      <c r="AB6" s="11" t="s">
        <v>2008</v>
      </c>
      <c r="AC6" s="15"/>
    </row>
    <row r="7" spans="1:29" ht="15" customHeight="1">
      <c r="A7" s="16"/>
      <c r="B7" s="17"/>
      <c r="C7" s="18" t="s">
        <v>1309</v>
      </c>
      <c r="D7" s="19" t="s">
        <v>1283</v>
      </c>
      <c r="E7" s="19" t="s">
        <v>1284</v>
      </c>
      <c r="F7" s="21" t="s">
        <v>1310</v>
      </c>
      <c r="G7" s="21" t="s">
        <v>1311</v>
      </c>
      <c r="H7" s="21" t="s">
        <v>1310</v>
      </c>
      <c r="I7" s="21" t="s">
        <v>1311</v>
      </c>
      <c r="J7" s="20" t="s">
        <v>1283</v>
      </c>
      <c r="K7" s="20" t="s">
        <v>1284</v>
      </c>
      <c r="L7" s="20" t="s">
        <v>1283</v>
      </c>
      <c r="M7" s="20" t="s">
        <v>1284</v>
      </c>
      <c r="N7" s="20" t="s">
        <v>1283</v>
      </c>
      <c r="O7" s="20" t="s">
        <v>1284</v>
      </c>
      <c r="P7" s="21" t="s">
        <v>1310</v>
      </c>
      <c r="Q7" s="21" t="s">
        <v>1311</v>
      </c>
      <c r="R7" s="18" t="s">
        <v>1310</v>
      </c>
      <c r="S7" s="18" t="s">
        <v>1311</v>
      </c>
      <c r="T7" s="22"/>
      <c r="U7" s="21"/>
      <c r="V7" s="22"/>
      <c r="W7" s="21"/>
      <c r="X7" s="21"/>
      <c r="Y7" s="21"/>
      <c r="Z7" s="21"/>
      <c r="AA7" s="21"/>
      <c r="AB7" s="21"/>
      <c r="AC7" s="23"/>
    </row>
    <row r="8" spans="1:29" ht="22.5" customHeight="1">
      <c r="A8" s="1"/>
      <c r="B8" s="24">
        <v>448</v>
      </c>
      <c r="C8" s="24">
        <v>6101</v>
      </c>
      <c r="D8" s="24">
        <f>(F8+H8+J8+L8+N8)-P8</f>
        <v>3537</v>
      </c>
      <c r="E8" s="24">
        <f>(G8+I8+K8+M8+O8)-Q8</f>
        <v>2564</v>
      </c>
      <c r="F8" s="24">
        <v>25</v>
      </c>
      <c r="G8" s="24">
        <v>5</v>
      </c>
      <c r="H8" s="24">
        <v>464</v>
      </c>
      <c r="I8" s="24">
        <v>223</v>
      </c>
      <c r="J8" s="24">
        <v>2501</v>
      </c>
      <c r="K8" s="24">
        <v>791</v>
      </c>
      <c r="L8" s="24">
        <v>516</v>
      </c>
      <c r="M8" s="24">
        <v>1530</v>
      </c>
      <c r="N8" s="24">
        <v>42</v>
      </c>
      <c r="O8" s="24">
        <v>18</v>
      </c>
      <c r="P8" s="24">
        <v>11</v>
      </c>
      <c r="Q8" s="24">
        <v>3</v>
      </c>
      <c r="R8" s="24">
        <v>26</v>
      </c>
      <c r="S8" s="24">
        <v>44</v>
      </c>
      <c r="T8" s="24">
        <v>1820336</v>
      </c>
      <c r="U8" s="24">
        <v>4321278</v>
      </c>
      <c r="V8" s="24">
        <v>8906159</v>
      </c>
      <c r="W8" s="24">
        <v>7383978</v>
      </c>
      <c r="X8" s="24">
        <v>1094637</v>
      </c>
      <c r="Y8" s="24">
        <v>427544</v>
      </c>
      <c r="Z8" s="24">
        <v>1102</v>
      </c>
      <c r="AA8" s="24">
        <v>44341</v>
      </c>
      <c r="AB8" s="24">
        <f aca="true" t="shared" si="0" ref="AB8:AB32">Y8-Z8-AA8</f>
        <v>382101</v>
      </c>
      <c r="AC8" s="24">
        <v>4230889</v>
      </c>
    </row>
    <row r="9" spans="1:29" ht="22.5" customHeight="1">
      <c r="A9" s="2" t="s">
        <v>2787</v>
      </c>
      <c r="B9" s="24">
        <v>48</v>
      </c>
      <c r="C9" s="24">
        <v>678</v>
      </c>
      <c r="D9" s="24">
        <f aca="true" t="shared" si="1" ref="D9:D32">(F9+H9+J9+L9+N9)-P9</f>
        <v>295</v>
      </c>
      <c r="E9" s="24">
        <f aca="true" t="shared" si="2" ref="E9:E32">(G9+I9+K9+M9+O9)-Q9</f>
        <v>383</v>
      </c>
      <c r="F9" s="24">
        <v>7</v>
      </c>
      <c r="G9" s="24">
        <v>1</v>
      </c>
      <c r="H9" s="24">
        <v>45</v>
      </c>
      <c r="I9" s="24">
        <v>26</v>
      </c>
      <c r="J9" s="24">
        <v>168</v>
      </c>
      <c r="K9" s="24">
        <v>77</v>
      </c>
      <c r="L9" s="24">
        <v>75</v>
      </c>
      <c r="M9" s="24">
        <v>281</v>
      </c>
      <c r="N9" s="24">
        <v>1</v>
      </c>
      <c r="O9" s="24">
        <v>1</v>
      </c>
      <c r="P9" s="24">
        <v>1</v>
      </c>
      <c r="Q9" s="24">
        <v>3</v>
      </c>
      <c r="R9" s="24">
        <v>1</v>
      </c>
      <c r="S9" s="24">
        <v>5</v>
      </c>
      <c r="T9" s="24">
        <v>148613</v>
      </c>
      <c r="U9" s="24">
        <v>310658</v>
      </c>
      <c r="V9" s="24">
        <v>613999</v>
      </c>
      <c r="W9" s="24">
        <v>571171</v>
      </c>
      <c r="X9" s="24">
        <v>22678</v>
      </c>
      <c r="Y9" s="24">
        <v>20150</v>
      </c>
      <c r="Z9" s="130">
        <v>0</v>
      </c>
      <c r="AA9" s="130">
        <v>0</v>
      </c>
      <c r="AB9" s="24">
        <f t="shared" si="0"/>
        <v>20150</v>
      </c>
      <c r="AC9" s="24">
        <v>280869</v>
      </c>
    </row>
    <row r="10" spans="1:29" ht="22.5" customHeight="1">
      <c r="A10" s="2" t="s">
        <v>1999</v>
      </c>
      <c r="B10" s="24">
        <v>19</v>
      </c>
      <c r="C10" s="24">
        <v>268</v>
      </c>
      <c r="D10" s="24">
        <f t="shared" si="1"/>
        <v>171</v>
      </c>
      <c r="E10" s="24">
        <f t="shared" si="2"/>
        <v>97</v>
      </c>
      <c r="F10" s="24">
        <v>1</v>
      </c>
      <c r="G10" s="130">
        <v>0</v>
      </c>
      <c r="H10" s="24">
        <v>16</v>
      </c>
      <c r="I10" s="24">
        <v>7</v>
      </c>
      <c r="J10" s="24">
        <v>113</v>
      </c>
      <c r="K10" s="24">
        <v>35</v>
      </c>
      <c r="L10" s="24">
        <v>38</v>
      </c>
      <c r="M10" s="24">
        <v>55</v>
      </c>
      <c r="N10" s="24">
        <v>3</v>
      </c>
      <c r="O10" s="130">
        <v>0</v>
      </c>
      <c r="P10" s="130">
        <v>0</v>
      </c>
      <c r="Q10" s="130">
        <v>0</v>
      </c>
      <c r="R10" s="24">
        <v>2</v>
      </c>
      <c r="S10" s="24">
        <v>3</v>
      </c>
      <c r="T10" s="24">
        <v>87764</v>
      </c>
      <c r="U10" s="24">
        <v>312880</v>
      </c>
      <c r="V10" s="24">
        <v>670132</v>
      </c>
      <c r="W10" s="24">
        <v>563166</v>
      </c>
      <c r="X10" s="24">
        <v>15397</v>
      </c>
      <c r="Y10" s="24">
        <v>91569</v>
      </c>
      <c r="Z10" s="130">
        <v>0</v>
      </c>
      <c r="AA10" s="130">
        <v>0</v>
      </c>
      <c r="AB10" s="24">
        <f t="shared" si="0"/>
        <v>91569</v>
      </c>
      <c r="AC10" s="24">
        <v>311179</v>
      </c>
    </row>
    <row r="11" spans="1:29" ht="22.5" customHeight="1">
      <c r="A11" s="2" t="s">
        <v>2000</v>
      </c>
      <c r="B11" s="24">
        <v>28</v>
      </c>
      <c r="C11" s="24">
        <v>382</v>
      </c>
      <c r="D11" s="24">
        <f t="shared" si="1"/>
        <v>114</v>
      </c>
      <c r="E11" s="24">
        <f t="shared" si="2"/>
        <v>268</v>
      </c>
      <c r="F11" s="24">
        <v>4</v>
      </c>
      <c r="G11" s="130">
        <v>0</v>
      </c>
      <c r="H11" s="24">
        <v>36</v>
      </c>
      <c r="I11" s="24">
        <v>21</v>
      </c>
      <c r="J11" s="24">
        <v>56</v>
      </c>
      <c r="K11" s="24">
        <v>77</v>
      </c>
      <c r="L11" s="24">
        <v>18</v>
      </c>
      <c r="M11" s="24">
        <v>170</v>
      </c>
      <c r="N11" s="130">
        <v>0</v>
      </c>
      <c r="O11" s="130">
        <v>0</v>
      </c>
      <c r="P11" s="130">
        <v>0</v>
      </c>
      <c r="Q11" s="130">
        <v>0</v>
      </c>
      <c r="R11" s="130">
        <v>0</v>
      </c>
      <c r="S11" s="130">
        <v>0</v>
      </c>
      <c r="T11" s="24">
        <v>83718</v>
      </c>
      <c r="U11" s="24">
        <v>122824</v>
      </c>
      <c r="V11" s="24">
        <v>257647</v>
      </c>
      <c r="W11" s="24">
        <v>137447</v>
      </c>
      <c r="X11" s="24">
        <v>104307</v>
      </c>
      <c r="Y11" s="24">
        <v>15893</v>
      </c>
      <c r="Z11" s="130">
        <v>0</v>
      </c>
      <c r="AA11" s="130">
        <v>0</v>
      </c>
      <c r="AB11" s="24">
        <f t="shared" si="0"/>
        <v>15893</v>
      </c>
      <c r="AC11" s="24">
        <v>124836</v>
      </c>
    </row>
    <row r="12" spans="1:29" ht="22.5" customHeight="1">
      <c r="A12" s="2" t="s">
        <v>2001</v>
      </c>
      <c r="B12" s="24">
        <v>9</v>
      </c>
      <c r="C12" s="24">
        <v>116</v>
      </c>
      <c r="D12" s="24">
        <f t="shared" si="1"/>
        <v>87</v>
      </c>
      <c r="E12" s="24">
        <f t="shared" si="2"/>
        <v>29</v>
      </c>
      <c r="F12" s="130">
        <v>0</v>
      </c>
      <c r="G12" s="130">
        <v>0</v>
      </c>
      <c r="H12" s="24">
        <v>6</v>
      </c>
      <c r="I12" s="24">
        <v>3</v>
      </c>
      <c r="J12" s="24">
        <v>72</v>
      </c>
      <c r="K12" s="24">
        <v>15</v>
      </c>
      <c r="L12" s="24">
        <v>9</v>
      </c>
      <c r="M12" s="24">
        <v>11</v>
      </c>
      <c r="N12" s="130">
        <v>0</v>
      </c>
      <c r="O12" s="130">
        <v>0</v>
      </c>
      <c r="P12" s="130">
        <v>0</v>
      </c>
      <c r="Q12" s="130">
        <v>0</v>
      </c>
      <c r="R12" s="130">
        <v>0</v>
      </c>
      <c r="S12" s="130">
        <v>0</v>
      </c>
      <c r="T12" s="24">
        <v>29730</v>
      </c>
      <c r="U12" s="24">
        <v>83186</v>
      </c>
      <c r="V12" s="24">
        <v>171790</v>
      </c>
      <c r="W12" s="24">
        <v>158407</v>
      </c>
      <c r="X12" s="24">
        <v>13346</v>
      </c>
      <c r="Y12" s="24">
        <v>37</v>
      </c>
      <c r="Z12" s="130">
        <v>0</v>
      </c>
      <c r="AA12" s="130">
        <v>0</v>
      </c>
      <c r="AB12" s="24">
        <f t="shared" si="0"/>
        <v>37</v>
      </c>
      <c r="AC12" s="24">
        <v>82041</v>
      </c>
    </row>
    <row r="13" spans="1:29" ht="22.5" customHeight="1">
      <c r="A13" s="2" t="s">
        <v>2002</v>
      </c>
      <c r="B13" s="24">
        <v>5</v>
      </c>
      <c r="C13" s="24">
        <v>69</v>
      </c>
      <c r="D13" s="24">
        <f t="shared" si="1"/>
        <v>38</v>
      </c>
      <c r="E13" s="24">
        <f t="shared" si="2"/>
        <v>31</v>
      </c>
      <c r="F13" s="130">
        <v>0</v>
      </c>
      <c r="G13" s="130">
        <v>0</v>
      </c>
      <c r="H13" s="24">
        <v>8</v>
      </c>
      <c r="I13" s="24">
        <v>2</v>
      </c>
      <c r="J13" s="24">
        <v>26</v>
      </c>
      <c r="K13" s="24">
        <v>8</v>
      </c>
      <c r="L13" s="24">
        <v>4</v>
      </c>
      <c r="M13" s="24">
        <v>21</v>
      </c>
      <c r="N13" s="130">
        <v>0</v>
      </c>
      <c r="O13" s="130">
        <v>0</v>
      </c>
      <c r="P13" s="130">
        <v>0</v>
      </c>
      <c r="Q13" s="130">
        <v>0</v>
      </c>
      <c r="R13" s="130">
        <v>0</v>
      </c>
      <c r="S13" s="24">
        <v>1</v>
      </c>
      <c r="T13" s="24">
        <v>18792</v>
      </c>
      <c r="U13" s="24">
        <v>44294</v>
      </c>
      <c r="V13" s="24">
        <v>94836</v>
      </c>
      <c r="W13" s="24">
        <v>91017</v>
      </c>
      <c r="X13" s="24">
        <v>2562</v>
      </c>
      <c r="Y13" s="24">
        <v>1257</v>
      </c>
      <c r="Z13" s="130">
        <v>0</v>
      </c>
      <c r="AA13" s="24">
        <v>1257</v>
      </c>
      <c r="AB13" s="24">
        <f t="shared" si="0"/>
        <v>0</v>
      </c>
      <c r="AC13" s="24">
        <v>46797</v>
      </c>
    </row>
    <row r="14" spans="1:29" ht="22.5" customHeight="1">
      <c r="A14" s="2" t="s">
        <v>2788</v>
      </c>
      <c r="B14" s="24">
        <v>21</v>
      </c>
      <c r="C14" s="24">
        <v>289</v>
      </c>
      <c r="D14" s="24">
        <f t="shared" si="1"/>
        <v>166</v>
      </c>
      <c r="E14" s="24">
        <f t="shared" si="2"/>
        <v>123</v>
      </c>
      <c r="F14" s="24">
        <v>1</v>
      </c>
      <c r="G14" s="130">
        <v>0</v>
      </c>
      <c r="H14" s="24">
        <v>24</v>
      </c>
      <c r="I14" s="24">
        <v>8</v>
      </c>
      <c r="J14" s="24">
        <v>119</v>
      </c>
      <c r="K14" s="24">
        <v>27</v>
      </c>
      <c r="L14" s="24">
        <v>21</v>
      </c>
      <c r="M14" s="24">
        <v>84</v>
      </c>
      <c r="N14" s="24">
        <v>1</v>
      </c>
      <c r="O14" s="24">
        <v>4</v>
      </c>
      <c r="P14" s="130">
        <v>0</v>
      </c>
      <c r="Q14" s="130">
        <v>0</v>
      </c>
      <c r="R14" s="24">
        <v>2</v>
      </c>
      <c r="S14" s="130">
        <v>0</v>
      </c>
      <c r="T14" s="24">
        <v>75821</v>
      </c>
      <c r="U14" s="24">
        <v>206489</v>
      </c>
      <c r="V14" s="24">
        <v>375114</v>
      </c>
      <c r="W14" s="24">
        <v>334218</v>
      </c>
      <c r="X14" s="24">
        <v>28488</v>
      </c>
      <c r="Y14" s="24">
        <v>12408</v>
      </c>
      <c r="Z14" s="130">
        <v>0</v>
      </c>
      <c r="AA14" s="130">
        <v>0</v>
      </c>
      <c r="AB14" s="24">
        <f t="shared" si="0"/>
        <v>12408</v>
      </c>
      <c r="AC14" s="24">
        <v>156643</v>
      </c>
    </row>
    <row r="15" spans="1:29" ht="22.5" customHeight="1">
      <c r="A15" s="2" t="s">
        <v>2003</v>
      </c>
      <c r="B15" s="24">
        <v>15</v>
      </c>
      <c r="C15" s="24">
        <v>208</v>
      </c>
      <c r="D15" s="24">
        <f t="shared" si="1"/>
        <v>119</v>
      </c>
      <c r="E15" s="24">
        <f t="shared" si="2"/>
        <v>89</v>
      </c>
      <c r="F15" s="130">
        <v>0</v>
      </c>
      <c r="G15" s="130">
        <v>0</v>
      </c>
      <c r="H15" s="24">
        <v>21</v>
      </c>
      <c r="I15" s="24">
        <v>10</v>
      </c>
      <c r="J15" s="24">
        <v>85</v>
      </c>
      <c r="K15" s="24">
        <v>31</v>
      </c>
      <c r="L15" s="24">
        <v>13</v>
      </c>
      <c r="M15" s="24">
        <v>48</v>
      </c>
      <c r="N15" s="130">
        <v>0</v>
      </c>
      <c r="O15" s="130">
        <v>0</v>
      </c>
      <c r="P15" s="130">
        <v>0</v>
      </c>
      <c r="Q15" s="130">
        <v>0</v>
      </c>
      <c r="R15" s="24">
        <v>1</v>
      </c>
      <c r="S15" s="24">
        <v>4</v>
      </c>
      <c r="T15" s="24">
        <v>60419</v>
      </c>
      <c r="U15" s="24">
        <v>107890</v>
      </c>
      <c r="V15" s="24">
        <v>226957</v>
      </c>
      <c r="W15" s="24">
        <v>198562</v>
      </c>
      <c r="X15" s="24">
        <v>28395</v>
      </c>
      <c r="Y15" s="130">
        <v>0</v>
      </c>
      <c r="Z15" s="130">
        <v>0</v>
      </c>
      <c r="AA15" s="130">
        <v>0</v>
      </c>
      <c r="AB15" s="24">
        <f t="shared" si="0"/>
        <v>0</v>
      </c>
      <c r="AC15" s="24">
        <v>110250</v>
      </c>
    </row>
    <row r="16" spans="1:29" ht="22.5" customHeight="1">
      <c r="A16" s="2" t="s">
        <v>2004</v>
      </c>
      <c r="B16" s="24">
        <v>2</v>
      </c>
      <c r="C16" s="24">
        <v>21</v>
      </c>
      <c r="D16" s="24">
        <f t="shared" si="1"/>
        <v>10</v>
      </c>
      <c r="E16" s="24">
        <f t="shared" si="2"/>
        <v>11</v>
      </c>
      <c r="F16" s="130">
        <v>0</v>
      </c>
      <c r="G16" s="130">
        <v>0</v>
      </c>
      <c r="H16" s="130">
        <v>0</v>
      </c>
      <c r="I16" s="130">
        <v>0</v>
      </c>
      <c r="J16" s="24">
        <v>10</v>
      </c>
      <c r="K16" s="24">
        <v>5</v>
      </c>
      <c r="L16" s="130">
        <v>0</v>
      </c>
      <c r="M16" s="24">
        <v>6</v>
      </c>
      <c r="N16" s="130">
        <v>0</v>
      </c>
      <c r="O16" s="130">
        <v>0</v>
      </c>
      <c r="P16" s="130">
        <v>0</v>
      </c>
      <c r="Q16" s="130">
        <v>0</v>
      </c>
      <c r="R16" s="130">
        <v>0</v>
      </c>
      <c r="S16" s="130">
        <v>0</v>
      </c>
      <c r="T16" s="24" t="s">
        <v>1821</v>
      </c>
      <c r="U16" s="24" t="s">
        <v>1821</v>
      </c>
      <c r="V16" s="24" t="s">
        <v>1821</v>
      </c>
      <c r="W16" s="24" t="s">
        <v>1821</v>
      </c>
      <c r="X16" s="130">
        <v>0</v>
      </c>
      <c r="Y16" s="130">
        <v>0</v>
      </c>
      <c r="Z16" s="130">
        <v>0</v>
      </c>
      <c r="AA16" s="130">
        <v>0</v>
      </c>
      <c r="AB16" s="24">
        <f t="shared" si="0"/>
        <v>0</v>
      </c>
      <c r="AC16" s="24" t="s">
        <v>1821</v>
      </c>
    </row>
    <row r="17" spans="1:29" ht="22.5" customHeight="1">
      <c r="A17" s="2" t="s">
        <v>2789</v>
      </c>
      <c r="B17" s="24">
        <v>1</v>
      </c>
      <c r="C17" s="24">
        <v>13</v>
      </c>
      <c r="D17" s="24">
        <f t="shared" si="1"/>
        <v>10</v>
      </c>
      <c r="E17" s="24">
        <f t="shared" si="2"/>
        <v>3</v>
      </c>
      <c r="F17" s="130">
        <v>0</v>
      </c>
      <c r="G17" s="130">
        <v>0</v>
      </c>
      <c r="H17" s="24">
        <v>1</v>
      </c>
      <c r="I17" s="130">
        <v>0</v>
      </c>
      <c r="J17" s="24">
        <v>7</v>
      </c>
      <c r="K17" s="24">
        <v>3</v>
      </c>
      <c r="L17" s="130">
        <v>0</v>
      </c>
      <c r="M17" s="130">
        <v>0</v>
      </c>
      <c r="N17" s="24">
        <v>2</v>
      </c>
      <c r="O17" s="130">
        <v>0</v>
      </c>
      <c r="P17" s="130">
        <v>0</v>
      </c>
      <c r="Q17" s="130">
        <v>0</v>
      </c>
      <c r="R17" s="130">
        <v>0</v>
      </c>
      <c r="S17" s="130">
        <v>0</v>
      </c>
      <c r="T17" s="24" t="s">
        <v>1821</v>
      </c>
      <c r="U17" s="24" t="s">
        <v>1821</v>
      </c>
      <c r="V17" s="24" t="s">
        <v>1821</v>
      </c>
      <c r="W17" s="24" t="s">
        <v>1821</v>
      </c>
      <c r="X17" s="130">
        <v>0</v>
      </c>
      <c r="Y17" s="24" t="s">
        <v>1821</v>
      </c>
      <c r="Z17" s="130">
        <v>0</v>
      </c>
      <c r="AA17" s="130">
        <v>0</v>
      </c>
      <c r="AB17" s="24" t="s">
        <v>1821</v>
      </c>
      <c r="AC17" s="24" t="s">
        <v>1821</v>
      </c>
    </row>
    <row r="18" spans="1:29" ht="22.5" customHeight="1">
      <c r="A18" s="2" t="s">
        <v>2790</v>
      </c>
      <c r="B18" s="24">
        <v>42</v>
      </c>
      <c r="C18" s="24">
        <v>576</v>
      </c>
      <c r="D18" s="24">
        <f t="shared" si="1"/>
        <v>285</v>
      </c>
      <c r="E18" s="24">
        <f t="shared" si="2"/>
        <v>291</v>
      </c>
      <c r="F18" s="24">
        <v>2</v>
      </c>
      <c r="G18" s="130">
        <v>0</v>
      </c>
      <c r="H18" s="24">
        <v>42</v>
      </c>
      <c r="I18" s="24">
        <v>22</v>
      </c>
      <c r="J18" s="24">
        <v>168</v>
      </c>
      <c r="K18" s="24">
        <v>79</v>
      </c>
      <c r="L18" s="24">
        <v>69</v>
      </c>
      <c r="M18" s="24">
        <v>189</v>
      </c>
      <c r="N18" s="24">
        <v>6</v>
      </c>
      <c r="O18" s="24">
        <v>1</v>
      </c>
      <c r="P18" s="24">
        <v>2</v>
      </c>
      <c r="Q18" s="130">
        <v>0</v>
      </c>
      <c r="R18" s="24">
        <v>4</v>
      </c>
      <c r="S18" s="24">
        <v>5</v>
      </c>
      <c r="T18" s="24">
        <v>148065</v>
      </c>
      <c r="U18" s="24">
        <v>461880</v>
      </c>
      <c r="V18" s="24">
        <v>808417</v>
      </c>
      <c r="W18" s="24">
        <v>685962</v>
      </c>
      <c r="X18" s="24">
        <v>116649</v>
      </c>
      <c r="Y18" s="24">
        <v>5806</v>
      </c>
      <c r="Z18" s="130">
        <v>0</v>
      </c>
      <c r="AA18" s="130">
        <v>0</v>
      </c>
      <c r="AB18" s="24">
        <f t="shared" si="0"/>
        <v>5806</v>
      </c>
      <c r="AC18" s="24">
        <v>321705</v>
      </c>
    </row>
    <row r="19" spans="1:29" ht="22.5" customHeight="1">
      <c r="A19" s="2" t="s">
        <v>2791</v>
      </c>
      <c r="B19" s="24">
        <v>2</v>
      </c>
      <c r="C19" s="24">
        <v>29</v>
      </c>
      <c r="D19" s="24">
        <f t="shared" si="1"/>
        <v>19</v>
      </c>
      <c r="E19" s="24">
        <f t="shared" si="2"/>
        <v>10</v>
      </c>
      <c r="F19" s="130">
        <v>0</v>
      </c>
      <c r="G19" s="130">
        <v>0</v>
      </c>
      <c r="H19" s="130">
        <v>0</v>
      </c>
      <c r="I19" s="130">
        <v>0</v>
      </c>
      <c r="J19" s="24">
        <v>16</v>
      </c>
      <c r="K19" s="24">
        <v>6</v>
      </c>
      <c r="L19" s="24">
        <v>3</v>
      </c>
      <c r="M19" s="24">
        <v>4</v>
      </c>
      <c r="N19" s="130">
        <v>0</v>
      </c>
      <c r="O19" s="130">
        <v>0</v>
      </c>
      <c r="P19" s="130">
        <v>0</v>
      </c>
      <c r="Q19" s="130">
        <v>0</v>
      </c>
      <c r="R19" s="130">
        <v>0</v>
      </c>
      <c r="S19" s="130">
        <v>0</v>
      </c>
      <c r="T19" s="24" t="s">
        <v>1821</v>
      </c>
      <c r="U19" s="24" t="s">
        <v>1821</v>
      </c>
      <c r="V19" s="24" t="s">
        <v>1821</v>
      </c>
      <c r="W19" s="24" t="s">
        <v>1821</v>
      </c>
      <c r="X19" s="24" t="s">
        <v>2754</v>
      </c>
      <c r="Y19" s="24" t="s">
        <v>2756</v>
      </c>
      <c r="Z19" s="130">
        <v>0</v>
      </c>
      <c r="AA19" s="130">
        <v>0</v>
      </c>
      <c r="AB19" s="24" t="s">
        <v>1821</v>
      </c>
      <c r="AC19" s="24" t="s">
        <v>1821</v>
      </c>
    </row>
    <row r="20" spans="1:29" ht="22.5" customHeight="1">
      <c r="A20" s="2" t="s">
        <v>2005</v>
      </c>
      <c r="B20" s="24">
        <v>1</v>
      </c>
      <c r="C20" s="24">
        <v>11</v>
      </c>
      <c r="D20" s="24">
        <f t="shared" si="1"/>
        <v>1</v>
      </c>
      <c r="E20" s="24">
        <f t="shared" si="2"/>
        <v>10</v>
      </c>
      <c r="F20" s="130">
        <v>0</v>
      </c>
      <c r="G20" s="130">
        <v>0</v>
      </c>
      <c r="H20" s="130">
        <v>0</v>
      </c>
      <c r="I20" s="130">
        <v>0</v>
      </c>
      <c r="J20" s="130">
        <v>0</v>
      </c>
      <c r="K20" s="130">
        <v>0</v>
      </c>
      <c r="L20" s="24">
        <v>1</v>
      </c>
      <c r="M20" s="24">
        <v>10</v>
      </c>
      <c r="N20" s="130">
        <v>0</v>
      </c>
      <c r="O20" s="130">
        <v>0</v>
      </c>
      <c r="P20" s="130">
        <v>0</v>
      </c>
      <c r="Q20" s="130">
        <v>0</v>
      </c>
      <c r="R20" s="130">
        <v>0</v>
      </c>
      <c r="S20" s="130">
        <v>0</v>
      </c>
      <c r="T20" s="24" t="s">
        <v>1821</v>
      </c>
      <c r="U20" s="24" t="s">
        <v>1821</v>
      </c>
      <c r="V20" s="24" t="s">
        <v>1821</v>
      </c>
      <c r="W20" s="24" t="s">
        <v>1821</v>
      </c>
      <c r="X20" s="130">
        <v>0</v>
      </c>
      <c r="Y20" s="130">
        <v>0</v>
      </c>
      <c r="Z20" s="130">
        <v>0</v>
      </c>
      <c r="AA20" s="130">
        <v>0</v>
      </c>
      <c r="AB20" s="24">
        <f t="shared" si="0"/>
        <v>0</v>
      </c>
      <c r="AC20" s="24" t="s">
        <v>1821</v>
      </c>
    </row>
    <row r="21" spans="1:29" ht="22.5" customHeight="1">
      <c r="A21" s="2" t="s">
        <v>2006</v>
      </c>
      <c r="B21" s="24">
        <v>29</v>
      </c>
      <c r="C21" s="24">
        <v>411</v>
      </c>
      <c r="D21" s="24">
        <f t="shared" si="1"/>
        <v>352</v>
      </c>
      <c r="E21" s="24">
        <f t="shared" si="2"/>
        <v>59</v>
      </c>
      <c r="F21" s="130">
        <v>0</v>
      </c>
      <c r="G21" s="130">
        <v>0</v>
      </c>
      <c r="H21" s="24">
        <v>24</v>
      </c>
      <c r="I21" s="24">
        <v>7</v>
      </c>
      <c r="J21" s="24">
        <v>266</v>
      </c>
      <c r="K21" s="24">
        <v>28</v>
      </c>
      <c r="L21" s="24">
        <v>57</v>
      </c>
      <c r="M21" s="24">
        <v>23</v>
      </c>
      <c r="N21" s="24">
        <v>10</v>
      </c>
      <c r="O21" s="24">
        <v>1</v>
      </c>
      <c r="P21" s="24">
        <v>5</v>
      </c>
      <c r="Q21" s="130">
        <v>0</v>
      </c>
      <c r="R21" s="24">
        <v>6</v>
      </c>
      <c r="S21" s="130">
        <v>0</v>
      </c>
      <c r="T21" s="24">
        <v>149328</v>
      </c>
      <c r="U21" s="24">
        <v>442975</v>
      </c>
      <c r="V21" s="24">
        <v>937585</v>
      </c>
      <c r="W21" s="24">
        <v>840563</v>
      </c>
      <c r="X21" s="24">
        <v>7911</v>
      </c>
      <c r="Y21" s="24">
        <v>89111</v>
      </c>
      <c r="Z21" s="130">
        <v>0</v>
      </c>
      <c r="AA21" s="130">
        <v>0</v>
      </c>
      <c r="AB21" s="24">
        <f t="shared" si="0"/>
        <v>89111</v>
      </c>
      <c r="AC21" s="24">
        <v>458418</v>
      </c>
    </row>
    <row r="22" spans="1:29" ht="22.5" customHeight="1">
      <c r="A22" s="2" t="s">
        <v>2007</v>
      </c>
      <c r="B22" s="24">
        <v>5</v>
      </c>
      <c r="C22" s="24">
        <v>79</v>
      </c>
      <c r="D22" s="24">
        <f t="shared" si="1"/>
        <v>65</v>
      </c>
      <c r="E22" s="24">
        <f t="shared" si="2"/>
        <v>14</v>
      </c>
      <c r="F22" s="130">
        <v>0</v>
      </c>
      <c r="G22" s="130">
        <v>0</v>
      </c>
      <c r="H22" s="24">
        <v>4</v>
      </c>
      <c r="I22" s="24">
        <v>2</v>
      </c>
      <c r="J22" s="24">
        <v>57</v>
      </c>
      <c r="K22" s="24">
        <v>7</v>
      </c>
      <c r="L22" s="24">
        <v>2</v>
      </c>
      <c r="M22" s="24">
        <v>5</v>
      </c>
      <c r="N22" s="24">
        <v>2</v>
      </c>
      <c r="O22" s="130">
        <v>0</v>
      </c>
      <c r="P22" s="130">
        <v>0</v>
      </c>
      <c r="Q22" s="130">
        <v>0</v>
      </c>
      <c r="R22" s="130">
        <v>0</v>
      </c>
      <c r="S22" s="130">
        <v>0</v>
      </c>
      <c r="T22" s="24">
        <v>28933</v>
      </c>
      <c r="U22" s="24">
        <v>144757</v>
      </c>
      <c r="V22" s="24">
        <v>216023</v>
      </c>
      <c r="W22" s="24">
        <v>202286</v>
      </c>
      <c r="X22" s="24">
        <v>13737</v>
      </c>
      <c r="Y22" s="130">
        <v>0</v>
      </c>
      <c r="Z22" s="130">
        <v>0</v>
      </c>
      <c r="AA22" s="130">
        <v>0</v>
      </c>
      <c r="AB22" s="24">
        <f t="shared" si="0"/>
        <v>0</v>
      </c>
      <c r="AC22" s="24">
        <v>65987</v>
      </c>
    </row>
    <row r="23" spans="1:29" ht="22.5" customHeight="1">
      <c r="A23" s="2" t="s">
        <v>2792</v>
      </c>
      <c r="B23" s="24">
        <v>4</v>
      </c>
      <c r="C23" s="24">
        <v>49</v>
      </c>
      <c r="D23" s="24">
        <f t="shared" si="1"/>
        <v>38</v>
      </c>
      <c r="E23" s="24">
        <f t="shared" si="2"/>
        <v>11</v>
      </c>
      <c r="F23" s="130">
        <v>0</v>
      </c>
      <c r="G23" s="130">
        <v>0</v>
      </c>
      <c r="H23" s="24">
        <v>8</v>
      </c>
      <c r="I23" s="24">
        <v>4</v>
      </c>
      <c r="J23" s="24">
        <v>18</v>
      </c>
      <c r="K23" s="24">
        <v>2</v>
      </c>
      <c r="L23" s="24">
        <v>8</v>
      </c>
      <c r="M23" s="24">
        <v>4</v>
      </c>
      <c r="N23" s="24">
        <v>4</v>
      </c>
      <c r="O23" s="24">
        <v>1</v>
      </c>
      <c r="P23" s="130">
        <v>0</v>
      </c>
      <c r="Q23" s="130">
        <v>0</v>
      </c>
      <c r="R23" s="130">
        <v>0</v>
      </c>
      <c r="S23" s="130">
        <v>0</v>
      </c>
      <c r="T23" s="24">
        <v>13785</v>
      </c>
      <c r="U23" s="24">
        <v>11042</v>
      </c>
      <c r="V23" s="24">
        <v>35824</v>
      </c>
      <c r="W23" s="24">
        <v>20290</v>
      </c>
      <c r="X23" s="24">
        <v>15534</v>
      </c>
      <c r="Y23" s="130">
        <v>0</v>
      </c>
      <c r="Z23" s="130">
        <v>0</v>
      </c>
      <c r="AA23" s="130">
        <v>0</v>
      </c>
      <c r="AB23" s="24">
        <f t="shared" si="0"/>
        <v>0</v>
      </c>
      <c r="AC23" s="24">
        <v>22948</v>
      </c>
    </row>
    <row r="24" spans="1:29" ht="22.5" customHeight="1">
      <c r="A24" s="2" t="s">
        <v>2793</v>
      </c>
      <c r="B24" s="24">
        <v>42</v>
      </c>
      <c r="C24" s="24">
        <v>576</v>
      </c>
      <c r="D24" s="24">
        <f t="shared" si="1"/>
        <v>388</v>
      </c>
      <c r="E24" s="24">
        <f t="shared" si="2"/>
        <v>188</v>
      </c>
      <c r="F24" s="24">
        <v>1</v>
      </c>
      <c r="G24" s="130">
        <v>0</v>
      </c>
      <c r="H24" s="24">
        <v>33</v>
      </c>
      <c r="I24" s="24">
        <v>19</v>
      </c>
      <c r="J24" s="24">
        <v>299</v>
      </c>
      <c r="K24" s="24">
        <v>77</v>
      </c>
      <c r="L24" s="24">
        <v>54</v>
      </c>
      <c r="M24" s="24">
        <v>92</v>
      </c>
      <c r="N24" s="24">
        <v>1</v>
      </c>
      <c r="O24" s="130">
        <v>0</v>
      </c>
      <c r="P24" s="130">
        <v>0</v>
      </c>
      <c r="Q24" s="130">
        <v>0</v>
      </c>
      <c r="R24" s="130">
        <v>0</v>
      </c>
      <c r="S24" s="130">
        <v>0</v>
      </c>
      <c r="T24" s="24">
        <v>183832</v>
      </c>
      <c r="U24" s="24">
        <v>491572</v>
      </c>
      <c r="V24" s="24">
        <v>954639</v>
      </c>
      <c r="W24" s="24">
        <v>735537</v>
      </c>
      <c r="X24" s="24">
        <v>160088</v>
      </c>
      <c r="Y24" s="24">
        <v>59014</v>
      </c>
      <c r="Z24" s="24">
        <v>1102</v>
      </c>
      <c r="AA24" s="130">
        <v>0</v>
      </c>
      <c r="AB24" s="24">
        <f t="shared" si="0"/>
        <v>57912</v>
      </c>
      <c r="AC24" s="24">
        <v>428842</v>
      </c>
    </row>
    <row r="25" spans="1:29" ht="22.5" customHeight="1">
      <c r="A25" s="2" t="s">
        <v>2794</v>
      </c>
      <c r="B25" s="24">
        <v>9</v>
      </c>
      <c r="C25" s="24">
        <v>117</v>
      </c>
      <c r="D25" s="24">
        <f t="shared" si="1"/>
        <v>85</v>
      </c>
      <c r="E25" s="24">
        <f t="shared" si="2"/>
        <v>32</v>
      </c>
      <c r="F25" s="130">
        <v>0</v>
      </c>
      <c r="G25" s="130">
        <v>0</v>
      </c>
      <c r="H25" s="24">
        <v>9</v>
      </c>
      <c r="I25" s="24">
        <v>5</v>
      </c>
      <c r="J25" s="24">
        <v>57</v>
      </c>
      <c r="K25" s="24">
        <v>12</v>
      </c>
      <c r="L25" s="24">
        <v>19</v>
      </c>
      <c r="M25" s="24">
        <v>15</v>
      </c>
      <c r="N25" s="130">
        <v>0</v>
      </c>
      <c r="O25" s="130">
        <v>0</v>
      </c>
      <c r="P25" s="130">
        <v>0</v>
      </c>
      <c r="Q25" s="130">
        <v>0</v>
      </c>
      <c r="R25" s="130">
        <v>0</v>
      </c>
      <c r="S25" s="130">
        <v>0</v>
      </c>
      <c r="T25" s="24">
        <v>42192</v>
      </c>
      <c r="U25" s="24">
        <v>54574</v>
      </c>
      <c r="V25" s="24">
        <v>141269</v>
      </c>
      <c r="W25" s="24">
        <v>102678</v>
      </c>
      <c r="X25" s="24">
        <v>33672</v>
      </c>
      <c r="Y25" s="24">
        <v>4919</v>
      </c>
      <c r="Z25" s="130">
        <v>0</v>
      </c>
      <c r="AA25" s="130">
        <v>0</v>
      </c>
      <c r="AB25" s="24">
        <f t="shared" si="0"/>
        <v>4919</v>
      </c>
      <c r="AC25" s="24">
        <v>80272</v>
      </c>
    </row>
    <row r="26" spans="1:29" ht="22.5" customHeight="1">
      <c r="A26" s="2" t="s">
        <v>2795</v>
      </c>
      <c r="B26" s="24">
        <v>38</v>
      </c>
      <c r="C26" s="24">
        <v>511</v>
      </c>
      <c r="D26" s="24">
        <f t="shared" si="1"/>
        <v>384</v>
      </c>
      <c r="E26" s="24">
        <f t="shared" si="2"/>
        <v>127</v>
      </c>
      <c r="F26" s="24">
        <v>2</v>
      </c>
      <c r="G26" s="24">
        <v>1</v>
      </c>
      <c r="H26" s="24">
        <v>59</v>
      </c>
      <c r="I26" s="24">
        <v>26</v>
      </c>
      <c r="J26" s="24">
        <v>282</v>
      </c>
      <c r="K26" s="24">
        <v>40</v>
      </c>
      <c r="L26" s="24">
        <v>39</v>
      </c>
      <c r="M26" s="24">
        <v>59</v>
      </c>
      <c r="N26" s="24">
        <v>2</v>
      </c>
      <c r="O26" s="24">
        <v>1</v>
      </c>
      <c r="P26" s="130">
        <v>0</v>
      </c>
      <c r="Q26" s="130">
        <v>0</v>
      </c>
      <c r="R26" s="130">
        <v>0</v>
      </c>
      <c r="S26" s="130">
        <v>0</v>
      </c>
      <c r="T26" s="24">
        <v>183689</v>
      </c>
      <c r="U26" s="24">
        <v>221232</v>
      </c>
      <c r="V26" s="24">
        <v>665912</v>
      </c>
      <c r="W26" s="24">
        <v>532441</v>
      </c>
      <c r="X26" s="24">
        <v>130986</v>
      </c>
      <c r="Y26" s="24">
        <v>2485</v>
      </c>
      <c r="Z26" s="130">
        <v>0</v>
      </c>
      <c r="AA26" s="24">
        <v>112</v>
      </c>
      <c r="AB26" s="24">
        <f t="shared" si="0"/>
        <v>2373</v>
      </c>
      <c r="AC26" s="24">
        <v>413229</v>
      </c>
    </row>
    <row r="27" spans="1:29" ht="22.5" customHeight="1">
      <c r="A27" s="2" t="s">
        <v>2796</v>
      </c>
      <c r="B27" s="24">
        <v>11</v>
      </c>
      <c r="C27" s="24">
        <v>129</v>
      </c>
      <c r="D27" s="24">
        <f t="shared" si="1"/>
        <v>65</v>
      </c>
      <c r="E27" s="24">
        <f t="shared" si="2"/>
        <v>64</v>
      </c>
      <c r="F27" s="24">
        <v>1</v>
      </c>
      <c r="G27" s="130">
        <v>0</v>
      </c>
      <c r="H27" s="24">
        <v>14</v>
      </c>
      <c r="I27" s="24">
        <v>5</v>
      </c>
      <c r="J27" s="24">
        <v>45</v>
      </c>
      <c r="K27" s="24">
        <v>14</v>
      </c>
      <c r="L27" s="24">
        <v>4</v>
      </c>
      <c r="M27" s="24">
        <v>45</v>
      </c>
      <c r="N27" s="24">
        <v>1</v>
      </c>
      <c r="O27" s="130">
        <v>0</v>
      </c>
      <c r="P27" s="130">
        <v>0</v>
      </c>
      <c r="Q27" s="130">
        <v>0</v>
      </c>
      <c r="R27" s="130">
        <v>0</v>
      </c>
      <c r="S27" s="130">
        <v>0</v>
      </c>
      <c r="T27" s="24">
        <v>40516</v>
      </c>
      <c r="U27" s="24">
        <v>126460</v>
      </c>
      <c r="V27" s="24">
        <v>200261</v>
      </c>
      <c r="W27" s="24">
        <v>134113</v>
      </c>
      <c r="X27" s="24">
        <v>66148</v>
      </c>
      <c r="Y27" s="130">
        <v>0</v>
      </c>
      <c r="Z27" s="130">
        <v>0</v>
      </c>
      <c r="AA27" s="130">
        <v>0</v>
      </c>
      <c r="AB27" s="24">
        <f t="shared" si="0"/>
        <v>0</v>
      </c>
      <c r="AC27" s="24">
        <v>68337</v>
      </c>
    </row>
    <row r="28" spans="1:29" ht="22.5" customHeight="1">
      <c r="A28" s="2" t="s">
        <v>2797</v>
      </c>
      <c r="B28" s="24">
        <v>25</v>
      </c>
      <c r="C28" s="24">
        <v>330</v>
      </c>
      <c r="D28" s="24">
        <f t="shared" si="1"/>
        <v>131</v>
      </c>
      <c r="E28" s="24">
        <f t="shared" si="2"/>
        <v>199</v>
      </c>
      <c r="F28" s="24">
        <v>1</v>
      </c>
      <c r="G28" s="24">
        <v>2</v>
      </c>
      <c r="H28" s="24">
        <v>18</v>
      </c>
      <c r="I28" s="24">
        <v>13</v>
      </c>
      <c r="J28" s="24">
        <v>95</v>
      </c>
      <c r="K28" s="24">
        <v>46</v>
      </c>
      <c r="L28" s="24">
        <v>13</v>
      </c>
      <c r="M28" s="24">
        <v>134</v>
      </c>
      <c r="N28" s="24">
        <v>4</v>
      </c>
      <c r="O28" s="24">
        <v>4</v>
      </c>
      <c r="P28" s="130">
        <v>0</v>
      </c>
      <c r="Q28" s="130">
        <v>0</v>
      </c>
      <c r="R28" s="130">
        <v>0</v>
      </c>
      <c r="S28" s="130">
        <v>0</v>
      </c>
      <c r="T28" s="24">
        <v>96011</v>
      </c>
      <c r="U28" s="24">
        <v>124683</v>
      </c>
      <c r="V28" s="24">
        <v>300539</v>
      </c>
      <c r="W28" s="24">
        <v>188207</v>
      </c>
      <c r="X28" s="24">
        <v>94405</v>
      </c>
      <c r="Y28" s="24">
        <v>17927</v>
      </c>
      <c r="Z28" s="130">
        <v>0</v>
      </c>
      <c r="AA28" s="130">
        <v>0</v>
      </c>
      <c r="AB28" s="24">
        <f t="shared" si="0"/>
        <v>17927</v>
      </c>
      <c r="AC28" s="24">
        <v>163065</v>
      </c>
    </row>
    <row r="29" spans="1:29" ht="22.5" customHeight="1">
      <c r="A29" s="2" t="s">
        <v>2798</v>
      </c>
      <c r="B29" s="24">
        <v>26</v>
      </c>
      <c r="C29" s="24">
        <v>360</v>
      </c>
      <c r="D29" s="24">
        <f t="shared" si="1"/>
        <v>221</v>
      </c>
      <c r="E29" s="24">
        <f t="shared" si="2"/>
        <v>139</v>
      </c>
      <c r="F29" s="24">
        <v>3</v>
      </c>
      <c r="G29" s="24">
        <v>1</v>
      </c>
      <c r="H29" s="24">
        <v>24</v>
      </c>
      <c r="I29" s="24">
        <v>8</v>
      </c>
      <c r="J29" s="24">
        <v>171</v>
      </c>
      <c r="K29" s="24">
        <v>44</v>
      </c>
      <c r="L29" s="24">
        <v>20</v>
      </c>
      <c r="M29" s="24">
        <v>82</v>
      </c>
      <c r="N29" s="24">
        <v>3</v>
      </c>
      <c r="O29" s="24">
        <v>4</v>
      </c>
      <c r="P29" s="130">
        <v>0</v>
      </c>
      <c r="Q29" s="130">
        <v>0</v>
      </c>
      <c r="R29" s="24">
        <v>7</v>
      </c>
      <c r="S29" s="24">
        <v>23</v>
      </c>
      <c r="T29" s="24">
        <v>118329</v>
      </c>
      <c r="U29" s="24">
        <v>379091</v>
      </c>
      <c r="V29" s="24">
        <v>846074</v>
      </c>
      <c r="W29" s="24">
        <v>743687</v>
      </c>
      <c r="X29" s="24">
        <v>48817</v>
      </c>
      <c r="Y29" s="24">
        <v>53570</v>
      </c>
      <c r="Z29" s="130">
        <v>0</v>
      </c>
      <c r="AA29" s="24">
        <v>38832</v>
      </c>
      <c r="AB29" s="24">
        <f t="shared" si="0"/>
        <v>14738</v>
      </c>
      <c r="AC29" s="24">
        <v>433223</v>
      </c>
    </row>
    <row r="30" spans="1:29" ht="22.5" customHeight="1">
      <c r="A30" s="2" t="s">
        <v>2799</v>
      </c>
      <c r="B30" s="24">
        <v>5</v>
      </c>
      <c r="C30" s="24">
        <v>77</v>
      </c>
      <c r="D30" s="24">
        <f t="shared" si="1"/>
        <v>45</v>
      </c>
      <c r="E30" s="24">
        <f t="shared" si="2"/>
        <v>32</v>
      </c>
      <c r="F30" s="130">
        <v>0</v>
      </c>
      <c r="G30" s="130">
        <v>0</v>
      </c>
      <c r="H30" s="130">
        <v>0</v>
      </c>
      <c r="I30" s="130">
        <v>0</v>
      </c>
      <c r="J30" s="24">
        <v>38</v>
      </c>
      <c r="K30" s="24">
        <v>3</v>
      </c>
      <c r="L30" s="24">
        <v>7</v>
      </c>
      <c r="M30" s="24">
        <v>28</v>
      </c>
      <c r="N30" s="130">
        <v>0</v>
      </c>
      <c r="O30" s="24">
        <v>1</v>
      </c>
      <c r="P30" s="130">
        <v>0</v>
      </c>
      <c r="Q30" s="130">
        <v>0</v>
      </c>
      <c r="R30" s="130">
        <v>0</v>
      </c>
      <c r="S30" s="24">
        <v>3</v>
      </c>
      <c r="T30" s="24">
        <v>30292</v>
      </c>
      <c r="U30" s="24">
        <v>66613</v>
      </c>
      <c r="V30" s="24">
        <v>188156</v>
      </c>
      <c r="W30" s="24">
        <v>175616</v>
      </c>
      <c r="X30" s="24">
        <v>12274</v>
      </c>
      <c r="Y30" s="24">
        <v>266</v>
      </c>
      <c r="Z30" s="130">
        <v>0</v>
      </c>
      <c r="AA30" s="24">
        <v>229</v>
      </c>
      <c r="AB30" s="24">
        <f t="shared" si="0"/>
        <v>37</v>
      </c>
      <c r="AC30" s="24">
        <v>112540</v>
      </c>
    </row>
    <row r="31" spans="1:29" ht="22.5" customHeight="1">
      <c r="A31" s="2" t="s">
        <v>2800</v>
      </c>
      <c r="B31" s="24">
        <v>16</v>
      </c>
      <c r="C31" s="24">
        <v>223</v>
      </c>
      <c r="D31" s="24">
        <f t="shared" si="1"/>
        <v>156</v>
      </c>
      <c r="E31" s="24">
        <f t="shared" si="2"/>
        <v>67</v>
      </c>
      <c r="F31" s="24">
        <v>1</v>
      </c>
      <c r="G31" s="130">
        <v>0</v>
      </c>
      <c r="H31" s="24">
        <v>17</v>
      </c>
      <c r="I31" s="24">
        <v>10</v>
      </c>
      <c r="J31" s="24">
        <v>116</v>
      </c>
      <c r="K31" s="24">
        <v>19</v>
      </c>
      <c r="L31" s="24">
        <v>24</v>
      </c>
      <c r="M31" s="24">
        <v>38</v>
      </c>
      <c r="N31" s="130">
        <v>0</v>
      </c>
      <c r="O31" s="130">
        <v>0</v>
      </c>
      <c r="P31" s="24">
        <v>2</v>
      </c>
      <c r="Q31" s="130">
        <v>0</v>
      </c>
      <c r="R31" s="24">
        <v>2</v>
      </c>
      <c r="S31" s="130">
        <v>0</v>
      </c>
      <c r="T31" s="24">
        <v>74003</v>
      </c>
      <c r="U31" s="24">
        <v>61432</v>
      </c>
      <c r="V31" s="24">
        <v>203652</v>
      </c>
      <c r="W31" s="24">
        <v>134033</v>
      </c>
      <c r="X31" s="24">
        <v>68955</v>
      </c>
      <c r="Y31" s="24">
        <v>664</v>
      </c>
      <c r="Z31" s="130">
        <v>0</v>
      </c>
      <c r="AA31" s="130">
        <v>0</v>
      </c>
      <c r="AB31" s="24">
        <f>Y31-Z31-AA31</f>
        <v>664</v>
      </c>
      <c r="AC31" s="24">
        <v>131687</v>
      </c>
    </row>
    <row r="32" spans="1:29" ht="22.5" customHeight="1" thickBot="1">
      <c r="A32" s="3" t="s">
        <v>826</v>
      </c>
      <c r="B32" s="25">
        <v>45</v>
      </c>
      <c r="C32" s="25">
        <v>579</v>
      </c>
      <c r="D32" s="25">
        <f t="shared" si="1"/>
        <v>292</v>
      </c>
      <c r="E32" s="25">
        <f t="shared" si="2"/>
        <v>287</v>
      </c>
      <c r="F32" s="25">
        <v>1</v>
      </c>
      <c r="G32" s="131">
        <v>0</v>
      </c>
      <c r="H32" s="25">
        <v>55</v>
      </c>
      <c r="I32" s="25">
        <v>25</v>
      </c>
      <c r="J32" s="25">
        <v>217</v>
      </c>
      <c r="K32" s="25">
        <v>136</v>
      </c>
      <c r="L32" s="25">
        <v>18</v>
      </c>
      <c r="M32" s="25">
        <v>126</v>
      </c>
      <c r="N32" s="25">
        <v>2</v>
      </c>
      <c r="O32" s="131">
        <v>0</v>
      </c>
      <c r="P32" s="25">
        <v>1</v>
      </c>
      <c r="Q32" s="131">
        <v>0</v>
      </c>
      <c r="R32" s="25">
        <v>1</v>
      </c>
      <c r="S32" s="131">
        <v>0</v>
      </c>
      <c r="T32" s="25">
        <v>178069</v>
      </c>
      <c r="U32" s="25">
        <v>461709</v>
      </c>
      <c r="V32" s="25">
        <v>842872</v>
      </c>
      <c r="W32" s="25">
        <v>691351</v>
      </c>
      <c r="X32" s="25">
        <v>103113</v>
      </c>
      <c r="Y32" s="25">
        <v>48408</v>
      </c>
      <c r="Z32" s="131">
        <v>0</v>
      </c>
      <c r="AA32" s="25">
        <v>3911</v>
      </c>
      <c r="AB32" s="25">
        <f t="shared" si="0"/>
        <v>44497</v>
      </c>
      <c r="AC32" s="25">
        <v>353706</v>
      </c>
    </row>
  </sheetData>
  <sheetProtection/>
  <mergeCells count="22">
    <mergeCell ref="Y3:AB3"/>
    <mergeCell ref="C4:E4"/>
    <mergeCell ref="F4:G4"/>
    <mergeCell ref="H4:I4"/>
    <mergeCell ref="J4:M4"/>
    <mergeCell ref="N4:O4"/>
    <mergeCell ref="C2:S2"/>
    <mergeCell ref="F3:O3"/>
    <mergeCell ref="P3:Q3"/>
    <mergeCell ref="R3:S3"/>
    <mergeCell ref="P6:Q6"/>
    <mergeCell ref="R6:S6"/>
    <mergeCell ref="P4:Q4"/>
    <mergeCell ref="R4:S4"/>
    <mergeCell ref="C5:E5"/>
    <mergeCell ref="J5:M5"/>
    <mergeCell ref="R5:S5"/>
    <mergeCell ref="C6:E6"/>
    <mergeCell ref="F6:G6"/>
    <mergeCell ref="J6:K6"/>
    <mergeCell ref="L6:M6"/>
    <mergeCell ref="N6:O6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C32"/>
  <sheetViews>
    <sheetView view="pageBreakPreview" zoomScale="70" zoomScaleSheetLayoutView="70" zoomScalePageLayoutView="0" workbookViewId="0" topLeftCell="A1">
      <pane xSplit="1" ySplit="7" topLeftCell="B8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A1" sqref="A1"/>
    </sheetView>
  </sheetViews>
  <sheetFormatPr defaultColWidth="9.00390625" defaultRowHeight="13.5"/>
  <cols>
    <col min="1" max="1" width="15.75390625" style="33" customWidth="1"/>
    <col min="2" max="9" width="6.625" style="33" customWidth="1"/>
    <col min="10" max="19" width="5.625" style="33" customWidth="1"/>
    <col min="20" max="25" width="10.625" style="33" customWidth="1"/>
    <col min="26" max="27" width="9.625" style="33" customWidth="1"/>
    <col min="28" max="28" width="9.00390625" style="33" customWidth="1"/>
    <col min="29" max="29" width="10.625" style="33" customWidth="1"/>
    <col min="30" max="16384" width="9.00390625" style="33" customWidth="1"/>
  </cols>
  <sheetData>
    <row r="1" spans="1:29" ht="19.5" thickBot="1">
      <c r="A1" s="173" t="s">
        <v>2023</v>
      </c>
      <c r="B1" s="174"/>
      <c r="C1" s="174"/>
      <c r="D1" s="174"/>
      <c r="E1" s="174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AC1" s="43" t="s">
        <v>2022</v>
      </c>
    </row>
    <row r="2" spans="1:29" ht="15" customHeight="1">
      <c r="A2" s="4"/>
      <c r="B2" s="5"/>
      <c r="C2" s="289" t="s">
        <v>1299</v>
      </c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1"/>
      <c r="T2" s="5"/>
      <c r="U2" s="5"/>
      <c r="V2" s="6" t="s">
        <v>1271</v>
      </c>
      <c r="W2" s="7"/>
      <c r="X2" s="7"/>
      <c r="Y2" s="7"/>
      <c r="Z2" s="7"/>
      <c r="AA2" s="7"/>
      <c r="AB2" s="8"/>
      <c r="AC2" s="9"/>
    </row>
    <row r="3" spans="1:29" ht="15" customHeight="1">
      <c r="A3" s="2"/>
      <c r="B3" s="10"/>
      <c r="C3" s="142"/>
      <c r="D3" s="143"/>
      <c r="E3" s="1"/>
      <c r="F3" s="283" t="s">
        <v>1995</v>
      </c>
      <c r="G3" s="284"/>
      <c r="H3" s="284"/>
      <c r="I3" s="284"/>
      <c r="J3" s="284"/>
      <c r="K3" s="284"/>
      <c r="L3" s="284"/>
      <c r="M3" s="284"/>
      <c r="N3" s="284"/>
      <c r="O3" s="285"/>
      <c r="P3" s="276" t="s">
        <v>1996</v>
      </c>
      <c r="Q3" s="276"/>
      <c r="R3" s="277"/>
      <c r="S3" s="279"/>
      <c r="T3" s="11"/>
      <c r="U3" s="11"/>
      <c r="V3" s="12"/>
      <c r="W3" s="12"/>
      <c r="X3" s="12"/>
      <c r="Y3" s="276" t="s">
        <v>1326</v>
      </c>
      <c r="Z3" s="276"/>
      <c r="AA3" s="276"/>
      <c r="AB3" s="276"/>
      <c r="AC3" s="10" t="s">
        <v>1319</v>
      </c>
    </row>
    <row r="4" spans="1:29" ht="15" customHeight="1">
      <c r="A4" s="13" t="s">
        <v>1277</v>
      </c>
      <c r="B4" s="10" t="s">
        <v>1270</v>
      </c>
      <c r="C4" s="277" t="s">
        <v>1300</v>
      </c>
      <c r="D4" s="278"/>
      <c r="E4" s="279"/>
      <c r="F4" s="280" t="s">
        <v>1317</v>
      </c>
      <c r="G4" s="281"/>
      <c r="H4" s="280" t="s">
        <v>1882</v>
      </c>
      <c r="I4" s="282"/>
      <c r="J4" s="283" t="s">
        <v>1880</v>
      </c>
      <c r="K4" s="284"/>
      <c r="L4" s="284"/>
      <c r="M4" s="285"/>
      <c r="N4" s="274" t="s">
        <v>1303</v>
      </c>
      <c r="O4" s="275"/>
      <c r="P4" s="280" t="s">
        <v>1883</v>
      </c>
      <c r="Q4" s="281"/>
      <c r="R4" s="286" t="s">
        <v>1301</v>
      </c>
      <c r="S4" s="287"/>
      <c r="T4" s="11" t="s">
        <v>1272</v>
      </c>
      <c r="U4" s="11" t="s">
        <v>1273</v>
      </c>
      <c r="V4" s="11" t="s">
        <v>1279</v>
      </c>
      <c r="W4" s="11" t="s">
        <v>1274</v>
      </c>
      <c r="X4" s="11" t="s">
        <v>1275</v>
      </c>
      <c r="Y4" s="11"/>
      <c r="Z4" s="11"/>
      <c r="AA4" s="11"/>
      <c r="AB4" s="11"/>
      <c r="AC4" s="10" t="s">
        <v>1282</v>
      </c>
    </row>
    <row r="5" spans="1:29" ht="15" customHeight="1">
      <c r="A5" s="13"/>
      <c r="B5" s="10" t="s">
        <v>1278</v>
      </c>
      <c r="C5" s="277" t="s">
        <v>1997</v>
      </c>
      <c r="D5" s="278"/>
      <c r="E5" s="279"/>
      <c r="F5" s="14"/>
      <c r="G5" s="2"/>
      <c r="H5" s="102"/>
      <c r="I5" s="102"/>
      <c r="J5" s="283"/>
      <c r="K5" s="284"/>
      <c r="L5" s="284"/>
      <c r="M5" s="285"/>
      <c r="N5" s="102"/>
      <c r="O5" s="2"/>
      <c r="P5" s="14"/>
      <c r="Q5" s="2"/>
      <c r="R5" s="286" t="s">
        <v>1302</v>
      </c>
      <c r="S5" s="287"/>
      <c r="T5" s="11" t="s">
        <v>1280</v>
      </c>
      <c r="U5" s="11" t="s">
        <v>1281</v>
      </c>
      <c r="V5" s="11"/>
      <c r="W5" s="11" t="s">
        <v>1285</v>
      </c>
      <c r="X5" s="11" t="s">
        <v>1286</v>
      </c>
      <c r="Y5" s="11" t="s">
        <v>1309</v>
      </c>
      <c r="Z5" s="11" t="s">
        <v>1325</v>
      </c>
      <c r="AA5" s="11" t="s">
        <v>1276</v>
      </c>
      <c r="AB5" s="11" t="s">
        <v>1326</v>
      </c>
      <c r="AC5" s="15"/>
    </row>
    <row r="6" spans="1:29" ht="15" customHeight="1">
      <c r="A6" s="13"/>
      <c r="B6" s="10"/>
      <c r="C6" s="272"/>
      <c r="D6" s="288"/>
      <c r="E6" s="273"/>
      <c r="F6" s="268" t="s">
        <v>1318</v>
      </c>
      <c r="G6" s="269"/>
      <c r="H6" s="145"/>
      <c r="I6" s="145"/>
      <c r="J6" s="270" t="s">
        <v>1305</v>
      </c>
      <c r="K6" s="271"/>
      <c r="L6" s="270" t="s">
        <v>1306</v>
      </c>
      <c r="M6" s="271"/>
      <c r="N6" s="272" t="s">
        <v>1307</v>
      </c>
      <c r="O6" s="273"/>
      <c r="P6" s="268"/>
      <c r="Q6" s="269"/>
      <c r="R6" s="292"/>
      <c r="S6" s="293"/>
      <c r="T6" s="11"/>
      <c r="U6" s="11"/>
      <c r="V6" s="11"/>
      <c r="W6" s="11"/>
      <c r="X6" s="11"/>
      <c r="Y6" s="11"/>
      <c r="Z6" s="11" t="s">
        <v>1327</v>
      </c>
      <c r="AA6" s="11" t="s">
        <v>1286</v>
      </c>
      <c r="AB6" s="11" t="s">
        <v>2008</v>
      </c>
      <c r="AC6" s="15"/>
    </row>
    <row r="7" spans="1:29" ht="15" customHeight="1">
      <c r="A7" s="16"/>
      <c r="B7" s="17"/>
      <c r="C7" s="18" t="s">
        <v>1309</v>
      </c>
      <c r="D7" s="19" t="s">
        <v>1283</v>
      </c>
      <c r="E7" s="19" t="s">
        <v>1284</v>
      </c>
      <c r="F7" s="21" t="s">
        <v>1310</v>
      </c>
      <c r="G7" s="21" t="s">
        <v>1311</v>
      </c>
      <c r="H7" s="21" t="s">
        <v>1310</v>
      </c>
      <c r="I7" s="21" t="s">
        <v>1311</v>
      </c>
      <c r="J7" s="20" t="s">
        <v>1283</v>
      </c>
      <c r="K7" s="20" t="s">
        <v>1284</v>
      </c>
      <c r="L7" s="20" t="s">
        <v>1283</v>
      </c>
      <c r="M7" s="20" t="s">
        <v>1284</v>
      </c>
      <c r="N7" s="20" t="s">
        <v>1283</v>
      </c>
      <c r="O7" s="20" t="s">
        <v>1284</v>
      </c>
      <c r="P7" s="21" t="s">
        <v>1310</v>
      </c>
      <c r="Q7" s="21" t="s">
        <v>1311</v>
      </c>
      <c r="R7" s="18" t="s">
        <v>1310</v>
      </c>
      <c r="S7" s="18" t="s">
        <v>1311</v>
      </c>
      <c r="T7" s="22"/>
      <c r="U7" s="21"/>
      <c r="V7" s="22"/>
      <c r="W7" s="21"/>
      <c r="X7" s="21"/>
      <c r="Y7" s="21"/>
      <c r="Z7" s="21"/>
      <c r="AA7" s="21"/>
      <c r="AB7" s="21"/>
      <c r="AC7" s="23"/>
    </row>
    <row r="8" spans="1:29" ht="22.5" customHeight="1">
      <c r="A8" s="1"/>
      <c r="B8" s="24">
        <v>225</v>
      </c>
      <c r="C8" s="24">
        <v>5578</v>
      </c>
      <c r="D8" s="24">
        <f>(F8+H8+J8+L8+N8)-P8</f>
        <v>3452</v>
      </c>
      <c r="E8" s="24">
        <f>(G8+I8+K8+M8+O8)-Q8</f>
        <v>2126</v>
      </c>
      <c r="F8" s="24">
        <v>6</v>
      </c>
      <c r="G8" s="24">
        <v>2</v>
      </c>
      <c r="H8" s="24">
        <v>290</v>
      </c>
      <c r="I8" s="24">
        <v>119</v>
      </c>
      <c r="J8" s="24">
        <v>2633</v>
      </c>
      <c r="K8" s="24">
        <v>746</v>
      </c>
      <c r="L8" s="24">
        <v>445</v>
      </c>
      <c r="M8" s="24">
        <v>1232</v>
      </c>
      <c r="N8" s="24">
        <v>89</v>
      </c>
      <c r="O8" s="24">
        <v>28</v>
      </c>
      <c r="P8" s="24">
        <v>11</v>
      </c>
      <c r="Q8" s="24">
        <v>1</v>
      </c>
      <c r="R8" s="24">
        <v>16</v>
      </c>
      <c r="S8" s="24">
        <v>23</v>
      </c>
      <c r="T8" s="24">
        <v>1883101</v>
      </c>
      <c r="U8" s="24">
        <v>5670160</v>
      </c>
      <c r="V8" s="24">
        <v>11070003</v>
      </c>
      <c r="W8" s="24">
        <v>9058938</v>
      </c>
      <c r="X8" s="24">
        <v>1538283</v>
      </c>
      <c r="Y8" s="24">
        <v>472782</v>
      </c>
      <c r="Z8" s="24">
        <v>1326</v>
      </c>
      <c r="AA8" s="24">
        <v>30628</v>
      </c>
      <c r="AB8" s="24">
        <f aca="true" t="shared" si="0" ref="AB8:AB32">Y8-Z8-AA8</f>
        <v>440828</v>
      </c>
      <c r="AC8" s="24">
        <v>4994468</v>
      </c>
    </row>
    <row r="9" spans="1:29" ht="22.5" customHeight="1">
      <c r="A9" s="2" t="s">
        <v>2787</v>
      </c>
      <c r="B9" s="24">
        <v>21</v>
      </c>
      <c r="C9" s="24">
        <v>515</v>
      </c>
      <c r="D9" s="24">
        <f aca="true" t="shared" si="1" ref="D9:D32">(F9+H9+J9+L9+N9)-P9</f>
        <v>249</v>
      </c>
      <c r="E9" s="24">
        <f aca="true" t="shared" si="2" ref="E9:E32">(G9+I9+K9+M9+O9)-Q9</f>
        <v>266</v>
      </c>
      <c r="F9" s="24">
        <v>1</v>
      </c>
      <c r="G9" s="130">
        <v>0</v>
      </c>
      <c r="H9" s="24">
        <v>20</v>
      </c>
      <c r="I9" s="24">
        <v>5</v>
      </c>
      <c r="J9" s="24">
        <v>172</v>
      </c>
      <c r="K9" s="24">
        <v>75</v>
      </c>
      <c r="L9" s="24">
        <v>50</v>
      </c>
      <c r="M9" s="24">
        <v>184</v>
      </c>
      <c r="N9" s="24">
        <v>6</v>
      </c>
      <c r="O9" s="24">
        <v>2</v>
      </c>
      <c r="P9" s="130">
        <v>0</v>
      </c>
      <c r="Q9" s="130">
        <v>0</v>
      </c>
      <c r="R9" s="130">
        <v>0</v>
      </c>
      <c r="S9" s="24">
        <v>4</v>
      </c>
      <c r="T9" s="24">
        <v>151576</v>
      </c>
      <c r="U9" s="24">
        <v>444455</v>
      </c>
      <c r="V9" s="24">
        <v>826790</v>
      </c>
      <c r="W9" s="24">
        <v>789146</v>
      </c>
      <c r="X9" s="24">
        <v>21374</v>
      </c>
      <c r="Y9" s="24">
        <v>16270</v>
      </c>
      <c r="Z9" s="130">
        <v>0</v>
      </c>
      <c r="AA9" s="130">
        <v>0</v>
      </c>
      <c r="AB9" s="24">
        <f t="shared" si="0"/>
        <v>16270</v>
      </c>
      <c r="AC9" s="24">
        <v>354015</v>
      </c>
    </row>
    <row r="10" spans="1:29" ht="22.5" customHeight="1">
      <c r="A10" s="2" t="s">
        <v>1999</v>
      </c>
      <c r="B10" s="24">
        <v>13</v>
      </c>
      <c r="C10" s="24">
        <v>323</v>
      </c>
      <c r="D10" s="24">
        <f t="shared" si="1"/>
        <v>212</v>
      </c>
      <c r="E10" s="24">
        <f t="shared" si="2"/>
        <v>111</v>
      </c>
      <c r="F10" s="130">
        <v>0</v>
      </c>
      <c r="G10" s="130">
        <v>0</v>
      </c>
      <c r="H10" s="24">
        <v>23</v>
      </c>
      <c r="I10" s="24">
        <v>10</v>
      </c>
      <c r="J10" s="24">
        <v>146</v>
      </c>
      <c r="K10" s="24">
        <v>48</v>
      </c>
      <c r="L10" s="24">
        <v>32</v>
      </c>
      <c r="M10" s="24">
        <v>51</v>
      </c>
      <c r="N10" s="24">
        <v>11</v>
      </c>
      <c r="O10" s="24">
        <v>3</v>
      </c>
      <c r="P10" s="130">
        <v>0</v>
      </c>
      <c r="Q10" s="24">
        <v>1</v>
      </c>
      <c r="R10" s="24">
        <v>3</v>
      </c>
      <c r="S10" s="130">
        <v>0</v>
      </c>
      <c r="T10" s="24">
        <v>120969</v>
      </c>
      <c r="U10" s="24">
        <v>340907</v>
      </c>
      <c r="V10" s="24">
        <v>788207</v>
      </c>
      <c r="W10" s="24">
        <v>757304</v>
      </c>
      <c r="X10" s="130">
        <v>0</v>
      </c>
      <c r="Y10" s="24">
        <v>30903</v>
      </c>
      <c r="Z10" s="130">
        <v>0</v>
      </c>
      <c r="AA10" s="130">
        <v>0</v>
      </c>
      <c r="AB10" s="24">
        <f t="shared" si="0"/>
        <v>30903</v>
      </c>
      <c r="AC10" s="24">
        <v>387323</v>
      </c>
    </row>
    <row r="11" spans="1:29" ht="22.5" customHeight="1">
      <c r="A11" s="2" t="s">
        <v>2000</v>
      </c>
      <c r="B11" s="24">
        <v>10</v>
      </c>
      <c r="C11" s="24">
        <v>255</v>
      </c>
      <c r="D11" s="24">
        <f t="shared" si="1"/>
        <v>147</v>
      </c>
      <c r="E11" s="24">
        <f t="shared" si="2"/>
        <v>108</v>
      </c>
      <c r="F11" s="24">
        <v>1</v>
      </c>
      <c r="G11" s="130">
        <v>0</v>
      </c>
      <c r="H11" s="24">
        <v>20</v>
      </c>
      <c r="I11" s="24">
        <v>11</v>
      </c>
      <c r="J11" s="24">
        <v>81</v>
      </c>
      <c r="K11" s="24">
        <v>44</v>
      </c>
      <c r="L11" s="24">
        <v>45</v>
      </c>
      <c r="M11" s="24">
        <v>53</v>
      </c>
      <c r="N11" s="130">
        <v>0</v>
      </c>
      <c r="O11" s="130">
        <v>0</v>
      </c>
      <c r="P11" s="130">
        <v>0</v>
      </c>
      <c r="Q11" s="130">
        <v>0</v>
      </c>
      <c r="R11" s="130">
        <v>0</v>
      </c>
      <c r="S11" s="24">
        <v>2</v>
      </c>
      <c r="T11" s="24">
        <v>71875</v>
      </c>
      <c r="U11" s="24">
        <v>276800</v>
      </c>
      <c r="V11" s="24">
        <v>495769</v>
      </c>
      <c r="W11" s="24">
        <v>399715</v>
      </c>
      <c r="X11" s="24">
        <v>44565</v>
      </c>
      <c r="Y11" s="24">
        <v>51489</v>
      </c>
      <c r="Z11" s="130">
        <v>0</v>
      </c>
      <c r="AA11" s="130">
        <v>0</v>
      </c>
      <c r="AB11" s="24">
        <f t="shared" si="0"/>
        <v>51489</v>
      </c>
      <c r="AC11" s="24">
        <v>202828</v>
      </c>
    </row>
    <row r="12" spans="1:29" ht="22.5" customHeight="1">
      <c r="A12" s="2" t="s">
        <v>2001</v>
      </c>
      <c r="B12" s="24">
        <v>2</v>
      </c>
      <c r="C12" s="24">
        <v>48</v>
      </c>
      <c r="D12" s="24">
        <f t="shared" si="1"/>
        <v>39</v>
      </c>
      <c r="E12" s="24">
        <f t="shared" si="2"/>
        <v>9</v>
      </c>
      <c r="F12" s="130">
        <v>0</v>
      </c>
      <c r="G12" s="130">
        <v>0</v>
      </c>
      <c r="H12" s="24">
        <v>2</v>
      </c>
      <c r="I12" s="130">
        <v>0</v>
      </c>
      <c r="J12" s="24">
        <v>24</v>
      </c>
      <c r="K12" s="24">
        <v>6</v>
      </c>
      <c r="L12" s="24">
        <v>13</v>
      </c>
      <c r="M12" s="24">
        <v>3</v>
      </c>
      <c r="N12" s="130">
        <v>0</v>
      </c>
      <c r="O12" s="130">
        <v>0</v>
      </c>
      <c r="P12" s="130">
        <v>0</v>
      </c>
      <c r="Q12" s="130">
        <v>0</v>
      </c>
      <c r="R12" s="130">
        <v>0</v>
      </c>
      <c r="S12" s="130">
        <v>0</v>
      </c>
      <c r="T12" s="24" t="s">
        <v>2754</v>
      </c>
      <c r="U12" s="24" t="s">
        <v>2754</v>
      </c>
      <c r="V12" s="24" t="s">
        <v>2754</v>
      </c>
      <c r="W12" s="24" t="s">
        <v>1821</v>
      </c>
      <c r="X12" s="24" t="s">
        <v>2755</v>
      </c>
      <c r="Y12" s="130">
        <v>0</v>
      </c>
      <c r="Z12" s="130">
        <v>0</v>
      </c>
      <c r="AA12" s="130">
        <v>0</v>
      </c>
      <c r="AB12" s="24">
        <f t="shared" si="0"/>
        <v>0</v>
      </c>
      <c r="AC12" s="24" t="s">
        <v>1821</v>
      </c>
    </row>
    <row r="13" spans="1:29" ht="22.5" customHeight="1">
      <c r="A13" s="2" t="s">
        <v>2002</v>
      </c>
      <c r="B13" s="130">
        <v>0</v>
      </c>
      <c r="C13" s="130">
        <v>0</v>
      </c>
      <c r="D13" s="24">
        <f t="shared" si="1"/>
        <v>0</v>
      </c>
      <c r="E13" s="24">
        <f t="shared" si="2"/>
        <v>0</v>
      </c>
      <c r="F13" s="130">
        <v>0</v>
      </c>
      <c r="G13" s="130">
        <v>0</v>
      </c>
      <c r="H13" s="130">
        <v>0</v>
      </c>
      <c r="I13" s="130">
        <v>0</v>
      </c>
      <c r="J13" s="130">
        <v>0</v>
      </c>
      <c r="K13" s="130">
        <v>0</v>
      </c>
      <c r="L13" s="130">
        <v>0</v>
      </c>
      <c r="M13" s="130">
        <v>0</v>
      </c>
      <c r="N13" s="130">
        <v>0</v>
      </c>
      <c r="O13" s="130">
        <v>0</v>
      </c>
      <c r="P13" s="130">
        <v>0</v>
      </c>
      <c r="Q13" s="130">
        <v>0</v>
      </c>
      <c r="R13" s="130">
        <v>0</v>
      </c>
      <c r="S13" s="130">
        <v>0</v>
      </c>
      <c r="T13" s="130">
        <v>0</v>
      </c>
      <c r="U13" s="130">
        <v>0</v>
      </c>
      <c r="V13" s="130">
        <v>0</v>
      </c>
      <c r="W13" s="130">
        <v>0</v>
      </c>
      <c r="X13" s="130">
        <v>0</v>
      </c>
      <c r="Y13" s="130">
        <v>0</v>
      </c>
      <c r="Z13" s="130">
        <v>0</v>
      </c>
      <c r="AA13" s="130">
        <v>0</v>
      </c>
      <c r="AB13" s="24">
        <f t="shared" si="0"/>
        <v>0</v>
      </c>
      <c r="AC13" s="130">
        <v>0</v>
      </c>
    </row>
    <row r="14" spans="1:29" ht="22.5" customHeight="1">
      <c r="A14" s="2" t="s">
        <v>2788</v>
      </c>
      <c r="B14" s="24">
        <v>5</v>
      </c>
      <c r="C14" s="24">
        <v>120</v>
      </c>
      <c r="D14" s="24">
        <f t="shared" si="1"/>
        <v>62</v>
      </c>
      <c r="E14" s="24">
        <f t="shared" si="2"/>
        <v>58</v>
      </c>
      <c r="F14" s="130">
        <v>0</v>
      </c>
      <c r="G14" s="130">
        <v>0</v>
      </c>
      <c r="H14" s="24">
        <v>7</v>
      </c>
      <c r="I14" s="24">
        <v>2</v>
      </c>
      <c r="J14" s="24">
        <v>46</v>
      </c>
      <c r="K14" s="24">
        <v>19</v>
      </c>
      <c r="L14" s="24">
        <v>6</v>
      </c>
      <c r="M14" s="24">
        <v>37</v>
      </c>
      <c r="N14" s="24">
        <v>3</v>
      </c>
      <c r="O14" s="130">
        <v>0</v>
      </c>
      <c r="P14" s="130">
        <v>0</v>
      </c>
      <c r="Q14" s="130">
        <v>0</v>
      </c>
      <c r="R14" s="130">
        <v>0</v>
      </c>
      <c r="S14" s="130">
        <v>0</v>
      </c>
      <c r="T14" s="24">
        <v>34715</v>
      </c>
      <c r="U14" s="24">
        <v>211750</v>
      </c>
      <c r="V14" s="24">
        <v>304568</v>
      </c>
      <c r="W14" s="24">
        <v>292948</v>
      </c>
      <c r="X14" s="24">
        <v>8151</v>
      </c>
      <c r="Y14" s="24">
        <v>3469</v>
      </c>
      <c r="Z14" s="130">
        <v>0</v>
      </c>
      <c r="AA14" s="130">
        <v>0</v>
      </c>
      <c r="AB14" s="24">
        <f t="shared" si="0"/>
        <v>3469</v>
      </c>
      <c r="AC14" s="24">
        <v>91224</v>
      </c>
    </row>
    <row r="15" spans="1:29" ht="22.5" customHeight="1">
      <c r="A15" s="2" t="s">
        <v>2003</v>
      </c>
      <c r="B15" s="24">
        <v>10</v>
      </c>
      <c r="C15" s="24">
        <v>243</v>
      </c>
      <c r="D15" s="24">
        <f t="shared" si="1"/>
        <v>179</v>
      </c>
      <c r="E15" s="24">
        <f t="shared" si="2"/>
        <v>64</v>
      </c>
      <c r="F15" s="130">
        <v>0</v>
      </c>
      <c r="G15" s="130">
        <v>0</v>
      </c>
      <c r="H15" s="24">
        <v>14</v>
      </c>
      <c r="I15" s="24">
        <v>4</v>
      </c>
      <c r="J15" s="24">
        <v>130</v>
      </c>
      <c r="K15" s="24">
        <v>33</v>
      </c>
      <c r="L15" s="24">
        <v>18</v>
      </c>
      <c r="M15" s="24">
        <v>27</v>
      </c>
      <c r="N15" s="24">
        <v>17</v>
      </c>
      <c r="O15" s="130">
        <v>0</v>
      </c>
      <c r="P15" s="130">
        <v>0</v>
      </c>
      <c r="Q15" s="130">
        <v>0</v>
      </c>
      <c r="R15" s="130">
        <v>0</v>
      </c>
      <c r="S15" s="130">
        <v>0</v>
      </c>
      <c r="T15" s="24">
        <v>115355</v>
      </c>
      <c r="U15" s="24">
        <v>249177</v>
      </c>
      <c r="V15" s="24">
        <v>748111</v>
      </c>
      <c r="W15" s="24">
        <v>734604</v>
      </c>
      <c r="X15" s="24">
        <v>3907</v>
      </c>
      <c r="Y15" s="24">
        <v>9600</v>
      </c>
      <c r="Z15" s="130">
        <v>0</v>
      </c>
      <c r="AA15" s="130">
        <v>0</v>
      </c>
      <c r="AB15" s="24">
        <f t="shared" si="0"/>
        <v>9600</v>
      </c>
      <c r="AC15" s="24">
        <v>461975</v>
      </c>
    </row>
    <row r="16" spans="1:29" ht="22.5" customHeight="1">
      <c r="A16" s="2" t="s">
        <v>2004</v>
      </c>
      <c r="B16" s="24">
        <v>2</v>
      </c>
      <c r="C16" s="24">
        <v>49</v>
      </c>
      <c r="D16" s="24">
        <f t="shared" si="1"/>
        <v>16</v>
      </c>
      <c r="E16" s="24">
        <f t="shared" si="2"/>
        <v>33</v>
      </c>
      <c r="F16" s="130">
        <v>0</v>
      </c>
      <c r="G16" s="130">
        <v>0</v>
      </c>
      <c r="H16" s="24">
        <v>2</v>
      </c>
      <c r="I16" s="24">
        <v>2</v>
      </c>
      <c r="J16" s="24">
        <v>13</v>
      </c>
      <c r="K16" s="24">
        <v>23</v>
      </c>
      <c r="L16" s="24">
        <v>1</v>
      </c>
      <c r="M16" s="24">
        <v>8</v>
      </c>
      <c r="N16" s="130">
        <v>0</v>
      </c>
      <c r="O16" s="130">
        <v>0</v>
      </c>
      <c r="P16" s="130">
        <v>0</v>
      </c>
      <c r="Q16" s="130">
        <v>0</v>
      </c>
      <c r="R16" s="130">
        <v>0</v>
      </c>
      <c r="S16" s="130">
        <v>0</v>
      </c>
      <c r="T16" s="24" t="s">
        <v>2754</v>
      </c>
      <c r="U16" s="24" t="s">
        <v>2754</v>
      </c>
      <c r="V16" s="24" t="s">
        <v>2754</v>
      </c>
      <c r="W16" s="24" t="s">
        <v>1821</v>
      </c>
      <c r="X16" s="24" t="s">
        <v>2755</v>
      </c>
      <c r="Y16" s="24" t="s">
        <v>1821</v>
      </c>
      <c r="Z16" s="130">
        <v>0</v>
      </c>
      <c r="AA16" s="130">
        <v>0</v>
      </c>
      <c r="AB16" s="24" t="s">
        <v>1821</v>
      </c>
      <c r="AC16" s="24" t="s">
        <v>1821</v>
      </c>
    </row>
    <row r="17" spans="1:29" ht="22.5" customHeight="1">
      <c r="A17" s="2" t="s">
        <v>2789</v>
      </c>
      <c r="B17" s="130">
        <v>0</v>
      </c>
      <c r="C17" s="130">
        <v>0</v>
      </c>
      <c r="D17" s="24">
        <f t="shared" si="1"/>
        <v>0</v>
      </c>
      <c r="E17" s="24">
        <f t="shared" si="2"/>
        <v>0</v>
      </c>
      <c r="F17" s="130">
        <v>0</v>
      </c>
      <c r="G17" s="130">
        <v>0</v>
      </c>
      <c r="H17" s="130">
        <v>0</v>
      </c>
      <c r="I17" s="130">
        <v>0</v>
      </c>
      <c r="J17" s="130">
        <v>0</v>
      </c>
      <c r="K17" s="130">
        <v>0</v>
      </c>
      <c r="L17" s="130">
        <v>0</v>
      </c>
      <c r="M17" s="130">
        <v>0</v>
      </c>
      <c r="N17" s="130">
        <v>0</v>
      </c>
      <c r="O17" s="130">
        <v>0</v>
      </c>
      <c r="P17" s="130">
        <v>0</v>
      </c>
      <c r="Q17" s="130">
        <v>0</v>
      </c>
      <c r="R17" s="130">
        <v>0</v>
      </c>
      <c r="S17" s="130">
        <v>0</v>
      </c>
      <c r="T17" s="130">
        <v>0</v>
      </c>
      <c r="U17" s="130">
        <v>0</v>
      </c>
      <c r="V17" s="130">
        <v>0</v>
      </c>
      <c r="W17" s="130">
        <v>0</v>
      </c>
      <c r="X17" s="130">
        <v>0</v>
      </c>
      <c r="Y17" s="130">
        <v>0</v>
      </c>
      <c r="Z17" s="130">
        <v>0</v>
      </c>
      <c r="AA17" s="130">
        <v>0</v>
      </c>
      <c r="AB17" s="24">
        <f t="shared" si="0"/>
        <v>0</v>
      </c>
      <c r="AC17" s="130">
        <v>0</v>
      </c>
    </row>
    <row r="18" spans="1:29" ht="22.5" customHeight="1">
      <c r="A18" s="2" t="s">
        <v>2790</v>
      </c>
      <c r="B18" s="24">
        <v>18</v>
      </c>
      <c r="C18" s="24">
        <v>432</v>
      </c>
      <c r="D18" s="24">
        <f t="shared" si="1"/>
        <v>210</v>
      </c>
      <c r="E18" s="24">
        <f t="shared" si="2"/>
        <v>222</v>
      </c>
      <c r="F18" s="24">
        <v>1</v>
      </c>
      <c r="G18" s="130">
        <v>0</v>
      </c>
      <c r="H18" s="24">
        <v>23</v>
      </c>
      <c r="I18" s="24">
        <v>11</v>
      </c>
      <c r="J18" s="24">
        <v>150</v>
      </c>
      <c r="K18" s="24">
        <v>55</v>
      </c>
      <c r="L18" s="24">
        <v>31</v>
      </c>
      <c r="M18" s="24">
        <v>155</v>
      </c>
      <c r="N18" s="24">
        <v>5</v>
      </c>
      <c r="O18" s="24">
        <v>1</v>
      </c>
      <c r="P18" s="130">
        <v>0</v>
      </c>
      <c r="Q18" s="130">
        <v>0</v>
      </c>
      <c r="R18" s="24">
        <v>1</v>
      </c>
      <c r="S18" s="24">
        <v>3</v>
      </c>
      <c r="T18" s="24">
        <v>133072</v>
      </c>
      <c r="U18" s="24">
        <v>304987</v>
      </c>
      <c r="V18" s="24">
        <v>575733</v>
      </c>
      <c r="W18" s="24">
        <v>508587</v>
      </c>
      <c r="X18" s="24">
        <v>65527</v>
      </c>
      <c r="Y18" s="24">
        <v>1619</v>
      </c>
      <c r="Z18" s="24">
        <v>10</v>
      </c>
      <c r="AA18" s="130">
        <v>0</v>
      </c>
      <c r="AB18" s="24">
        <f t="shared" si="0"/>
        <v>1609</v>
      </c>
      <c r="AC18" s="24">
        <v>250694</v>
      </c>
    </row>
    <row r="19" spans="1:29" ht="22.5" customHeight="1">
      <c r="A19" s="2" t="s">
        <v>2791</v>
      </c>
      <c r="B19" s="24">
        <v>2</v>
      </c>
      <c r="C19" s="24">
        <v>51</v>
      </c>
      <c r="D19" s="24">
        <f t="shared" si="1"/>
        <v>22</v>
      </c>
      <c r="E19" s="24">
        <f t="shared" si="2"/>
        <v>29</v>
      </c>
      <c r="F19" s="130">
        <v>0</v>
      </c>
      <c r="G19" s="130">
        <v>0</v>
      </c>
      <c r="H19" s="24">
        <v>2</v>
      </c>
      <c r="I19" s="130">
        <v>0</v>
      </c>
      <c r="J19" s="24">
        <v>18</v>
      </c>
      <c r="K19" s="24">
        <v>5</v>
      </c>
      <c r="L19" s="24">
        <v>2</v>
      </c>
      <c r="M19" s="24">
        <v>24</v>
      </c>
      <c r="N19" s="130">
        <v>0</v>
      </c>
      <c r="O19" s="130">
        <v>0</v>
      </c>
      <c r="P19" s="130">
        <v>0</v>
      </c>
      <c r="Q19" s="130">
        <v>0</v>
      </c>
      <c r="R19" s="130">
        <v>0</v>
      </c>
      <c r="S19" s="130">
        <v>0</v>
      </c>
      <c r="T19" s="24" t="s">
        <v>2754</v>
      </c>
      <c r="U19" s="24" t="s">
        <v>2754</v>
      </c>
      <c r="V19" s="24" t="s">
        <v>2754</v>
      </c>
      <c r="W19" s="24" t="s">
        <v>1821</v>
      </c>
      <c r="X19" s="24" t="s">
        <v>2755</v>
      </c>
      <c r="Y19" s="130">
        <v>0</v>
      </c>
      <c r="Z19" s="130">
        <v>0</v>
      </c>
      <c r="AA19" s="130">
        <v>0</v>
      </c>
      <c r="AB19" s="24">
        <f t="shared" si="0"/>
        <v>0</v>
      </c>
      <c r="AC19" s="24" t="s">
        <v>1821</v>
      </c>
    </row>
    <row r="20" spans="1:29" ht="22.5" customHeight="1">
      <c r="A20" s="2" t="s">
        <v>2005</v>
      </c>
      <c r="B20" s="24">
        <v>1</v>
      </c>
      <c r="C20" s="24">
        <v>26</v>
      </c>
      <c r="D20" s="24">
        <f t="shared" si="1"/>
        <v>9</v>
      </c>
      <c r="E20" s="24">
        <f t="shared" si="2"/>
        <v>17</v>
      </c>
      <c r="F20" s="24">
        <v>1</v>
      </c>
      <c r="G20" s="130">
        <v>0</v>
      </c>
      <c r="H20" s="130">
        <v>0</v>
      </c>
      <c r="I20" s="130">
        <v>0</v>
      </c>
      <c r="J20" s="24">
        <v>5</v>
      </c>
      <c r="K20" s="24">
        <v>6</v>
      </c>
      <c r="L20" s="24">
        <v>3</v>
      </c>
      <c r="M20" s="24">
        <v>11</v>
      </c>
      <c r="N20" s="130">
        <v>0</v>
      </c>
      <c r="O20" s="130">
        <v>0</v>
      </c>
      <c r="P20" s="130">
        <v>0</v>
      </c>
      <c r="Q20" s="130">
        <v>0</v>
      </c>
      <c r="R20" s="130">
        <v>0</v>
      </c>
      <c r="S20" s="130">
        <v>0</v>
      </c>
      <c r="T20" s="24" t="s">
        <v>2754</v>
      </c>
      <c r="U20" s="24" t="s">
        <v>2754</v>
      </c>
      <c r="V20" s="24" t="s">
        <v>2754</v>
      </c>
      <c r="W20" s="24" t="s">
        <v>1821</v>
      </c>
      <c r="X20" s="130">
        <v>0</v>
      </c>
      <c r="Y20" s="130">
        <v>0</v>
      </c>
      <c r="Z20" s="130">
        <v>0</v>
      </c>
      <c r="AA20" s="130">
        <v>0</v>
      </c>
      <c r="AB20" s="24">
        <f t="shared" si="0"/>
        <v>0</v>
      </c>
      <c r="AC20" s="24" t="s">
        <v>1821</v>
      </c>
    </row>
    <row r="21" spans="1:29" ht="22.5" customHeight="1">
      <c r="A21" s="2" t="s">
        <v>2006</v>
      </c>
      <c r="B21" s="24">
        <v>12</v>
      </c>
      <c r="C21" s="24">
        <v>305</v>
      </c>
      <c r="D21" s="24">
        <f t="shared" si="1"/>
        <v>275</v>
      </c>
      <c r="E21" s="24">
        <f t="shared" si="2"/>
        <v>30</v>
      </c>
      <c r="F21" s="130">
        <v>0</v>
      </c>
      <c r="G21" s="130">
        <v>0</v>
      </c>
      <c r="H21" s="24">
        <v>12</v>
      </c>
      <c r="I21" s="24">
        <v>2</v>
      </c>
      <c r="J21" s="24">
        <v>230</v>
      </c>
      <c r="K21" s="24">
        <v>22</v>
      </c>
      <c r="L21" s="24">
        <v>32</v>
      </c>
      <c r="M21" s="24">
        <v>6</v>
      </c>
      <c r="N21" s="24">
        <v>1</v>
      </c>
      <c r="O21" s="130">
        <v>0</v>
      </c>
      <c r="P21" s="130">
        <v>0</v>
      </c>
      <c r="Q21" s="130">
        <v>0</v>
      </c>
      <c r="R21" s="130">
        <v>0</v>
      </c>
      <c r="S21" s="130">
        <v>0</v>
      </c>
      <c r="T21" s="24">
        <v>126570</v>
      </c>
      <c r="U21" s="24">
        <v>420677</v>
      </c>
      <c r="V21" s="24">
        <v>911086</v>
      </c>
      <c r="W21" s="24">
        <v>656002</v>
      </c>
      <c r="X21" s="24">
        <v>12960</v>
      </c>
      <c r="Y21" s="24">
        <v>242124</v>
      </c>
      <c r="Z21" s="130">
        <v>0</v>
      </c>
      <c r="AA21" s="24">
        <v>13898</v>
      </c>
      <c r="AB21" s="24">
        <f t="shared" si="0"/>
        <v>228226</v>
      </c>
      <c r="AC21" s="24">
        <v>457488</v>
      </c>
    </row>
    <row r="22" spans="1:29" ht="22.5" customHeight="1">
      <c r="A22" s="2" t="s">
        <v>2007</v>
      </c>
      <c r="B22" s="24">
        <v>2</v>
      </c>
      <c r="C22" s="24">
        <v>40</v>
      </c>
      <c r="D22" s="24">
        <f t="shared" si="1"/>
        <v>31</v>
      </c>
      <c r="E22" s="24">
        <f t="shared" si="2"/>
        <v>9</v>
      </c>
      <c r="F22" s="130">
        <v>0</v>
      </c>
      <c r="G22" s="130">
        <v>0</v>
      </c>
      <c r="H22" s="24">
        <v>6</v>
      </c>
      <c r="I22" s="24">
        <v>2</v>
      </c>
      <c r="J22" s="24">
        <v>24</v>
      </c>
      <c r="K22" s="24">
        <v>7</v>
      </c>
      <c r="L22" s="130">
        <v>0</v>
      </c>
      <c r="M22" s="130">
        <v>0</v>
      </c>
      <c r="N22" s="24">
        <v>1</v>
      </c>
      <c r="O22" s="130">
        <v>0</v>
      </c>
      <c r="P22" s="130">
        <v>0</v>
      </c>
      <c r="Q22" s="130">
        <v>0</v>
      </c>
      <c r="R22" s="24">
        <v>1</v>
      </c>
      <c r="S22" s="130">
        <v>0</v>
      </c>
      <c r="T22" s="24" t="s">
        <v>2754</v>
      </c>
      <c r="U22" s="24" t="s">
        <v>2754</v>
      </c>
      <c r="V22" s="24" t="s">
        <v>2754</v>
      </c>
      <c r="W22" s="24" t="s">
        <v>1821</v>
      </c>
      <c r="X22" s="24" t="s">
        <v>1821</v>
      </c>
      <c r="Y22" s="130">
        <v>0</v>
      </c>
      <c r="Z22" s="130">
        <v>0</v>
      </c>
      <c r="AA22" s="130">
        <v>0</v>
      </c>
      <c r="AB22" s="24">
        <f t="shared" si="0"/>
        <v>0</v>
      </c>
      <c r="AC22" s="24" t="s">
        <v>1821</v>
      </c>
    </row>
    <row r="23" spans="1:29" ht="22.5" customHeight="1">
      <c r="A23" s="2" t="s">
        <v>2792</v>
      </c>
      <c r="B23" s="24">
        <v>3</v>
      </c>
      <c r="C23" s="24">
        <v>75</v>
      </c>
      <c r="D23" s="24">
        <f t="shared" si="1"/>
        <v>48</v>
      </c>
      <c r="E23" s="24">
        <f t="shared" si="2"/>
        <v>27</v>
      </c>
      <c r="F23" s="130">
        <v>0</v>
      </c>
      <c r="G23" s="130">
        <v>0</v>
      </c>
      <c r="H23" s="24">
        <v>3</v>
      </c>
      <c r="I23" s="130">
        <v>0</v>
      </c>
      <c r="J23" s="24">
        <v>43</v>
      </c>
      <c r="K23" s="24">
        <v>14</v>
      </c>
      <c r="L23" s="24">
        <v>1</v>
      </c>
      <c r="M23" s="24">
        <v>13</v>
      </c>
      <c r="N23" s="24">
        <v>1</v>
      </c>
      <c r="O23" s="130">
        <v>0</v>
      </c>
      <c r="P23" s="130">
        <v>0</v>
      </c>
      <c r="Q23" s="130">
        <v>0</v>
      </c>
      <c r="R23" s="24">
        <v>2</v>
      </c>
      <c r="S23" s="130">
        <v>0</v>
      </c>
      <c r="T23" s="24">
        <v>20827</v>
      </c>
      <c r="U23" s="24">
        <v>126086</v>
      </c>
      <c r="V23" s="24">
        <v>220965</v>
      </c>
      <c r="W23" s="24">
        <v>130727</v>
      </c>
      <c r="X23" s="24">
        <v>27796</v>
      </c>
      <c r="Y23" s="24">
        <v>62442</v>
      </c>
      <c r="Z23" s="130">
        <v>0</v>
      </c>
      <c r="AA23" s="130">
        <v>0</v>
      </c>
      <c r="AB23" s="24">
        <f t="shared" si="0"/>
        <v>62442</v>
      </c>
      <c r="AC23" s="24">
        <v>87851</v>
      </c>
    </row>
    <row r="24" spans="1:29" ht="22.5" customHeight="1">
      <c r="A24" s="2" t="s">
        <v>2793</v>
      </c>
      <c r="B24" s="24">
        <v>26</v>
      </c>
      <c r="C24" s="24">
        <v>636</v>
      </c>
      <c r="D24" s="24">
        <f t="shared" si="1"/>
        <v>438</v>
      </c>
      <c r="E24" s="24">
        <f t="shared" si="2"/>
        <v>198</v>
      </c>
      <c r="F24" s="24">
        <v>1</v>
      </c>
      <c r="G24" s="24">
        <v>1</v>
      </c>
      <c r="H24" s="24">
        <v>31</v>
      </c>
      <c r="I24" s="24">
        <v>13</v>
      </c>
      <c r="J24" s="24">
        <v>331</v>
      </c>
      <c r="K24" s="24">
        <v>63</v>
      </c>
      <c r="L24" s="24">
        <v>75</v>
      </c>
      <c r="M24" s="24">
        <v>121</v>
      </c>
      <c r="N24" s="24">
        <v>2</v>
      </c>
      <c r="O24" s="130">
        <v>0</v>
      </c>
      <c r="P24" s="24">
        <v>2</v>
      </c>
      <c r="Q24" s="130">
        <v>0</v>
      </c>
      <c r="R24" s="24">
        <v>5</v>
      </c>
      <c r="S24" s="130">
        <v>0</v>
      </c>
      <c r="T24" s="24">
        <v>225897</v>
      </c>
      <c r="U24" s="24">
        <v>672985</v>
      </c>
      <c r="V24" s="24">
        <v>1449135</v>
      </c>
      <c r="W24" s="24">
        <v>1131912</v>
      </c>
      <c r="X24" s="24">
        <v>316237</v>
      </c>
      <c r="Y24" s="24">
        <v>986</v>
      </c>
      <c r="Z24" s="24">
        <v>148</v>
      </c>
      <c r="AA24" s="130">
        <v>0</v>
      </c>
      <c r="AB24" s="24">
        <f t="shared" si="0"/>
        <v>838</v>
      </c>
      <c r="AC24" s="24">
        <v>718731</v>
      </c>
    </row>
    <row r="25" spans="1:29" ht="22.5" customHeight="1">
      <c r="A25" s="2" t="s">
        <v>2794</v>
      </c>
      <c r="B25" s="24">
        <v>5</v>
      </c>
      <c r="C25" s="24">
        <v>123</v>
      </c>
      <c r="D25" s="24">
        <f t="shared" si="1"/>
        <v>104</v>
      </c>
      <c r="E25" s="24">
        <f t="shared" si="2"/>
        <v>19</v>
      </c>
      <c r="F25" s="130">
        <v>0</v>
      </c>
      <c r="G25" s="130">
        <v>0</v>
      </c>
      <c r="H25" s="24">
        <v>6</v>
      </c>
      <c r="I25" s="24">
        <v>2</v>
      </c>
      <c r="J25" s="24">
        <v>81</v>
      </c>
      <c r="K25" s="24">
        <v>10</v>
      </c>
      <c r="L25" s="24">
        <v>13</v>
      </c>
      <c r="M25" s="24">
        <v>7</v>
      </c>
      <c r="N25" s="24">
        <v>4</v>
      </c>
      <c r="O25" s="130">
        <v>0</v>
      </c>
      <c r="P25" s="130">
        <v>0</v>
      </c>
      <c r="Q25" s="130">
        <v>0</v>
      </c>
      <c r="R25" s="130">
        <v>0</v>
      </c>
      <c r="S25" s="130">
        <v>0</v>
      </c>
      <c r="T25" s="24">
        <v>43107</v>
      </c>
      <c r="U25" s="24">
        <v>116343</v>
      </c>
      <c r="V25" s="24">
        <v>241491</v>
      </c>
      <c r="W25" s="24">
        <v>223954</v>
      </c>
      <c r="X25" s="24">
        <v>16595</v>
      </c>
      <c r="Y25" s="24">
        <v>942</v>
      </c>
      <c r="Z25" s="24">
        <v>942</v>
      </c>
      <c r="AA25" s="130">
        <v>0</v>
      </c>
      <c r="AB25" s="24">
        <f t="shared" si="0"/>
        <v>0</v>
      </c>
      <c r="AC25" s="24">
        <v>115890</v>
      </c>
    </row>
    <row r="26" spans="1:29" ht="22.5" customHeight="1">
      <c r="A26" s="2" t="s">
        <v>2795</v>
      </c>
      <c r="B26" s="24">
        <v>31</v>
      </c>
      <c r="C26" s="24">
        <v>779</v>
      </c>
      <c r="D26" s="24">
        <f t="shared" si="1"/>
        <v>589</v>
      </c>
      <c r="E26" s="24">
        <f t="shared" si="2"/>
        <v>190</v>
      </c>
      <c r="F26" s="130">
        <v>0</v>
      </c>
      <c r="G26" s="130">
        <v>0</v>
      </c>
      <c r="H26" s="24">
        <v>39</v>
      </c>
      <c r="I26" s="24">
        <v>17</v>
      </c>
      <c r="J26" s="24">
        <v>473</v>
      </c>
      <c r="K26" s="24">
        <v>85</v>
      </c>
      <c r="L26" s="24">
        <v>45</v>
      </c>
      <c r="M26" s="24">
        <v>83</v>
      </c>
      <c r="N26" s="24">
        <v>33</v>
      </c>
      <c r="O26" s="24">
        <v>5</v>
      </c>
      <c r="P26" s="24">
        <v>1</v>
      </c>
      <c r="Q26" s="130">
        <v>0</v>
      </c>
      <c r="R26" s="130">
        <v>0</v>
      </c>
      <c r="S26" s="24">
        <v>13</v>
      </c>
      <c r="T26" s="24">
        <v>284007</v>
      </c>
      <c r="U26" s="24">
        <v>944407</v>
      </c>
      <c r="V26" s="24">
        <v>1634490</v>
      </c>
      <c r="W26" s="24">
        <v>1342252</v>
      </c>
      <c r="X26" s="24">
        <v>291949</v>
      </c>
      <c r="Y26" s="24">
        <v>289</v>
      </c>
      <c r="Z26" s="24">
        <v>226</v>
      </c>
      <c r="AA26" s="130">
        <v>0</v>
      </c>
      <c r="AB26" s="24">
        <f t="shared" si="0"/>
        <v>63</v>
      </c>
      <c r="AC26" s="24">
        <v>641447</v>
      </c>
    </row>
    <row r="27" spans="1:29" ht="22.5" customHeight="1">
      <c r="A27" s="2" t="s">
        <v>2796</v>
      </c>
      <c r="B27" s="24">
        <v>8</v>
      </c>
      <c r="C27" s="24">
        <v>196</v>
      </c>
      <c r="D27" s="24">
        <f t="shared" si="1"/>
        <v>98</v>
      </c>
      <c r="E27" s="24">
        <f t="shared" si="2"/>
        <v>98</v>
      </c>
      <c r="F27" s="130">
        <v>0</v>
      </c>
      <c r="G27" s="130">
        <v>0</v>
      </c>
      <c r="H27" s="24">
        <v>6</v>
      </c>
      <c r="I27" s="24">
        <v>4</v>
      </c>
      <c r="J27" s="24">
        <v>75</v>
      </c>
      <c r="K27" s="24">
        <v>25</v>
      </c>
      <c r="L27" s="24">
        <v>15</v>
      </c>
      <c r="M27" s="24">
        <v>62</v>
      </c>
      <c r="N27" s="24">
        <v>2</v>
      </c>
      <c r="O27" s="24">
        <v>7</v>
      </c>
      <c r="P27" s="130">
        <v>0</v>
      </c>
      <c r="Q27" s="130">
        <v>0</v>
      </c>
      <c r="R27" s="130">
        <v>0</v>
      </c>
      <c r="S27" s="24">
        <v>1</v>
      </c>
      <c r="T27" s="24">
        <v>59642</v>
      </c>
      <c r="U27" s="24">
        <v>124370</v>
      </c>
      <c r="V27" s="24">
        <v>282022</v>
      </c>
      <c r="W27" s="24">
        <v>220459</v>
      </c>
      <c r="X27" s="24">
        <v>61563</v>
      </c>
      <c r="Y27" s="130">
        <v>0</v>
      </c>
      <c r="Z27" s="130">
        <v>0</v>
      </c>
      <c r="AA27" s="130">
        <v>0</v>
      </c>
      <c r="AB27" s="24">
        <f t="shared" si="0"/>
        <v>0</v>
      </c>
      <c r="AC27" s="24">
        <v>148730</v>
      </c>
    </row>
    <row r="28" spans="1:29" ht="22.5" customHeight="1">
      <c r="A28" s="2" t="s">
        <v>2797</v>
      </c>
      <c r="B28" s="24">
        <v>11</v>
      </c>
      <c r="C28" s="24">
        <v>275</v>
      </c>
      <c r="D28" s="24">
        <f t="shared" si="1"/>
        <v>159</v>
      </c>
      <c r="E28" s="24">
        <f t="shared" si="2"/>
        <v>116</v>
      </c>
      <c r="F28" s="130">
        <v>0</v>
      </c>
      <c r="G28" s="130">
        <v>0</v>
      </c>
      <c r="H28" s="24">
        <v>8</v>
      </c>
      <c r="I28" s="24">
        <v>4</v>
      </c>
      <c r="J28" s="24">
        <v>140</v>
      </c>
      <c r="K28" s="24">
        <v>40</v>
      </c>
      <c r="L28" s="24">
        <v>15</v>
      </c>
      <c r="M28" s="24">
        <v>72</v>
      </c>
      <c r="N28" s="24">
        <v>1</v>
      </c>
      <c r="O28" s="130">
        <v>0</v>
      </c>
      <c r="P28" s="24">
        <v>5</v>
      </c>
      <c r="Q28" s="130">
        <v>0</v>
      </c>
      <c r="R28" s="130">
        <v>0</v>
      </c>
      <c r="S28" s="130">
        <v>0</v>
      </c>
      <c r="T28" s="24">
        <v>89750</v>
      </c>
      <c r="U28" s="24">
        <v>187956</v>
      </c>
      <c r="V28" s="24">
        <v>371721</v>
      </c>
      <c r="W28" s="24">
        <v>184758</v>
      </c>
      <c r="X28" s="24">
        <v>186413</v>
      </c>
      <c r="Y28" s="24">
        <v>550</v>
      </c>
      <c r="Z28" s="130">
        <v>0</v>
      </c>
      <c r="AA28" s="130">
        <v>0</v>
      </c>
      <c r="AB28" s="24">
        <f t="shared" si="0"/>
        <v>550</v>
      </c>
      <c r="AC28" s="24">
        <v>172003</v>
      </c>
    </row>
    <row r="29" spans="1:29" ht="22.5" customHeight="1">
      <c r="A29" s="2" t="s">
        <v>2798</v>
      </c>
      <c r="B29" s="24">
        <v>16</v>
      </c>
      <c r="C29" s="24">
        <v>412</v>
      </c>
      <c r="D29" s="24">
        <f t="shared" si="1"/>
        <v>188</v>
      </c>
      <c r="E29" s="24">
        <f t="shared" si="2"/>
        <v>224</v>
      </c>
      <c r="F29" s="24">
        <v>1</v>
      </c>
      <c r="G29" s="24">
        <v>1</v>
      </c>
      <c r="H29" s="24">
        <v>11</v>
      </c>
      <c r="I29" s="24">
        <v>8</v>
      </c>
      <c r="J29" s="24">
        <v>171</v>
      </c>
      <c r="K29" s="24">
        <v>61</v>
      </c>
      <c r="L29" s="24">
        <v>8</v>
      </c>
      <c r="M29" s="24">
        <v>147</v>
      </c>
      <c r="N29" s="130">
        <v>0</v>
      </c>
      <c r="O29" s="24">
        <v>7</v>
      </c>
      <c r="P29" s="24">
        <v>3</v>
      </c>
      <c r="Q29" s="130">
        <v>0</v>
      </c>
      <c r="R29" s="24">
        <v>1</v>
      </c>
      <c r="S29" s="130">
        <v>0</v>
      </c>
      <c r="T29" s="24">
        <v>126344</v>
      </c>
      <c r="U29" s="24">
        <v>350189</v>
      </c>
      <c r="V29" s="24">
        <v>653018</v>
      </c>
      <c r="W29" s="24">
        <v>551183</v>
      </c>
      <c r="X29" s="24">
        <v>58219</v>
      </c>
      <c r="Y29" s="24">
        <v>43616</v>
      </c>
      <c r="Z29" s="130">
        <v>0</v>
      </c>
      <c r="AA29" s="24">
        <v>16713</v>
      </c>
      <c r="AB29" s="24">
        <f t="shared" si="0"/>
        <v>26903</v>
      </c>
      <c r="AC29" s="24">
        <v>285364</v>
      </c>
    </row>
    <row r="30" spans="1:29" ht="22.5" customHeight="1">
      <c r="A30" s="2" t="s">
        <v>2799</v>
      </c>
      <c r="B30" s="24">
        <v>2</v>
      </c>
      <c r="C30" s="24">
        <v>50</v>
      </c>
      <c r="D30" s="24">
        <f t="shared" si="1"/>
        <v>18</v>
      </c>
      <c r="E30" s="24">
        <f t="shared" si="2"/>
        <v>32</v>
      </c>
      <c r="F30" s="130">
        <v>0</v>
      </c>
      <c r="G30" s="130">
        <v>0</v>
      </c>
      <c r="H30" s="24">
        <v>5</v>
      </c>
      <c r="I30" s="24">
        <v>2</v>
      </c>
      <c r="J30" s="24">
        <v>10</v>
      </c>
      <c r="K30" s="24">
        <v>9</v>
      </c>
      <c r="L30" s="24">
        <v>3</v>
      </c>
      <c r="M30" s="24">
        <v>20</v>
      </c>
      <c r="N30" s="130">
        <v>0</v>
      </c>
      <c r="O30" s="24">
        <v>1</v>
      </c>
      <c r="P30" s="130">
        <v>0</v>
      </c>
      <c r="Q30" s="130">
        <v>0</v>
      </c>
      <c r="R30" s="130">
        <v>0</v>
      </c>
      <c r="S30" s="130">
        <v>0</v>
      </c>
      <c r="T30" s="24" t="s">
        <v>2754</v>
      </c>
      <c r="U30" s="24" t="s">
        <v>2754</v>
      </c>
      <c r="V30" s="24" t="s">
        <v>2754</v>
      </c>
      <c r="W30" s="130">
        <v>0</v>
      </c>
      <c r="X30" s="24" t="s">
        <v>2755</v>
      </c>
      <c r="Y30" s="24" t="s">
        <v>1821</v>
      </c>
      <c r="Z30" s="130">
        <v>0</v>
      </c>
      <c r="AA30" s="130">
        <v>0</v>
      </c>
      <c r="AB30" s="24" t="s">
        <v>1821</v>
      </c>
      <c r="AC30" s="24" t="s">
        <v>1821</v>
      </c>
    </row>
    <row r="31" spans="1:29" ht="22.5" customHeight="1">
      <c r="A31" s="2" t="s">
        <v>2800</v>
      </c>
      <c r="B31" s="24">
        <v>4</v>
      </c>
      <c r="C31" s="24">
        <v>104</v>
      </c>
      <c r="D31" s="24">
        <f t="shared" si="1"/>
        <v>63</v>
      </c>
      <c r="E31" s="24">
        <f t="shared" si="2"/>
        <v>41</v>
      </c>
      <c r="F31" s="130">
        <v>0</v>
      </c>
      <c r="G31" s="130">
        <v>0</v>
      </c>
      <c r="H31" s="24">
        <v>9</v>
      </c>
      <c r="I31" s="24">
        <v>3</v>
      </c>
      <c r="J31" s="24">
        <v>37</v>
      </c>
      <c r="K31" s="24">
        <v>10</v>
      </c>
      <c r="L31" s="24">
        <v>16</v>
      </c>
      <c r="M31" s="24">
        <v>27</v>
      </c>
      <c r="N31" s="24">
        <v>1</v>
      </c>
      <c r="O31" s="24">
        <v>1</v>
      </c>
      <c r="P31" s="130">
        <v>0</v>
      </c>
      <c r="Q31" s="130">
        <v>0</v>
      </c>
      <c r="R31" s="24">
        <v>1</v>
      </c>
      <c r="S31" s="130">
        <v>0</v>
      </c>
      <c r="T31" s="24">
        <v>28314</v>
      </c>
      <c r="U31" s="24">
        <v>49972</v>
      </c>
      <c r="V31" s="24">
        <v>104116</v>
      </c>
      <c r="W31" s="24">
        <v>62864</v>
      </c>
      <c r="X31" s="24">
        <v>37125</v>
      </c>
      <c r="Y31" s="24">
        <v>4127</v>
      </c>
      <c r="Z31" s="130">
        <v>0</v>
      </c>
      <c r="AA31" s="24">
        <v>17</v>
      </c>
      <c r="AB31" s="24">
        <f t="shared" si="0"/>
        <v>4110</v>
      </c>
      <c r="AC31" s="24">
        <v>50133</v>
      </c>
    </row>
    <row r="32" spans="1:29" ht="22.5" customHeight="1" thickBot="1">
      <c r="A32" s="3" t="s">
        <v>826</v>
      </c>
      <c r="B32" s="25">
        <v>21</v>
      </c>
      <c r="C32" s="25">
        <v>521</v>
      </c>
      <c r="D32" s="25">
        <f t="shared" si="1"/>
        <v>296</v>
      </c>
      <c r="E32" s="25">
        <f t="shared" si="2"/>
        <v>225</v>
      </c>
      <c r="F32" s="131">
        <v>0</v>
      </c>
      <c r="G32" s="131">
        <v>0</v>
      </c>
      <c r="H32" s="25">
        <v>41</v>
      </c>
      <c r="I32" s="25">
        <v>17</v>
      </c>
      <c r="J32" s="25">
        <v>233</v>
      </c>
      <c r="K32" s="25">
        <v>86</v>
      </c>
      <c r="L32" s="25">
        <v>21</v>
      </c>
      <c r="M32" s="25">
        <v>121</v>
      </c>
      <c r="N32" s="25">
        <v>1</v>
      </c>
      <c r="O32" s="25">
        <v>1</v>
      </c>
      <c r="P32" s="131">
        <v>0</v>
      </c>
      <c r="Q32" s="131">
        <v>0</v>
      </c>
      <c r="R32" s="25">
        <v>2</v>
      </c>
      <c r="S32" s="131">
        <v>0</v>
      </c>
      <c r="T32" s="25">
        <v>174779</v>
      </c>
      <c r="U32" s="25">
        <v>541502</v>
      </c>
      <c r="V32" s="25">
        <v>929212</v>
      </c>
      <c r="W32" s="25">
        <v>851864</v>
      </c>
      <c r="X32" s="25">
        <v>77348</v>
      </c>
      <c r="Y32" s="131">
        <v>0</v>
      </c>
      <c r="Z32" s="131">
        <v>0</v>
      </c>
      <c r="AA32" s="131">
        <v>0</v>
      </c>
      <c r="AB32" s="25">
        <f t="shared" si="0"/>
        <v>0</v>
      </c>
      <c r="AC32" s="25">
        <v>359468</v>
      </c>
    </row>
  </sheetData>
  <sheetProtection/>
  <mergeCells count="22">
    <mergeCell ref="C2:S2"/>
    <mergeCell ref="R3:S3"/>
    <mergeCell ref="F6:G6"/>
    <mergeCell ref="C6:E6"/>
    <mergeCell ref="R6:S6"/>
    <mergeCell ref="Y3:AB3"/>
    <mergeCell ref="L6:M6"/>
    <mergeCell ref="P3:Q3"/>
    <mergeCell ref="F4:G4"/>
    <mergeCell ref="H4:I4"/>
    <mergeCell ref="R5:S5"/>
    <mergeCell ref="R4:S4"/>
    <mergeCell ref="P6:Q6"/>
    <mergeCell ref="J4:M4"/>
    <mergeCell ref="J6:K6"/>
    <mergeCell ref="P4:Q4"/>
    <mergeCell ref="C4:E4"/>
    <mergeCell ref="N4:O4"/>
    <mergeCell ref="C5:E5"/>
    <mergeCell ref="J5:M5"/>
    <mergeCell ref="N6:O6"/>
    <mergeCell ref="F3:O3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AC32"/>
  <sheetViews>
    <sheetView view="pageBreakPreview" zoomScale="80" zoomScaleSheetLayoutView="80" zoomScalePageLayoutView="0" workbookViewId="0" topLeftCell="A1">
      <pane xSplit="1" ySplit="7" topLeftCell="I8" activePane="bottomRight" state="frozen"/>
      <selection pane="topLeft" activeCell="AB8" sqref="AB8:AB32"/>
      <selection pane="topRight" activeCell="AB8" sqref="AB8:AB32"/>
      <selection pane="bottomLeft" activeCell="AB8" sqref="AB8:AB32"/>
      <selection pane="bottomRight" activeCell="A1" sqref="A1"/>
    </sheetView>
  </sheetViews>
  <sheetFormatPr defaultColWidth="9.00390625" defaultRowHeight="13.5"/>
  <cols>
    <col min="1" max="1" width="15.50390625" style="33" customWidth="1"/>
    <col min="2" max="9" width="6.625" style="33" customWidth="1"/>
    <col min="10" max="19" width="5.625" style="33" customWidth="1"/>
    <col min="20" max="25" width="10.625" style="33" customWidth="1"/>
    <col min="26" max="28" width="7.75390625" style="33" customWidth="1"/>
    <col min="29" max="29" width="10.625" style="33" customWidth="1"/>
    <col min="30" max="16384" width="9.00390625" style="33" customWidth="1"/>
  </cols>
  <sheetData>
    <row r="1" spans="1:29" ht="19.5" thickBot="1">
      <c r="A1" s="173" t="s">
        <v>2024</v>
      </c>
      <c r="B1" s="174"/>
      <c r="C1" s="174"/>
      <c r="D1" s="174"/>
      <c r="E1" s="174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AC1" s="43" t="s">
        <v>2025</v>
      </c>
    </row>
    <row r="2" spans="1:29" ht="15" customHeight="1">
      <c r="A2" s="4"/>
      <c r="B2" s="5"/>
      <c r="C2" s="289" t="s">
        <v>1299</v>
      </c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1"/>
      <c r="T2" s="5"/>
      <c r="U2" s="5"/>
      <c r="V2" s="6" t="s">
        <v>1271</v>
      </c>
      <c r="W2" s="7"/>
      <c r="X2" s="7"/>
      <c r="Y2" s="7"/>
      <c r="Z2" s="7"/>
      <c r="AA2" s="7"/>
      <c r="AB2" s="8"/>
      <c r="AC2" s="9"/>
    </row>
    <row r="3" spans="1:29" ht="15" customHeight="1">
      <c r="A3" s="2"/>
      <c r="B3" s="10"/>
      <c r="C3" s="142"/>
      <c r="D3" s="143"/>
      <c r="E3" s="1"/>
      <c r="F3" s="283" t="s">
        <v>1995</v>
      </c>
      <c r="G3" s="284"/>
      <c r="H3" s="284"/>
      <c r="I3" s="284"/>
      <c r="J3" s="284"/>
      <c r="K3" s="284"/>
      <c r="L3" s="284"/>
      <c r="M3" s="284"/>
      <c r="N3" s="284"/>
      <c r="O3" s="285"/>
      <c r="P3" s="276" t="s">
        <v>1996</v>
      </c>
      <c r="Q3" s="276"/>
      <c r="R3" s="277"/>
      <c r="S3" s="279"/>
      <c r="T3" s="11"/>
      <c r="U3" s="11"/>
      <c r="V3" s="12"/>
      <c r="W3" s="12"/>
      <c r="X3" s="12"/>
      <c r="Y3" s="276" t="s">
        <v>1326</v>
      </c>
      <c r="Z3" s="276"/>
      <c r="AA3" s="276"/>
      <c r="AB3" s="276"/>
      <c r="AC3" s="10" t="s">
        <v>1324</v>
      </c>
    </row>
    <row r="4" spans="1:29" ht="15" customHeight="1">
      <c r="A4" s="13" t="s">
        <v>1277</v>
      </c>
      <c r="B4" s="10" t="s">
        <v>1270</v>
      </c>
      <c r="C4" s="277" t="s">
        <v>1300</v>
      </c>
      <c r="D4" s="278"/>
      <c r="E4" s="279"/>
      <c r="F4" s="280" t="s">
        <v>1317</v>
      </c>
      <c r="G4" s="281"/>
      <c r="H4" s="280" t="s">
        <v>1882</v>
      </c>
      <c r="I4" s="282"/>
      <c r="J4" s="283" t="s">
        <v>1880</v>
      </c>
      <c r="K4" s="284"/>
      <c r="L4" s="284"/>
      <c r="M4" s="285"/>
      <c r="N4" s="274" t="s">
        <v>1303</v>
      </c>
      <c r="O4" s="275"/>
      <c r="P4" s="280" t="s">
        <v>1883</v>
      </c>
      <c r="Q4" s="281"/>
      <c r="R4" s="286" t="s">
        <v>1301</v>
      </c>
      <c r="S4" s="287"/>
      <c r="T4" s="11" t="s">
        <v>1272</v>
      </c>
      <c r="U4" s="11" t="s">
        <v>1273</v>
      </c>
      <c r="V4" s="11" t="s">
        <v>1279</v>
      </c>
      <c r="W4" s="11" t="s">
        <v>1274</v>
      </c>
      <c r="X4" s="11" t="s">
        <v>1275</v>
      </c>
      <c r="Y4" s="11"/>
      <c r="Z4" s="11"/>
      <c r="AA4" s="11"/>
      <c r="AB4" s="11"/>
      <c r="AC4" s="10" t="s">
        <v>1282</v>
      </c>
    </row>
    <row r="5" spans="1:29" ht="15" customHeight="1">
      <c r="A5" s="13"/>
      <c r="B5" s="10" t="s">
        <v>1278</v>
      </c>
      <c r="C5" s="277" t="s">
        <v>1997</v>
      </c>
      <c r="D5" s="278"/>
      <c r="E5" s="279"/>
      <c r="F5" s="14"/>
      <c r="G5" s="2"/>
      <c r="H5" s="102"/>
      <c r="I5" s="102"/>
      <c r="J5" s="283"/>
      <c r="K5" s="284"/>
      <c r="L5" s="284"/>
      <c r="M5" s="285"/>
      <c r="N5" s="102"/>
      <c r="O5" s="2"/>
      <c r="P5" s="14"/>
      <c r="Q5" s="2"/>
      <c r="R5" s="286" t="s">
        <v>1302</v>
      </c>
      <c r="S5" s="287"/>
      <c r="T5" s="11" t="s">
        <v>1280</v>
      </c>
      <c r="U5" s="11" t="s">
        <v>1281</v>
      </c>
      <c r="V5" s="11"/>
      <c r="W5" s="11" t="s">
        <v>1285</v>
      </c>
      <c r="X5" s="11" t="s">
        <v>1286</v>
      </c>
      <c r="Y5" s="11" t="s">
        <v>1309</v>
      </c>
      <c r="Z5" s="253" t="s">
        <v>1325</v>
      </c>
      <c r="AA5" s="11" t="s">
        <v>1276</v>
      </c>
      <c r="AB5" s="253" t="s">
        <v>1326</v>
      </c>
      <c r="AC5" s="15"/>
    </row>
    <row r="6" spans="1:29" ht="15" customHeight="1">
      <c r="A6" s="13"/>
      <c r="B6" s="10"/>
      <c r="C6" s="272"/>
      <c r="D6" s="288"/>
      <c r="E6" s="273"/>
      <c r="F6" s="268" t="s">
        <v>1318</v>
      </c>
      <c r="G6" s="269"/>
      <c r="H6" s="145"/>
      <c r="I6" s="145"/>
      <c r="J6" s="270" t="s">
        <v>1305</v>
      </c>
      <c r="K6" s="271"/>
      <c r="L6" s="270" t="s">
        <v>1306</v>
      </c>
      <c r="M6" s="271"/>
      <c r="N6" s="272" t="s">
        <v>1307</v>
      </c>
      <c r="O6" s="273"/>
      <c r="P6" s="268"/>
      <c r="Q6" s="269"/>
      <c r="R6" s="292"/>
      <c r="S6" s="293"/>
      <c r="T6" s="11"/>
      <c r="U6" s="11"/>
      <c r="V6" s="11"/>
      <c r="W6" s="11"/>
      <c r="X6" s="11"/>
      <c r="Y6" s="11"/>
      <c r="Z6" s="254" t="s">
        <v>2868</v>
      </c>
      <c r="AA6" s="11" t="s">
        <v>1286</v>
      </c>
      <c r="AB6" s="254" t="s">
        <v>2869</v>
      </c>
      <c r="AC6" s="15"/>
    </row>
    <row r="7" spans="1:29" ht="15" customHeight="1">
      <c r="A7" s="16"/>
      <c r="B7" s="17"/>
      <c r="C7" s="18" t="s">
        <v>1309</v>
      </c>
      <c r="D7" s="19" t="s">
        <v>1283</v>
      </c>
      <c r="E7" s="19" t="s">
        <v>1284</v>
      </c>
      <c r="F7" s="21" t="s">
        <v>1310</v>
      </c>
      <c r="G7" s="21" t="s">
        <v>1311</v>
      </c>
      <c r="H7" s="21" t="s">
        <v>1310</v>
      </c>
      <c r="I7" s="21" t="s">
        <v>1311</v>
      </c>
      <c r="J7" s="20" t="s">
        <v>1283</v>
      </c>
      <c r="K7" s="20" t="s">
        <v>1284</v>
      </c>
      <c r="L7" s="20" t="s">
        <v>1283</v>
      </c>
      <c r="M7" s="20" t="s">
        <v>1284</v>
      </c>
      <c r="N7" s="20" t="s">
        <v>1283</v>
      </c>
      <c r="O7" s="20" t="s">
        <v>1284</v>
      </c>
      <c r="P7" s="21" t="s">
        <v>1310</v>
      </c>
      <c r="Q7" s="21" t="s">
        <v>1311</v>
      </c>
      <c r="R7" s="18" t="s">
        <v>1310</v>
      </c>
      <c r="S7" s="18" t="s">
        <v>1311</v>
      </c>
      <c r="T7" s="22"/>
      <c r="U7" s="21"/>
      <c r="V7" s="22"/>
      <c r="W7" s="21"/>
      <c r="X7" s="21"/>
      <c r="Y7" s="21"/>
      <c r="Z7" s="21"/>
      <c r="AA7" s="21"/>
      <c r="AB7" s="21"/>
      <c r="AC7" s="23"/>
    </row>
    <row r="8" spans="1:29" ht="22.5" customHeight="1">
      <c r="A8" s="1" t="s">
        <v>1279</v>
      </c>
      <c r="B8" s="24">
        <v>135</v>
      </c>
      <c r="C8" s="24">
        <v>5195</v>
      </c>
      <c r="D8" s="24">
        <f>(F8+H8+J8+L8+N8)-P8</f>
        <v>3257</v>
      </c>
      <c r="E8" s="24">
        <f>(G8+I8+K8+M8+O8)-Q8</f>
        <v>1938</v>
      </c>
      <c r="F8" s="130">
        <v>0</v>
      </c>
      <c r="G8" s="130">
        <v>0</v>
      </c>
      <c r="H8" s="24">
        <v>168</v>
      </c>
      <c r="I8" s="24">
        <v>59</v>
      </c>
      <c r="J8" s="24">
        <v>2705</v>
      </c>
      <c r="K8" s="24">
        <v>782</v>
      </c>
      <c r="L8" s="24">
        <v>339</v>
      </c>
      <c r="M8" s="24">
        <v>1041</v>
      </c>
      <c r="N8" s="24">
        <v>98</v>
      </c>
      <c r="O8" s="24">
        <v>61</v>
      </c>
      <c r="P8" s="24">
        <v>53</v>
      </c>
      <c r="Q8" s="24">
        <v>5</v>
      </c>
      <c r="R8" s="24">
        <v>5</v>
      </c>
      <c r="S8" s="24">
        <v>7</v>
      </c>
      <c r="T8" s="24">
        <v>1986268</v>
      </c>
      <c r="U8" s="24">
        <v>7092586</v>
      </c>
      <c r="V8" s="24">
        <v>13191896</v>
      </c>
      <c r="W8" s="24">
        <v>11489534</v>
      </c>
      <c r="X8" s="24">
        <v>1025468</v>
      </c>
      <c r="Y8" s="24">
        <v>676894</v>
      </c>
      <c r="Z8" s="24">
        <v>33061</v>
      </c>
      <c r="AA8" s="24">
        <v>18939</v>
      </c>
      <c r="AB8" s="24">
        <f>Y8-Z8-AA8</f>
        <v>624894</v>
      </c>
      <c r="AC8" s="24">
        <v>4956857</v>
      </c>
    </row>
    <row r="9" spans="1:29" ht="22.5" customHeight="1">
      <c r="A9" s="2" t="s">
        <v>2787</v>
      </c>
      <c r="B9" s="24">
        <v>12</v>
      </c>
      <c r="C9" s="24">
        <v>437</v>
      </c>
      <c r="D9" s="24">
        <f aca="true" t="shared" si="0" ref="D9:D32">(F9+H9+J9+L9+N9)-P9</f>
        <v>209</v>
      </c>
      <c r="E9" s="24">
        <f aca="true" t="shared" si="1" ref="E9:E32">(G9+I9+K9+M9+O9)-Q9</f>
        <v>228</v>
      </c>
      <c r="F9" s="130">
        <v>0</v>
      </c>
      <c r="G9" s="130">
        <v>0</v>
      </c>
      <c r="H9" s="24">
        <v>15</v>
      </c>
      <c r="I9" s="24">
        <v>5</v>
      </c>
      <c r="J9" s="24">
        <v>113</v>
      </c>
      <c r="K9" s="24">
        <v>46</v>
      </c>
      <c r="L9" s="24">
        <v>76</v>
      </c>
      <c r="M9" s="24">
        <v>173</v>
      </c>
      <c r="N9" s="24">
        <v>5</v>
      </c>
      <c r="O9" s="24">
        <v>4</v>
      </c>
      <c r="P9" s="130">
        <v>0</v>
      </c>
      <c r="Q9" s="130">
        <v>0</v>
      </c>
      <c r="R9" s="130">
        <v>0</v>
      </c>
      <c r="S9" s="24">
        <v>1</v>
      </c>
      <c r="T9" s="24">
        <v>122591</v>
      </c>
      <c r="U9" s="24">
        <v>896657</v>
      </c>
      <c r="V9" s="24">
        <v>1323419</v>
      </c>
      <c r="W9" s="24">
        <v>1075430</v>
      </c>
      <c r="X9" s="24">
        <v>58022</v>
      </c>
      <c r="Y9" s="24">
        <v>189967</v>
      </c>
      <c r="Z9" s="130">
        <v>0</v>
      </c>
      <c r="AA9" s="130">
        <v>0</v>
      </c>
      <c r="AB9" s="24">
        <f>Y9-Z9-AA9</f>
        <v>189967</v>
      </c>
      <c r="AC9" s="24">
        <v>377469</v>
      </c>
    </row>
    <row r="10" spans="1:29" ht="22.5" customHeight="1">
      <c r="A10" s="2" t="s">
        <v>1999</v>
      </c>
      <c r="B10" s="24">
        <v>10</v>
      </c>
      <c r="C10" s="24">
        <v>396</v>
      </c>
      <c r="D10" s="24">
        <f t="shared" si="0"/>
        <v>278</v>
      </c>
      <c r="E10" s="24">
        <f t="shared" si="1"/>
        <v>118</v>
      </c>
      <c r="F10" s="130">
        <v>0</v>
      </c>
      <c r="G10" s="130">
        <v>0</v>
      </c>
      <c r="H10" s="24">
        <v>6</v>
      </c>
      <c r="I10" s="130">
        <v>0</v>
      </c>
      <c r="J10" s="24">
        <v>211</v>
      </c>
      <c r="K10" s="24">
        <v>46</v>
      </c>
      <c r="L10" s="24">
        <v>37</v>
      </c>
      <c r="M10" s="24">
        <v>54</v>
      </c>
      <c r="N10" s="24">
        <v>24</v>
      </c>
      <c r="O10" s="24">
        <v>18</v>
      </c>
      <c r="P10" s="130">
        <v>0</v>
      </c>
      <c r="Q10" s="130">
        <v>0</v>
      </c>
      <c r="R10" s="130">
        <v>0</v>
      </c>
      <c r="S10" s="130">
        <v>0</v>
      </c>
      <c r="T10" s="24">
        <v>166344</v>
      </c>
      <c r="U10" s="24">
        <v>536164</v>
      </c>
      <c r="V10" s="24">
        <v>1699603</v>
      </c>
      <c r="W10" s="24">
        <v>1635339</v>
      </c>
      <c r="X10" s="24">
        <v>51675</v>
      </c>
      <c r="Y10" s="24">
        <v>12589</v>
      </c>
      <c r="Z10" s="130">
        <v>0</v>
      </c>
      <c r="AA10" s="130">
        <v>0</v>
      </c>
      <c r="AB10" s="24">
        <f aca="true" t="shared" si="2" ref="AB10:AB32">Y10-Z10-AA10</f>
        <v>12589</v>
      </c>
      <c r="AC10" s="24">
        <v>707454</v>
      </c>
    </row>
    <row r="11" spans="1:29" ht="22.5" customHeight="1">
      <c r="A11" s="2" t="s">
        <v>2000</v>
      </c>
      <c r="B11" s="24">
        <v>2</v>
      </c>
      <c r="C11" s="24">
        <v>72</v>
      </c>
      <c r="D11" s="24">
        <f t="shared" si="0"/>
        <v>15</v>
      </c>
      <c r="E11" s="24">
        <f t="shared" si="1"/>
        <v>57</v>
      </c>
      <c r="F11" s="130">
        <v>0</v>
      </c>
      <c r="G11" s="130">
        <v>0</v>
      </c>
      <c r="H11" s="24">
        <v>2</v>
      </c>
      <c r="I11" s="24">
        <v>2</v>
      </c>
      <c r="J11" s="24">
        <v>12</v>
      </c>
      <c r="K11" s="24">
        <v>26</v>
      </c>
      <c r="L11" s="24">
        <v>1</v>
      </c>
      <c r="M11" s="24">
        <v>29</v>
      </c>
      <c r="N11" s="130">
        <v>0</v>
      </c>
      <c r="O11" s="130">
        <v>0</v>
      </c>
      <c r="P11" s="130">
        <v>0</v>
      </c>
      <c r="Q11" s="130">
        <v>0</v>
      </c>
      <c r="R11" s="130">
        <v>0</v>
      </c>
      <c r="S11" s="130">
        <v>0</v>
      </c>
      <c r="T11" s="24" t="s">
        <v>1821</v>
      </c>
      <c r="U11" s="24" t="s">
        <v>1821</v>
      </c>
      <c r="V11" s="24" t="s">
        <v>1821</v>
      </c>
      <c r="W11" s="24" t="s">
        <v>1821</v>
      </c>
      <c r="X11" s="24" t="s">
        <v>1821</v>
      </c>
      <c r="Y11" s="130">
        <v>0</v>
      </c>
      <c r="Z11" s="130">
        <v>0</v>
      </c>
      <c r="AA11" s="130">
        <v>0</v>
      </c>
      <c r="AB11" s="24">
        <f t="shared" si="2"/>
        <v>0</v>
      </c>
      <c r="AC11" s="24" t="s">
        <v>2754</v>
      </c>
    </row>
    <row r="12" spans="1:29" ht="22.5" customHeight="1">
      <c r="A12" s="2" t="s">
        <v>2001</v>
      </c>
      <c r="B12" s="130">
        <v>0</v>
      </c>
      <c r="C12" s="130">
        <v>0</v>
      </c>
      <c r="D12" s="24">
        <f t="shared" si="0"/>
        <v>0</v>
      </c>
      <c r="E12" s="24">
        <f t="shared" si="1"/>
        <v>0</v>
      </c>
      <c r="F12" s="130">
        <v>0</v>
      </c>
      <c r="G12" s="130">
        <v>0</v>
      </c>
      <c r="H12" s="130">
        <v>0</v>
      </c>
      <c r="I12" s="130">
        <v>0</v>
      </c>
      <c r="J12" s="130">
        <v>0</v>
      </c>
      <c r="K12" s="130">
        <v>0</v>
      </c>
      <c r="L12" s="130">
        <v>0</v>
      </c>
      <c r="M12" s="130">
        <v>0</v>
      </c>
      <c r="N12" s="130">
        <v>0</v>
      </c>
      <c r="O12" s="130">
        <v>0</v>
      </c>
      <c r="P12" s="130">
        <v>0</v>
      </c>
      <c r="Q12" s="130">
        <v>0</v>
      </c>
      <c r="R12" s="130">
        <v>0</v>
      </c>
      <c r="S12" s="130">
        <v>0</v>
      </c>
      <c r="T12" s="130">
        <v>0</v>
      </c>
      <c r="U12" s="130">
        <v>0</v>
      </c>
      <c r="V12" s="130">
        <v>0</v>
      </c>
      <c r="W12" s="130">
        <v>0</v>
      </c>
      <c r="X12" s="130">
        <v>0</v>
      </c>
      <c r="Y12" s="130">
        <v>0</v>
      </c>
      <c r="Z12" s="130">
        <v>0</v>
      </c>
      <c r="AA12" s="130">
        <v>0</v>
      </c>
      <c r="AB12" s="24">
        <f t="shared" si="2"/>
        <v>0</v>
      </c>
      <c r="AC12" s="130">
        <v>0</v>
      </c>
    </row>
    <row r="13" spans="1:29" ht="22.5" customHeight="1">
      <c r="A13" s="2" t="s">
        <v>2002</v>
      </c>
      <c r="B13" s="24">
        <v>3</v>
      </c>
      <c r="C13" s="24">
        <v>112</v>
      </c>
      <c r="D13" s="24">
        <f t="shared" si="0"/>
        <v>93</v>
      </c>
      <c r="E13" s="24">
        <f t="shared" si="1"/>
        <v>19</v>
      </c>
      <c r="F13" s="130">
        <v>0</v>
      </c>
      <c r="G13" s="130">
        <v>0</v>
      </c>
      <c r="H13" s="24">
        <v>4</v>
      </c>
      <c r="I13" s="24">
        <v>2</v>
      </c>
      <c r="J13" s="24">
        <v>84</v>
      </c>
      <c r="K13" s="24">
        <v>15</v>
      </c>
      <c r="L13" s="24">
        <v>1</v>
      </c>
      <c r="M13" s="24">
        <v>1</v>
      </c>
      <c r="N13" s="24">
        <v>4</v>
      </c>
      <c r="O13" s="24">
        <v>1</v>
      </c>
      <c r="P13" s="130">
        <v>0</v>
      </c>
      <c r="Q13" s="130">
        <v>0</v>
      </c>
      <c r="R13" s="130">
        <v>0</v>
      </c>
      <c r="S13" s="130">
        <v>0</v>
      </c>
      <c r="T13" s="24">
        <v>38590</v>
      </c>
      <c r="U13" s="24">
        <v>66742</v>
      </c>
      <c r="V13" s="24">
        <v>123503</v>
      </c>
      <c r="W13" s="24">
        <v>123503</v>
      </c>
      <c r="X13" s="130">
        <v>0</v>
      </c>
      <c r="Y13" s="130">
        <v>0</v>
      </c>
      <c r="Z13" s="130">
        <v>0</v>
      </c>
      <c r="AA13" s="130">
        <v>0</v>
      </c>
      <c r="AB13" s="24">
        <f t="shared" si="2"/>
        <v>0</v>
      </c>
      <c r="AC13" s="24">
        <v>50706</v>
      </c>
    </row>
    <row r="14" spans="1:29" ht="22.5" customHeight="1">
      <c r="A14" s="2" t="s">
        <v>2788</v>
      </c>
      <c r="B14" s="24">
        <v>3</v>
      </c>
      <c r="C14" s="24">
        <v>109</v>
      </c>
      <c r="D14" s="24">
        <f t="shared" si="0"/>
        <v>75</v>
      </c>
      <c r="E14" s="24">
        <f t="shared" si="1"/>
        <v>34</v>
      </c>
      <c r="F14" s="130">
        <v>0</v>
      </c>
      <c r="G14" s="130">
        <v>0</v>
      </c>
      <c r="H14" s="130">
        <v>0</v>
      </c>
      <c r="I14" s="130">
        <v>0</v>
      </c>
      <c r="J14" s="24">
        <v>64</v>
      </c>
      <c r="K14" s="24">
        <v>13</v>
      </c>
      <c r="L14" s="24">
        <v>9</v>
      </c>
      <c r="M14" s="24">
        <v>20</v>
      </c>
      <c r="N14" s="24">
        <v>2</v>
      </c>
      <c r="O14" s="24">
        <v>1</v>
      </c>
      <c r="P14" s="130">
        <v>0</v>
      </c>
      <c r="Q14" s="130">
        <v>0</v>
      </c>
      <c r="R14" s="130">
        <v>0</v>
      </c>
      <c r="S14" s="130">
        <v>0</v>
      </c>
      <c r="T14" s="24">
        <v>39304</v>
      </c>
      <c r="U14" s="24">
        <v>186893</v>
      </c>
      <c r="V14" s="24">
        <v>282371</v>
      </c>
      <c r="W14" s="24">
        <v>253020</v>
      </c>
      <c r="X14" s="130">
        <v>0</v>
      </c>
      <c r="Y14" s="24">
        <v>29351</v>
      </c>
      <c r="Z14" s="130">
        <v>0</v>
      </c>
      <c r="AA14" s="130">
        <v>0</v>
      </c>
      <c r="AB14" s="24">
        <f t="shared" si="2"/>
        <v>29351</v>
      </c>
      <c r="AC14" s="24">
        <v>83656</v>
      </c>
    </row>
    <row r="15" spans="1:29" ht="22.5" customHeight="1">
      <c r="A15" s="2" t="s">
        <v>2003</v>
      </c>
      <c r="B15" s="130">
        <v>0</v>
      </c>
      <c r="C15" s="130">
        <v>0</v>
      </c>
      <c r="D15" s="24">
        <f t="shared" si="0"/>
        <v>0</v>
      </c>
      <c r="E15" s="24">
        <f t="shared" si="1"/>
        <v>0</v>
      </c>
      <c r="F15" s="130">
        <v>0</v>
      </c>
      <c r="G15" s="130">
        <v>0</v>
      </c>
      <c r="H15" s="130">
        <v>0</v>
      </c>
      <c r="I15" s="130">
        <v>0</v>
      </c>
      <c r="J15" s="130">
        <v>0</v>
      </c>
      <c r="K15" s="130">
        <v>0</v>
      </c>
      <c r="L15" s="130">
        <v>0</v>
      </c>
      <c r="M15" s="130">
        <v>0</v>
      </c>
      <c r="N15" s="130">
        <v>0</v>
      </c>
      <c r="O15" s="130">
        <v>0</v>
      </c>
      <c r="P15" s="130">
        <v>0</v>
      </c>
      <c r="Q15" s="130">
        <v>0</v>
      </c>
      <c r="R15" s="130">
        <v>0</v>
      </c>
      <c r="S15" s="130">
        <v>0</v>
      </c>
      <c r="T15" s="130">
        <v>0</v>
      </c>
      <c r="U15" s="130">
        <v>0</v>
      </c>
      <c r="V15" s="130">
        <v>0</v>
      </c>
      <c r="W15" s="130">
        <v>0</v>
      </c>
      <c r="X15" s="130">
        <v>0</v>
      </c>
      <c r="Y15" s="130">
        <v>0</v>
      </c>
      <c r="Z15" s="130">
        <v>0</v>
      </c>
      <c r="AA15" s="130">
        <v>0</v>
      </c>
      <c r="AB15" s="24">
        <f t="shared" si="2"/>
        <v>0</v>
      </c>
      <c r="AC15" s="130">
        <v>0</v>
      </c>
    </row>
    <row r="16" spans="1:29" ht="22.5" customHeight="1">
      <c r="A16" s="2" t="s">
        <v>2004</v>
      </c>
      <c r="B16" s="24">
        <v>5</v>
      </c>
      <c r="C16" s="24">
        <v>176</v>
      </c>
      <c r="D16" s="24">
        <f t="shared" si="0"/>
        <v>92</v>
      </c>
      <c r="E16" s="24">
        <f t="shared" si="1"/>
        <v>84</v>
      </c>
      <c r="F16" s="130">
        <v>0</v>
      </c>
      <c r="G16" s="130">
        <v>0</v>
      </c>
      <c r="H16" s="24">
        <v>7</v>
      </c>
      <c r="I16" s="24">
        <v>6</v>
      </c>
      <c r="J16" s="24">
        <v>74</v>
      </c>
      <c r="K16" s="24">
        <v>34</v>
      </c>
      <c r="L16" s="24">
        <v>10</v>
      </c>
      <c r="M16" s="24">
        <v>43</v>
      </c>
      <c r="N16" s="24">
        <v>1</v>
      </c>
      <c r="O16" s="24">
        <v>1</v>
      </c>
      <c r="P16" s="130">
        <v>0</v>
      </c>
      <c r="Q16" s="130">
        <v>0</v>
      </c>
      <c r="R16" s="130">
        <v>0</v>
      </c>
      <c r="S16" s="130">
        <v>0</v>
      </c>
      <c r="T16" s="24">
        <v>63937</v>
      </c>
      <c r="U16" s="24">
        <v>188445</v>
      </c>
      <c r="V16" s="24">
        <v>428907</v>
      </c>
      <c r="W16" s="24">
        <v>427749</v>
      </c>
      <c r="X16" s="24">
        <v>1158</v>
      </c>
      <c r="Y16" s="130">
        <v>0</v>
      </c>
      <c r="Z16" s="130">
        <v>0</v>
      </c>
      <c r="AA16" s="130">
        <v>0</v>
      </c>
      <c r="AB16" s="24">
        <f t="shared" si="2"/>
        <v>0</v>
      </c>
      <c r="AC16" s="24">
        <v>216297</v>
      </c>
    </row>
    <row r="17" spans="1:29" ht="22.5" customHeight="1">
      <c r="A17" s="2" t="s">
        <v>2789</v>
      </c>
      <c r="B17" s="130">
        <v>0</v>
      </c>
      <c r="C17" s="130">
        <v>0</v>
      </c>
      <c r="D17" s="24">
        <f t="shared" si="0"/>
        <v>0</v>
      </c>
      <c r="E17" s="24">
        <f t="shared" si="1"/>
        <v>0</v>
      </c>
      <c r="F17" s="130">
        <v>0</v>
      </c>
      <c r="G17" s="130">
        <v>0</v>
      </c>
      <c r="H17" s="130">
        <v>0</v>
      </c>
      <c r="I17" s="130">
        <v>0</v>
      </c>
      <c r="J17" s="130">
        <v>0</v>
      </c>
      <c r="K17" s="130">
        <v>0</v>
      </c>
      <c r="L17" s="130">
        <v>0</v>
      </c>
      <c r="M17" s="130">
        <v>0</v>
      </c>
      <c r="N17" s="130">
        <v>0</v>
      </c>
      <c r="O17" s="130">
        <v>0</v>
      </c>
      <c r="P17" s="130">
        <v>0</v>
      </c>
      <c r="Q17" s="130">
        <v>0</v>
      </c>
      <c r="R17" s="130">
        <v>0</v>
      </c>
      <c r="S17" s="130">
        <v>0</v>
      </c>
      <c r="T17" s="130">
        <v>0</v>
      </c>
      <c r="U17" s="130">
        <v>0</v>
      </c>
      <c r="V17" s="130">
        <v>0</v>
      </c>
      <c r="W17" s="130">
        <v>0</v>
      </c>
      <c r="X17" s="130">
        <v>0</v>
      </c>
      <c r="Y17" s="130">
        <v>0</v>
      </c>
      <c r="Z17" s="130">
        <v>0</v>
      </c>
      <c r="AA17" s="130">
        <v>0</v>
      </c>
      <c r="AB17" s="24">
        <f t="shared" si="2"/>
        <v>0</v>
      </c>
      <c r="AC17" s="130">
        <v>0</v>
      </c>
    </row>
    <row r="18" spans="1:29" ht="22.5" customHeight="1">
      <c r="A18" s="2" t="s">
        <v>2790</v>
      </c>
      <c r="B18" s="24">
        <v>13</v>
      </c>
      <c r="C18" s="24">
        <v>508</v>
      </c>
      <c r="D18" s="24">
        <f t="shared" si="0"/>
        <v>327</v>
      </c>
      <c r="E18" s="24">
        <f t="shared" si="1"/>
        <v>181</v>
      </c>
      <c r="F18" s="130">
        <v>0</v>
      </c>
      <c r="G18" s="130">
        <v>0</v>
      </c>
      <c r="H18" s="24">
        <v>9</v>
      </c>
      <c r="I18" s="24">
        <v>6</v>
      </c>
      <c r="J18" s="24">
        <v>259</v>
      </c>
      <c r="K18" s="24">
        <v>52</v>
      </c>
      <c r="L18" s="24">
        <v>41</v>
      </c>
      <c r="M18" s="24">
        <v>118</v>
      </c>
      <c r="N18" s="24">
        <v>18</v>
      </c>
      <c r="O18" s="24">
        <v>5</v>
      </c>
      <c r="P18" s="130">
        <v>0</v>
      </c>
      <c r="Q18" s="130">
        <v>0</v>
      </c>
      <c r="R18" s="130">
        <v>0</v>
      </c>
      <c r="S18" s="130">
        <v>0</v>
      </c>
      <c r="T18" s="24">
        <v>205388</v>
      </c>
      <c r="U18" s="24">
        <v>1276253</v>
      </c>
      <c r="V18" s="24">
        <v>1944939</v>
      </c>
      <c r="W18" s="24">
        <v>1855792</v>
      </c>
      <c r="X18" s="24">
        <v>23872</v>
      </c>
      <c r="Y18" s="24">
        <v>65275</v>
      </c>
      <c r="Z18" s="24">
        <v>2054</v>
      </c>
      <c r="AA18" s="130">
        <v>0</v>
      </c>
      <c r="AB18" s="24">
        <f t="shared" si="2"/>
        <v>63221</v>
      </c>
      <c r="AC18" s="24">
        <v>507148</v>
      </c>
    </row>
    <row r="19" spans="1:29" ht="22.5" customHeight="1">
      <c r="A19" s="2" t="s">
        <v>2791</v>
      </c>
      <c r="B19" s="24">
        <v>2</v>
      </c>
      <c r="C19" s="24">
        <v>76</v>
      </c>
      <c r="D19" s="24">
        <f t="shared" si="0"/>
        <v>59</v>
      </c>
      <c r="E19" s="24">
        <f t="shared" si="1"/>
        <v>17</v>
      </c>
      <c r="F19" s="130">
        <v>0</v>
      </c>
      <c r="G19" s="130">
        <v>0</v>
      </c>
      <c r="H19" s="24">
        <v>2</v>
      </c>
      <c r="I19" s="24">
        <v>1</v>
      </c>
      <c r="J19" s="24">
        <v>47</v>
      </c>
      <c r="K19" s="24">
        <v>15</v>
      </c>
      <c r="L19" s="24">
        <v>4</v>
      </c>
      <c r="M19" s="24">
        <v>1</v>
      </c>
      <c r="N19" s="24">
        <v>6</v>
      </c>
      <c r="O19" s="130">
        <v>0</v>
      </c>
      <c r="P19" s="130">
        <v>0</v>
      </c>
      <c r="Q19" s="130">
        <v>0</v>
      </c>
      <c r="R19" s="130">
        <v>0</v>
      </c>
      <c r="S19" s="130">
        <v>0</v>
      </c>
      <c r="T19" s="24" t="s">
        <v>1821</v>
      </c>
      <c r="U19" s="24" t="s">
        <v>1821</v>
      </c>
      <c r="V19" s="24" t="s">
        <v>1821</v>
      </c>
      <c r="W19" s="24" t="s">
        <v>1821</v>
      </c>
      <c r="X19" s="250" t="s">
        <v>1821</v>
      </c>
      <c r="Y19" s="24" t="s">
        <v>1821</v>
      </c>
      <c r="Z19" s="130">
        <v>0</v>
      </c>
      <c r="AA19" s="130">
        <v>0</v>
      </c>
      <c r="AB19" s="24" t="s">
        <v>1821</v>
      </c>
      <c r="AC19" s="24" t="s">
        <v>2754</v>
      </c>
    </row>
    <row r="20" spans="1:29" ht="22.5" customHeight="1">
      <c r="A20" s="2" t="s">
        <v>2005</v>
      </c>
      <c r="B20" s="24">
        <v>2</v>
      </c>
      <c r="C20" s="24">
        <v>84</v>
      </c>
      <c r="D20" s="24">
        <f t="shared" si="0"/>
        <v>50</v>
      </c>
      <c r="E20" s="24">
        <f t="shared" si="1"/>
        <v>34</v>
      </c>
      <c r="F20" s="130">
        <v>0</v>
      </c>
      <c r="G20" s="130">
        <v>0</v>
      </c>
      <c r="H20" s="24">
        <v>7</v>
      </c>
      <c r="I20" s="130">
        <v>0</v>
      </c>
      <c r="J20" s="24">
        <v>40</v>
      </c>
      <c r="K20" s="24">
        <v>21</v>
      </c>
      <c r="L20" s="24">
        <v>3</v>
      </c>
      <c r="M20" s="24">
        <v>13</v>
      </c>
      <c r="N20" s="130">
        <v>0</v>
      </c>
      <c r="O20" s="130">
        <v>0</v>
      </c>
      <c r="P20" s="130">
        <v>0</v>
      </c>
      <c r="Q20" s="130">
        <v>0</v>
      </c>
      <c r="R20" s="130">
        <v>0</v>
      </c>
      <c r="S20" s="130">
        <v>0</v>
      </c>
      <c r="T20" s="24" t="s">
        <v>1821</v>
      </c>
      <c r="U20" s="24" t="s">
        <v>1821</v>
      </c>
      <c r="V20" s="24" t="s">
        <v>1821</v>
      </c>
      <c r="W20" s="24" t="s">
        <v>1821</v>
      </c>
      <c r="X20" s="130">
        <v>0</v>
      </c>
      <c r="Y20" s="24" t="s">
        <v>2757</v>
      </c>
      <c r="Z20" s="130">
        <v>0</v>
      </c>
      <c r="AA20" s="130">
        <v>0</v>
      </c>
      <c r="AB20" s="24" t="s">
        <v>1821</v>
      </c>
      <c r="AC20" s="24" t="s">
        <v>2754</v>
      </c>
    </row>
    <row r="21" spans="1:29" ht="22.5" customHeight="1">
      <c r="A21" s="2" t="s">
        <v>2006</v>
      </c>
      <c r="B21" s="24">
        <v>3</v>
      </c>
      <c r="C21" s="24">
        <v>98</v>
      </c>
      <c r="D21" s="24">
        <f t="shared" si="0"/>
        <v>85</v>
      </c>
      <c r="E21" s="24">
        <f t="shared" si="1"/>
        <v>13</v>
      </c>
      <c r="F21" s="130">
        <v>0</v>
      </c>
      <c r="G21" s="130">
        <v>0</v>
      </c>
      <c r="H21" s="24">
        <v>2</v>
      </c>
      <c r="I21" s="130">
        <v>0</v>
      </c>
      <c r="J21" s="24">
        <v>64</v>
      </c>
      <c r="K21" s="24">
        <v>12</v>
      </c>
      <c r="L21" s="24">
        <v>19</v>
      </c>
      <c r="M21" s="24">
        <v>1</v>
      </c>
      <c r="N21" s="130">
        <v>0</v>
      </c>
      <c r="O21" s="130">
        <v>0</v>
      </c>
      <c r="P21" s="130">
        <v>0</v>
      </c>
      <c r="Q21" s="130">
        <v>0</v>
      </c>
      <c r="R21" s="130">
        <v>0</v>
      </c>
      <c r="S21" s="130">
        <v>0</v>
      </c>
      <c r="T21" s="24">
        <v>29064</v>
      </c>
      <c r="U21" s="24">
        <v>57199</v>
      </c>
      <c r="V21" s="24">
        <v>125088</v>
      </c>
      <c r="W21" s="24">
        <v>112840</v>
      </c>
      <c r="X21" s="24">
        <v>12248</v>
      </c>
      <c r="Y21" s="130">
        <v>0</v>
      </c>
      <c r="Z21" s="130">
        <v>0</v>
      </c>
      <c r="AA21" s="130">
        <v>0</v>
      </c>
      <c r="AB21" s="24">
        <f t="shared" si="2"/>
        <v>0</v>
      </c>
      <c r="AC21" s="24">
        <v>59548</v>
      </c>
    </row>
    <row r="22" spans="1:29" ht="22.5" customHeight="1">
      <c r="A22" s="2" t="s">
        <v>2007</v>
      </c>
      <c r="B22" s="24">
        <v>4</v>
      </c>
      <c r="C22" s="24">
        <v>150</v>
      </c>
      <c r="D22" s="24">
        <f t="shared" si="0"/>
        <v>126</v>
      </c>
      <c r="E22" s="24">
        <f t="shared" si="1"/>
        <v>24</v>
      </c>
      <c r="F22" s="130">
        <v>0</v>
      </c>
      <c r="G22" s="130">
        <v>0</v>
      </c>
      <c r="H22" s="24">
        <v>5</v>
      </c>
      <c r="I22" s="24">
        <v>1</v>
      </c>
      <c r="J22" s="24">
        <v>107</v>
      </c>
      <c r="K22" s="24">
        <v>18</v>
      </c>
      <c r="L22" s="24">
        <v>13</v>
      </c>
      <c r="M22" s="24">
        <v>5</v>
      </c>
      <c r="N22" s="24">
        <v>1</v>
      </c>
      <c r="O22" s="130">
        <v>0</v>
      </c>
      <c r="P22" s="130">
        <v>0</v>
      </c>
      <c r="Q22" s="130">
        <v>0</v>
      </c>
      <c r="R22" s="130">
        <v>0</v>
      </c>
      <c r="S22" s="130">
        <v>0</v>
      </c>
      <c r="T22" s="24">
        <v>63210</v>
      </c>
      <c r="U22" s="24">
        <v>218603</v>
      </c>
      <c r="V22" s="24">
        <v>438820</v>
      </c>
      <c r="W22" s="24">
        <v>432839</v>
      </c>
      <c r="X22" s="24">
        <v>5981</v>
      </c>
      <c r="Y22" s="130">
        <v>0</v>
      </c>
      <c r="Z22" s="130">
        <v>0</v>
      </c>
      <c r="AA22" s="130">
        <v>0</v>
      </c>
      <c r="AB22" s="24">
        <f t="shared" si="2"/>
        <v>0</v>
      </c>
      <c r="AC22" s="24">
        <v>187344</v>
      </c>
    </row>
    <row r="23" spans="1:29" ht="22.5" customHeight="1">
      <c r="A23" s="2" t="s">
        <v>2792</v>
      </c>
      <c r="B23" s="24">
        <v>1</v>
      </c>
      <c r="C23" s="24">
        <v>35</v>
      </c>
      <c r="D23" s="24">
        <f t="shared" si="0"/>
        <v>29</v>
      </c>
      <c r="E23" s="24">
        <f t="shared" si="1"/>
        <v>6</v>
      </c>
      <c r="F23" s="130">
        <v>0</v>
      </c>
      <c r="G23" s="130">
        <v>0</v>
      </c>
      <c r="H23" s="130">
        <v>0</v>
      </c>
      <c r="I23" s="130">
        <v>0</v>
      </c>
      <c r="J23" s="24">
        <v>28</v>
      </c>
      <c r="K23" s="24">
        <v>5</v>
      </c>
      <c r="L23" s="24">
        <v>1</v>
      </c>
      <c r="M23" s="24">
        <v>1</v>
      </c>
      <c r="N23" s="130">
        <v>0</v>
      </c>
      <c r="O23" s="130">
        <v>0</v>
      </c>
      <c r="P23" s="130">
        <v>0</v>
      </c>
      <c r="Q23" s="130">
        <v>0</v>
      </c>
      <c r="R23" s="130">
        <v>0</v>
      </c>
      <c r="S23" s="130">
        <v>0</v>
      </c>
      <c r="T23" s="24" t="s">
        <v>1821</v>
      </c>
      <c r="U23" s="24" t="s">
        <v>1821</v>
      </c>
      <c r="V23" s="24" t="s">
        <v>1821</v>
      </c>
      <c r="W23" s="24" t="s">
        <v>1821</v>
      </c>
      <c r="X23" s="130">
        <v>0</v>
      </c>
      <c r="Y23" s="130">
        <v>0</v>
      </c>
      <c r="Z23" s="130">
        <v>0</v>
      </c>
      <c r="AA23" s="130">
        <v>0</v>
      </c>
      <c r="AB23" s="24">
        <f t="shared" si="2"/>
        <v>0</v>
      </c>
      <c r="AC23" s="24" t="s">
        <v>2754</v>
      </c>
    </row>
    <row r="24" spans="1:29" ht="22.5" customHeight="1">
      <c r="A24" s="2" t="s">
        <v>2793</v>
      </c>
      <c r="B24" s="24">
        <v>9</v>
      </c>
      <c r="C24" s="24">
        <v>351</v>
      </c>
      <c r="D24" s="24">
        <f t="shared" si="0"/>
        <v>247</v>
      </c>
      <c r="E24" s="24">
        <f t="shared" si="1"/>
        <v>104</v>
      </c>
      <c r="F24" s="130">
        <v>0</v>
      </c>
      <c r="G24" s="130">
        <v>0</v>
      </c>
      <c r="H24" s="24">
        <v>18</v>
      </c>
      <c r="I24" s="24">
        <v>5</v>
      </c>
      <c r="J24" s="24">
        <v>219</v>
      </c>
      <c r="K24" s="24">
        <v>43</v>
      </c>
      <c r="L24" s="24">
        <v>10</v>
      </c>
      <c r="M24" s="24">
        <v>49</v>
      </c>
      <c r="N24" s="24">
        <v>5</v>
      </c>
      <c r="O24" s="24">
        <v>7</v>
      </c>
      <c r="P24" s="24">
        <v>5</v>
      </c>
      <c r="Q24" s="130">
        <v>0</v>
      </c>
      <c r="R24" s="130">
        <v>0</v>
      </c>
      <c r="S24" s="130">
        <v>0</v>
      </c>
      <c r="T24" s="24">
        <v>140788</v>
      </c>
      <c r="U24" s="24">
        <v>420295</v>
      </c>
      <c r="V24" s="24">
        <v>767503</v>
      </c>
      <c r="W24" s="24">
        <v>637066</v>
      </c>
      <c r="X24" s="24">
        <v>116926</v>
      </c>
      <c r="Y24" s="24">
        <v>13511</v>
      </c>
      <c r="Z24" s="130">
        <v>0</v>
      </c>
      <c r="AA24" s="130">
        <v>0</v>
      </c>
      <c r="AB24" s="24">
        <f t="shared" si="2"/>
        <v>13511</v>
      </c>
      <c r="AC24" s="24">
        <v>292876</v>
      </c>
    </row>
    <row r="25" spans="1:29" ht="22.5" customHeight="1">
      <c r="A25" s="2" t="s">
        <v>2794</v>
      </c>
      <c r="B25" s="24">
        <v>3</v>
      </c>
      <c r="C25" s="24">
        <v>122</v>
      </c>
      <c r="D25" s="24">
        <f t="shared" si="0"/>
        <v>87</v>
      </c>
      <c r="E25" s="24">
        <f t="shared" si="1"/>
        <v>35</v>
      </c>
      <c r="F25" s="130">
        <v>0</v>
      </c>
      <c r="G25" s="130">
        <v>0</v>
      </c>
      <c r="H25" s="24">
        <v>3</v>
      </c>
      <c r="I25" s="130">
        <v>0</v>
      </c>
      <c r="J25" s="24">
        <v>82</v>
      </c>
      <c r="K25" s="24">
        <v>21</v>
      </c>
      <c r="L25" s="24">
        <v>3</v>
      </c>
      <c r="M25" s="24">
        <v>10</v>
      </c>
      <c r="N25" s="24">
        <v>2</v>
      </c>
      <c r="O25" s="24">
        <v>6</v>
      </c>
      <c r="P25" s="24">
        <v>3</v>
      </c>
      <c r="Q25" s="24">
        <v>2</v>
      </c>
      <c r="R25" s="24">
        <v>1</v>
      </c>
      <c r="S25" s="130">
        <v>0</v>
      </c>
      <c r="T25" s="24">
        <v>54919</v>
      </c>
      <c r="U25" s="24">
        <v>211485</v>
      </c>
      <c r="V25" s="24">
        <v>316485</v>
      </c>
      <c r="W25" s="24">
        <v>274260</v>
      </c>
      <c r="X25" s="24">
        <v>23125</v>
      </c>
      <c r="Y25" s="24">
        <v>19100</v>
      </c>
      <c r="Z25" s="130">
        <v>0</v>
      </c>
      <c r="AA25" s="24">
        <v>17708</v>
      </c>
      <c r="AB25" s="24">
        <f t="shared" si="2"/>
        <v>1392</v>
      </c>
      <c r="AC25" s="24">
        <v>92354</v>
      </c>
    </row>
    <row r="26" spans="1:29" ht="22.5" customHeight="1">
      <c r="A26" s="2" t="s">
        <v>2795</v>
      </c>
      <c r="B26" s="24">
        <v>20</v>
      </c>
      <c r="C26" s="24">
        <v>778</v>
      </c>
      <c r="D26" s="24">
        <f t="shared" si="0"/>
        <v>538</v>
      </c>
      <c r="E26" s="24">
        <f t="shared" si="1"/>
        <v>240</v>
      </c>
      <c r="F26" s="130">
        <v>0</v>
      </c>
      <c r="G26" s="130">
        <v>0</v>
      </c>
      <c r="H26" s="24">
        <v>25</v>
      </c>
      <c r="I26" s="24">
        <v>5</v>
      </c>
      <c r="J26" s="24">
        <v>475</v>
      </c>
      <c r="K26" s="24">
        <v>89</v>
      </c>
      <c r="L26" s="24">
        <v>37</v>
      </c>
      <c r="M26" s="24">
        <v>144</v>
      </c>
      <c r="N26" s="24">
        <v>17</v>
      </c>
      <c r="O26" s="24">
        <v>3</v>
      </c>
      <c r="P26" s="24">
        <v>16</v>
      </c>
      <c r="Q26" s="24">
        <v>1</v>
      </c>
      <c r="R26" s="24">
        <v>3</v>
      </c>
      <c r="S26" s="24">
        <v>5</v>
      </c>
      <c r="T26" s="24">
        <v>336970</v>
      </c>
      <c r="U26" s="24">
        <v>978019</v>
      </c>
      <c r="V26" s="24">
        <v>1745876</v>
      </c>
      <c r="W26" s="24">
        <v>1239996</v>
      </c>
      <c r="X26" s="24">
        <v>431704</v>
      </c>
      <c r="Y26" s="24">
        <v>74176</v>
      </c>
      <c r="Z26" s="130">
        <v>0</v>
      </c>
      <c r="AA26" s="130">
        <v>0</v>
      </c>
      <c r="AB26" s="24">
        <f t="shared" si="2"/>
        <v>74176</v>
      </c>
      <c r="AC26" s="24">
        <v>657360</v>
      </c>
    </row>
    <row r="27" spans="1:29" ht="22.5" customHeight="1">
      <c r="A27" s="2" t="s">
        <v>2796</v>
      </c>
      <c r="B27" s="24">
        <v>7</v>
      </c>
      <c r="C27" s="24">
        <v>286</v>
      </c>
      <c r="D27" s="24">
        <f t="shared" si="0"/>
        <v>214</v>
      </c>
      <c r="E27" s="24">
        <f t="shared" si="1"/>
        <v>72</v>
      </c>
      <c r="F27" s="130">
        <v>0</v>
      </c>
      <c r="G27" s="130">
        <v>0</v>
      </c>
      <c r="H27" s="24">
        <v>10</v>
      </c>
      <c r="I27" s="24">
        <v>3</v>
      </c>
      <c r="J27" s="24">
        <v>200</v>
      </c>
      <c r="K27" s="24">
        <v>29</v>
      </c>
      <c r="L27" s="24">
        <v>25</v>
      </c>
      <c r="M27" s="24">
        <v>40</v>
      </c>
      <c r="N27" s="130">
        <v>0</v>
      </c>
      <c r="O27" s="24">
        <v>2</v>
      </c>
      <c r="P27" s="24">
        <v>21</v>
      </c>
      <c r="Q27" s="24">
        <v>2</v>
      </c>
      <c r="R27" s="130">
        <v>0</v>
      </c>
      <c r="S27" s="130">
        <v>0</v>
      </c>
      <c r="T27" s="24">
        <v>128982</v>
      </c>
      <c r="U27" s="24">
        <v>316751</v>
      </c>
      <c r="V27" s="24">
        <v>744015</v>
      </c>
      <c r="W27" s="24">
        <v>636267</v>
      </c>
      <c r="X27" s="130">
        <v>0</v>
      </c>
      <c r="Y27" s="24">
        <v>107748</v>
      </c>
      <c r="Z27" s="130">
        <v>0</v>
      </c>
      <c r="AA27" s="130">
        <v>0</v>
      </c>
      <c r="AB27" s="24">
        <f t="shared" si="2"/>
        <v>107748</v>
      </c>
      <c r="AC27" s="24">
        <v>366804</v>
      </c>
    </row>
    <row r="28" spans="1:29" ht="22.5" customHeight="1">
      <c r="A28" s="2" t="s">
        <v>2797</v>
      </c>
      <c r="B28" s="24">
        <v>13</v>
      </c>
      <c r="C28" s="24">
        <v>515</v>
      </c>
      <c r="D28" s="24">
        <f t="shared" si="0"/>
        <v>246</v>
      </c>
      <c r="E28" s="24">
        <f t="shared" si="1"/>
        <v>269</v>
      </c>
      <c r="F28" s="130">
        <v>0</v>
      </c>
      <c r="G28" s="130">
        <v>0</v>
      </c>
      <c r="H28" s="24">
        <v>22</v>
      </c>
      <c r="I28" s="24">
        <v>7</v>
      </c>
      <c r="J28" s="24">
        <v>214</v>
      </c>
      <c r="K28" s="24">
        <v>124</v>
      </c>
      <c r="L28" s="24">
        <v>12</v>
      </c>
      <c r="M28" s="24">
        <v>127</v>
      </c>
      <c r="N28" s="24">
        <v>6</v>
      </c>
      <c r="O28" s="24">
        <v>11</v>
      </c>
      <c r="P28" s="24">
        <v>8</v>
      </c>
      <c r="Q28" s="130">
        <v>0</v>
      </c>
      <c r="R28" s="24">
        <v>1</v>
      </c>
      <c r="S28" s="24">
        <v>1</v>
      </c>
      <c r="T28" s="24">
        <v>168737</v>
      </c>
      <c r="U28" s="24">
        <v>266565</v>
      </c>
      <c r="V28" s="24">
        <v>619810</v>
      </c>
      <c r="W28" s="24">
        <v>429572</v>
      </c>
      <c r="X28" s="24">
        <v>183940</v>
      </c>
      <c r="Y28" s="24">
        <v>6298</v>
      </c>
      <c r="Z28" s="130">
        <v>0</v>
      </c>
      <c r="AA28" s="130">
        <v>0</v>
      </c>
      <c r="AB28" s="24">
        <f t="shared" si="2"/>
        <v>6298</v>
      </c>
      <c r="AC28" s="24">
        <v>318891</v>
      </c>
    </row>
    <row r="29" spans="1:29" ht="22.5" customHeight="1">
      <c r="A29" s="2" t="s">
        <v>2798</v>
      </c>
      <c r="B29" s="24">
        <v>2</v>
      </c>
      <c r="C29" s="24">
        <v>88</v>
      </c>
      <c r="D29" s="24">
        <f t="shared" si="0"/>
        <v>69</v>
      </c>
      <c r="E29" s="24">
        <f t="shared" si="1"/>
        <v>19</v>
      </c>
      <c r="F29" s="130">
        <v>0</v>
      </c>
      <c r="G29" s="130">
        <v>0</v>
      </c>
      <c r="H29" s="24">
        <v>1</v>
      </c>
      <c r="I29" s="130">
        <v>0</v>
      </c>
      <c r="J29" s="24">
        <v>68</v>
      </c>
      <c r="K29" s="24">
        <v>8</v>
      </c>
      <c r="L29" s="130">
        <v>0</v>
      </c>
      <c r="M29" s="24">
        <v>11</v>
      </c>
      <c r="N29" s="130">
        <v>0</v>
      </c>
      <c r="O29" s="130">
        <v>0</v>
      </c>
      <c r="P29" s="130">
        <v>0</v>
      </c>
      <c r="Q29" s="130">
        <v>0</v>
      </c>
      <c r="R29" s="130">
        <v>0</v>
      </c>
      <c r="S29" s="130">
        <v>0</v>
      </c>
      <c r="T29" s="24" t="s">
        <v>1821</v>
      </c>
      <c r="U29" s="24" t="s">
        <v>1821</v>
      </c>
      <c r="V29" s="24" t="s">
        <v>1821</v>
      </c>
      <c r="W29" s="24" t="s">
        <v>1821</v>
      </c>
      <c r="X29" s="130">
        <v>0</v>
      </c>
      <c r="Y29" s="24" t="s">
        <v>1821</v>
      </c>
      <c r="Z29" s="130">
        <v>0</v>
      </c>
      <c r="AA29" s="130">
        <v>0</v>
      </c>
      <c r="AB29" s="24" t="s">
        <v>2758</v>
      </c>
      <c r="AC29" s="24" t="s">
        <v>2754</v>
      </c>
    </row>
    <row r="30" spans="1:29" ht="22.5" customHeight="1">
      <c r="A30" s="2" t="s">
        <v>2799</v>
      </c>
      <c r="B30" s="24">
        <v>3</v>
      </c>
      <c r="C30" s="24">
        <v>137</v>
      </c>
      <c r="D30" s="24">
        <f t="shared" si="0"/>
        <v>86</v>
      </c>
      <c r="E30" s="24">
        <f t="shared" si="1"/>
        <v>51</v>
      </c>
      <c r="F30" s="130">
        <v>0</v>
      </c>
      <c r="G30" s="130">
        <v>0</v>
      </c>
      <c r="H30" s="24">
        <v>5</v>
      </c>
      <c r="I30" s="130">
        <v>0</v>
      </c>
      <c r="J30" s="24">
        <v>61</v>
      </c>
      <c r="K30" s="24">
        <v>13</v>
      </c>
      <c r="L30" s="24">
        <v>20</v>
      </c>
      <c r="M30" s="24">
        <v>38</v>
      </c>
      <c r="N30" s="130">
        <v>0</v>
      </c>
      <c r="O30" s="130">
        <v>0</v>
      </c>
      <c r="P30" s="130">
        <v>0</v>
      </c>
      <c r="Q30" s="130">
        <v>0</v>
      </c>
      <c r="R30" s="130">
        <v>0</v>
      </c>
      <c r="S30" s="130">
        <v>0</v>
      </c>
      <c r="T30" s="24">
        <v>53672</v>
      </c>
      <c r="U30" s="24">
        <v>60094</v>
      </c>
      <c r="V30" s="24">
        <v>109576</v>
      </c>
      <c r="W30" s="24">
        <v>86481</v>
      </c>
      <c r="X30" s="24">
        <v>23095</v>
      </c>
      <c r="Y30" s="130">
        <v>0</v>
      </c>
      <c r="Z30" s="130">
        <v>0</v>
      </c>
      <c r="AA30" s="130">
        <v>0</v>
      </c>
      <c r="AB30" s="24">
        <f t="shared" si="2"/>
        <v>0</v>
      </c>
      <c r="AC30" s="24">
        <v>45791</v>
      </c>
    </row>
    <row r="31" spans="1:29" ht="22.5" customHeight="1">
      <c r="A31" s="2" t="s">
        <v>2800</v>
      </c>
      <c r="B31" s="24">
        <v>7</v>
      </c>
      <c r="C31" s="24">
        <v>259</v>
      </c>
      <c r="D31" s="24">
        <f t="shared" si="0"/>
        <v>155</v>
      </c>
      <c r="E31" s="24">
        <f t="shared" si="1"/>
        <v>104</v>
      </c>
      <c r="F31" s="130">
        <v>0</v>
      </c>
      <c r="G31" s="130">
        <v>0</v>
      </c>
      <c r="H31" s="24">
        <v>7</v>
      </c>
      <c r="I31" s="24">
        <v>4</v>
      </c>
      <c r="J31" s="24">
        <v>136</v>
      </c>
      <c r="K31" s="24">
        <v>34</v>
      </c>
      <c r="L31" s="24">
        <v>9</v>
      </c>
      <c r="M31" s="24">
        <v>66</v>
      </c>
      <c r="N31" s="24">
        <v>3</v>
      </c>
      <c r="O31" s="130">
        <v>0</v>
      </c>
      <c r="P31" s="130">
        <v>0</v>
      </c>
      <c r="Q31" s="130">
        <v>0</v>
      </c>
      <c r="R31" s="130">
        <v>0</v>
      </c>
      <c r="S31" s="130">
        <v>0</v>
      </c>
      <c r="T31" s="24">
        <v>85658</v>
      </c>
      <c r="U31" s="24">
        <v>152081</v>
      </c>
      <c r="V31" s="24">
        <v>251971</v>
      </c>
      <c r="W31" s="24">
        <v>212501</v>
      </c>
      <c r="X31" s="24">
        <v>28733</v>
      </c>
      <c r="Y31" s="24">
        <v>10737</v>
      </c>
      <c r="Z31" s="130">
        <v>0</v>
      </c>
      <c r="AA31" s="130">
        <v>0</v>
      </c>
      <c r="AB31" s="24">
        <f t="shared" si="2"/>
        <v>10737</v>
      </c>
      <c r="AC31" s="24">
        <v>79906</v>
      </c>
    </row>
    <row r="32" spans="1:29" ht="22.5" customHeight="1" thickBot="1">
      <c r="A32" s="3" t="s">
        <v>826</v>
      </c>
      <c r="B32" s="25">
        <v>11</v>
      </c>
      <c r="C32" s="25">
        <v>406</v>
      </c>
      <c r="D32" s="25">
        <f t="shared" si="0"/>
        <v>177</v>
      </c>
      <c r="E32" s="25">
        <f t="shared" si="1"/>
        <v>229</v>
      </c>
      <c r="F32" s="131">
        <v>0</v>
      </c>
      <c r="G32" s="131">
        <v>0</v>
      </c>
      <c r="H32" s="25">
        <v>18</v>
      </c>
      <c r="I32" s="25">
        <v>12</v>
      </c>
      <c r="J32" s="25">
        <v>147</v>
      </c>
      <c r="K32" s="25">
        <v>118</v>
      </c>
      <c r="L32" s="25">
        <v>8</v>
      </c>
      <c r="M32" s="25">
        <v>97</v>
      </c>
      <c r="N32" s="25">
        <v>4</v>
      </c>
      <c r="O32" s="25">
        <v>2</v>
      </c>
      <c r="P32" s="131">
        <v>0</v>
      </c>
      <c r="Q32" s="131">
        <v>0</v>
      </c>
      <c r="R32" s="131">
        <v>0</v>
      </c>
      <c r="S32" s="131">
        <v>0</v>
      </c>
      <c r="T32" s="25">
        <v>141758</v>
      </c>
      <c r="U32" s="25">
        <v>451201</v>
      </c>
      <c r="V32" s="25">
        <v>714177</v>
      </c>
      <c r="W32" s="25">
        <v>605725</v>
      </c>
      <c r="X32" s="25">
        <v>49330</v>
      </c>
      <c r="Y32" s="25">
        <v>59122</v>
      </c>
      <c r="Z32" s="25">
        <v>31007</v>
      </c>
      <c r="AA32" s="25">
        <v>1231</v>
      </c>
      <c r="AB32" s="25">
        <f t="shared" si="2"/>
        <v>26884</v>
      </c>
      <c r="AC32" s="25">
        <v>235234</v>
      </c>
    </row>
  </sheetData>
  <sheetProtection/>
  <mergeCells count="22">
    <mergeCell ref="Y3:AB3"/>
    <mergeCell ref="C4:E4"/>
    <mergeCell ref="F4:G4"/>
    <mergeCell ref="H4:I4"/>
    <mergeCell ref="J4:M4"/>
    <mergeCell ref="N4:O4"/>
    <mergeCell ref="C2:S2"/>
    <mergeCell ref="F3:O3"/>
    <mergeCell ref="P3:Q3"/>
    <mergeCell ref="R3:S3"/>
    <mergeCell ref="P6:Q6"/>
    <mergeCell ref="R6:S6"/>
    <mergeCell ref="P4:Q4"/>
    <mergeCell ref="R4:S4"/>
    <mergeCell ref="C5:E5"/>
    <mergeCell ref="J5:M5"/>
    <mergeCell ref="R5:S5"/>
    <mergeCell ref="C6:E6"/>
    <mergeCell ref="F6:G6"/>
    <mergeCell ref="J6:K6"/>
    <mergeCell ref="L6:M6"/>
    <mergeCell ref="N6:O6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32"/>
  <sheetViews>
    <sheetView view="pageBreakPreview" zoomScale="70" zoomScaleSheetLayoutView="70" zoomScalePageLayoutView="0" workbookViewId="0" topLeftCell="A1">
      <pane xSplit="1" ySplit="7" topLeftCell="B14" activePane="bottomRight" state="frozen"/>
      <selection pane="topLeft" activeCell="AB8" sqref="AB8:AB32"/>
      <selection pane="topRight" activeCell="AB8" sqref="AB8:AB32"/>
      <selection pane="bottomLeft" activeCell="AB8" sqref="AB8:AB32"/>
      <selection pane="bottomRight" activeCell="A1" sqref="A1"/>
    </sheetView>
  </sheetViews>
  <sheetFormatPr defaultColWidth="9.00390625" defaultRowHeight="13.5"/>
  <cols>
    <col min="1" max="1" width="15.50390625" style="33" customWidth="1"/>
    <col min="2" max="10" width="10.375" style="33" customWidth="1"/>
    <col min="11" max="15" width="9.875" style="33" customWidth="1"/>
    <col min="16" max="16" width="11.625" style="33" bestFit="1" customWidth="1"/>
    <col min="17" max="17" width="11.75390625" style="33" customWidth="1"/>
    <col min="18" max="19" width="9.875" style="102" customWidth="1"/>
    <col min="20" max="16384" width="9.00390625" style="33" customWidth="1"/>
  </cols>
  <sheetData>
    <row r="1" spans="1:17" ht="19.5" thickBot="1">
      <c r="A1" s="69" t="s">
        <v>2032</v>
      </c>
      <c r="B1" s="69"/>
      <c r="K1" s="32"/>
      <c r="Q1" s="43" t="s">
        <v>2033</v>
      </c>
    </row>
    <row r="2" spans="1:19" ht="15" customHeight="1">
      <c r="A2" s="4"/>
      <c r="B2" s="34"/>
      <c r="C2" s="5"/>
      <c r="D2" s="289" t="s">
        <v>1313</v>
      </c>
      <c r="E2" s="290"/>
      <c r="F2" s="289" t="s">
        <v>1320</v>
      </c>
      <c r="G2" s="290"/>
      <c r="H2" s="290"/>
      <c r="I2" s="290"/>
      <c r="J2" s="290"/>
      <c r="K2" s="35" t="s">
        <v>25</v>
      </c>
      <c r="L2" s="35"/>
      <c r="M2" s="5"/>
      <c r="N2" s="35" t="s">
        <v>1314</v>
      </c>
      <c r="O2" s="35"/>
      <c r="P2" s="7" t="s">
        <v>27</v>
      </c>
      <c r="Q2" s="7"/>
      <c r="R2" s="278"/>
      <c r="S2" s="278"/>
    </row>
    <row r="3" spans="1:19" ht="15" customHeight="1">
      <c r="A3" s="2"/>
      <c r="B3" s="13"/>
      <c r="C3" s="11"/>
      <c r="D3" s="295" t="s">
        <v>29</v>
      </c>
      <c r="E3" s="298" t="s">
        <v>1330</v>
      </c>
      <c r="F3" s="295" t="s">
        <v>29</v>
      </c>
      <c r="G3" s="299" t="s">
        <v>1569</v>
      </c>
      <c r="H3" s="299"/>
      <c r="I3" s="299"/>
      <c r="J3" s="299"/>
      <c r="K3" s="37"/>
      <c r="L3" s="37"/>
      <c r="M3" s="11"/>
      <c r="N3" s="44"/>
      <c r="O3" s="12"/>
      <c r="P3" s="36"/>
      <c r="Q3" s="45"/>
      <c r="R3" s="70"/>
      <c r="S3" s="70"/>
    </row>
    <row r="4" spans="1:19" ht="15" customHeight="1">
      <c r="A4" s="13" t="s">
        <v>1277</v>
      </c>
      <c r="B4" s="13" t="s">
        <v>24</v>
      </c>
      <c r="C4" s="11" t="s">
        <v>28</v>
      </c>
      <c r="D4" s="296"/>
      <c r="E4" s="298"/>
      <c r="F4" s="296"/>
      <c r="G4" s="276" t="s">
        <v>1309</v>
      </c>
      <c r="H4" s="294" t="s">
        <v>1321</v>
      </c>
      <c r="I4" s="294" t="s">
        <v>1322</v>
      </c>
      <c r="J4" s="283" t="s">
        <v>1572</v>
      </c>
      <c r="K4" s="11" t="s">
        <v>29</v>
      </c>
      <c r="L4" s="38" t="s">
        <v>1569</v>
      </c>
      <c r="M4" s="11" t="s">
        <v>26</v>
      </c>
      <c r="N4" s="28" t="s">
        <v>1573</v>
      </c>
      <c r="O4" s="39" t="s">
        <v>1574</v>
      </c>
      <c r="P4" s="11" t="s">
        <v>29</v>
      </c>
      <c r="Q4" s="15" t="s">
        <v>1569</v>
      </c>
      <c r="R4" s="70"/>
      <c r="S4" s="70"/>
    </row>
    <row r="5" spans="1:19" ht="15" customHeight="1">
      <c r="A5" s="13"/>
      <c r="B5" s="13" t="s">
        <v>30</v>
      </c>
      <c r="C5" s="11"/>
      <c r="D5" s="296"/>
      <c r="E5" s="298"/>
      <c r="F5" s="296"/>
      <c r="G5" s="276"/>
      <c r="H5" s="294"/>
      <c r="I5" s="294"/>
      <c r="J5" s="283"/>
      <c r="K5" s="11"/>
      <c r="L5" s="11"/>
      <c r="M5" s="11" t="s">
        <v>31</v>
      </c>
      <c r="N5" s="28"/>
      <c r="O5" s="39"/>
      <c r="P5" s="11"/>
      <c r="Q5" s="10"/>
      <c r="R5" s="70"/>
      <c r="S5" s="70"/>
    </row>
    <row r="6" spans="1:19" ht="15" customHeight="1">
      <c r="A6" s="13"/>
      <c r="B6" s="13"/>
      <c r="C6" s="11"/>
      <c r="D6" s="296"/>
      <c r="E6" s="298"/>
      <c r="F6" s="296"/>
      <c r="G6" s="276"/>
      <c r="H6" s="294"/>
      <c r="I6" s="294"/>
      <c r="J6" s="283"/>
      <c r="K6" s="11"/>
      <c r="L6" s="11"/>
      <c r="M6" s="11"/>
      <c r="N6" s="28"/>
      <c r="O6" s="39"/>
      <c r="P6" s="11"/>
      <c r="Q6" s="10"/>
      <c r="R6" s="70"/>
      <c r="S6" s="70"/>
    </row>
    <row r="7" spans="1:19" ht="15" customHeight="1">
      <c r="A7" s="16"/>
      <c r="B7" s="40"/>
      <c r="C7" s="21"/>
      <c r="D7" s="297"/>
      <c r="E7" s="298"/>
      <c r="F7" s="297"/>
      <c r="G7" s="276"/>
      <c r="H7" s="294"/>
      <c r="I7" s="294"/>
      <c r="J7" s="283"/>
      <c r="K7" s="21"/>
      <c r="L7" s="21"/>
      <c r="M7" s="21"/>
      <c r="N7" s="21"/>
      <c r="O7" s="21"/>
      <c r="P7" s="21"/>
      <c r="Q7" s="41"/>
      <c r="R7" s="70"/>
      <c r="S7" s="70"/>
    </row>
    <row r="8" spans="1:19" ht="26.25" customHeight="1">
      <c r="A8" s="1" t="s">
        <v>1279</v>
      </c>
      <c r="B8" s="149">
        <v>554309</v>
      </c>
      <c r="C8" s="149">
        <f aca="true" t="shared" si="0" ref="C8:C32">F8+G8+N8-K8-L8-O8</f>
        <v>364033</v>
      </c>
      <c r="D8" s="149">
        <v>1822690</v>
      </c>
      <c r="E8" s="149">
        <v>2841515</v>
      </c>
      <c r="F8" s="149">
        <v>20521</v>
      </c>
      <c r="G8" s="149">
        <v>531149</v>
      </c>
      <c r="H8" s="149">
        <v>110150</v>
      </c>
      <c r="I8" s="149">
        <v>358260</v>
      </c>
      <c r="J8" s="149">
        <v>62739</v>
      </c>
      <c r="K8" s="149">
        <v>91550</v>
      </c>
      <c r="L8" s="151">
        <v>98726</v>
      </c>
      <c r="M8" s="149">
        <v>372221</v>
      </c>
      <c r="N8" s="149">
        <v>98530</v>
      </c>
      <c r="O8" s="149">
        <v>95891</v>
      </c>
      <c r="P8" s="130">
        <f>D8+F8-K8</f>
        <v>1751661</v>
      </c>
      <c r="Q8" s="130">
        <f>E8+G8-L8-M8</f>
        <v>2901717</v>
      </c>
      <c r="R8" s="130"/>
      <c r="S8" s="130"/>
    </row>
    <row r="9" spans="1:19" ht="26.25" customHeight="1">
      <c r="A9" s="2" t="s">
        <v>2787</v>
      </c>
      <c r="B9" s="149">
        <v>18818</v>
      </c>
      <c r="C9" s="149">
        <f>F9+G9+N9-K9-L9-O9</f>
        <v>18087</v>
      </c>
      <c r="D9" s="149">
        <v>174448</v>
      </c>
      <c r="E9" s="149">
        <v>166430</v>
      </c>
      <c r="F9" s="149">
        <v>0</v>
      </c>
      <c r="G9" s="149">
        <v>18818</v>
      </c>
      <c r="H9" s="149">
        <v>3274</v>
      </c>
      <c r="I9" s="149">
        <v>14940</v>
      </c>
      <c r="J9" s="149">
        <v>604</v>
      </c>
      <c r="K9" s="149">
        <v>0</v>
      </c>
      <c r="L9" s="149">
        <v>731</v>
      </c>
      <c r="M9" s="149">
        <v>21912</v>
      </c>
      <c r="N9" s="149">
        <v>684</v>
      </c>
      <c r="O9" s="149">
        <v>684</v>
      </c>
      <c r="P9" s="130">
        <f aca="true" t="shared" si="1" ref="P9:P32">D9+F9-K9</f>
        <v>174448</v>
      </c>
      <c r="Q9" s="130">
        <f aca="true" t="shared" si="2" ref="Q9:Q32">E9+G9-L9-M9</f>
        <v>162605</v>
      </c>
      <c r="R9" s="130"/>
      <c r="S9" s="130"/>
    </row>
    <row r="10" spans="1:19" ht="26.25" customHeight="1">
      <c r="A10" s="2" t="s">
        <v>1999</v>
      </c>
      <c r="B10" s="149">
        <v>78934</v>
      </c>
      <c r="C10" s="149">
        <f t="shared" si="0"/>
        <v>73390</v>
      </c>
      <c r="D10" s="149">
        <v>339302</v>
      </c>
      <c r="E10" s="149">
        <v>736564</v>
      </c>
      <c r="F10" s="149">
        <v>0</v>
      </c>
      <c r="G10" s="149">
        <v>78387</v>
      </c>
      <c r="H10" s="149">
        <v>15321</v>
      </c>
      <c r="I10" s="149">
        <v>59851</v>
      </c>
      <c r="J10" s="149">
        <v>3215</v>
      </c>
      <c r="K10" s="149">
        <v>2767</v>
      </c>
      <c r="L10" s="149">
        <v>2777</v>
      </c>
      <c r="M10" s="149">
        <v>87619</v>
      </c>
      <c r="N10" s="149">
        <v>76637</v>
      </c>
      <c r="O10" s="149">
        <v>76090</v>
      </c>
      <c r="P10" s="130">
        <f t="shared" si="1"/>
        <v>336535</v>
      </c>
      <c r="Q10" s="130">
        <f t="shared" si="2"/>
        <v>724555</v>
      </c>
      <c r="R10" s="130"/>
      <c r="S10" s="130"/>
    </row>
    <row r="11" spans="1:19" ht="26.25" customHeight="1">
      <c r="A11" s="2" t="s">
        <v>2000</v>
      </c>
      <c r="B11" s="149">
        <v>0</v>
      </c>
      <c r="C11" s="149">
        <f t="shared" si="0"/>
        <v>0</v>
      </c>
      <c r="D11" s="149" t="s">
        <v>1821</v>
      </c>
      <c r="E11" s="149" t="s">
        <v>1821</v>
      </c>
      <c r="F11" s="149">
        <v>0</v>
      </c>
      <c r="G11" s="149">
        <v>0</v>
      </c>
      <c r="H11" s="149">
        <v>0</v>
      </c>
      <c r="I11" s="149">
        <v>0</v>
      </c>
      <c r="J11" s="149">
        <v>0</v>
      </c>
      <c r="K11" s="149">
        <v>0</v>
      </c>
      <c r="L11" s="149">
        <v>0</v>
      </c>
      <c r="M11" s="149" t="s">
        <v>2755</v>
      </c>
      <c r="N11" s="149">
        <v>0</v>
      </c>
      <c r="O11" s="149">
        <v>0</v>
      </c>
      <c r="P11" s="130" t="s">
        <v>1821</v>
      </c>
      <c r="Q11" s="130" t="s">
        <v>1821</v>
      </c>
      <c r="R11" s="130"/>
      <c r="S11" s="130"/>
    </row>
    <row r="12" spans="1:19" ht="26.25" customHeight="1">
      <c r="A12" s="2" t="s">
        <v>2001</v>
      </c>
      <c r="B12" s="149">
        <v>0</v>
      </c>
      <c r="C12" s="149">
        <f t="shared" si="0"/>
        <v>0</v>
      </c>
      <c r="D12" s="149">
        <v>0</v>
      </c>
      <c r="E12" s="149">
        <v>0</v>
      </c>
      <c r="F12" s="149">
        <v>0</v>
      </c>
      <c r="G12" s="149">
        <v>0</v>
      </c>
      <c r="H12" s="149">
        <v>0</v>
      </c>
      <c r="I12" s="149">
        <v>0</v>
      </c>
      <c r="J12" s="149">
        <v>0</v>
      </c>
      <c r="K12" s="149">
        <v>0</v>
      </c>
      <c r="L12" s="149">
        <v>0</v>
      </c>
      <c r="M12" s="149">
        <v>0</v>
      </c>
      <c r="N12" s="149">
        <v>0</v>
      </c>
      <c r="O12" s="149">
        <v>0</v>
      </c>
      <c r="P12" s="130">
        <f t="shared" si="1"/>
        <v>0</v>
      </c>
      <c r="Q12" s="130">
        <f t="shared" si="2"/>
        <v>0</v>
      </c>
      <c r="R12" s="130"/>
      <c r="S12" s="130"/>
    </row>
    <row r="13" spans="1:19" ht="26.25" customHeight="1">
      <c r="A13" s="2" t="s">
        <v>2002</v>
      </c>
      <c r="B13" s="149">
        <v>2302</v>
      </c>
      <c r="C13" s="149">
        <f t="shared" si="0"/>
        <v>2302</v>
      </c>
      <c r="D13" s="149">
        <v>11359</v>
      </c>
      <c r="E13" s="149">
        <v>8998</v>
      </c>
      <c r="F13" s="149">
        <v>0</v>
      </c>
      <c r="G13" s="149">
        <v>2302</v>
      </c>
      <c r="H13" s="149">
        <v>909</v>
      </c>
      <c r="I13" s="149">
        <v>1350</v>
      </c>
      <c r="J13" s="149">
        <v>43</v>
      </c>
      <c r="K13" s="149">
        <v>0</v>
      </c>
      <c r="L13" s="149">
        <v>0</v>
      </c>
      <c r="M13" s="149">
        <v>2058</v>
      </c>
      <c r="N13" s="149">
        <v>0</v>
      </c>
      <c r="O13" s="149">
        <v>0</v>
      </c>
      <c r="P13" s="130">
        <f t="shared" si="1"/>
        <v>11359</v>
      </c>
      <c r="Q13" s="130">
        <f t="shared" si="2"/>
        <v>9242</v>
      </c>
      <c r="R13" s="130"/>
      <c r="S13" s="130"/>
    </row>
    <row r="14" spans="1:19" ht="26.25" customHeight="1">
      <c r="A14" s="2" t="s">
        <v>2788</v>
      </c>
      <c r="B14" s="149">
        <v>1210</v>
      </c>
      <c r="C14" s="149">
        <f t="shared" si="0"/>
        <v>1195</v>
      </c>
      <c r="D14" s="149">
        <v>21734</v>
      </c>
      <c r="E14" s="149">
        <v>31298</v>
      </c>
      <c r="F14" s="149">
        <v>0</v>
      </c>
      <c r="G14" s="149">
        <v>1210</v>
      </c>
      <c r="H14" s="149">
        <v>359</v>
      </c>
      <c r="I14" s="149">
        <v>113</v>
      </c>
      <c r="J14" s="149">
        <v>738</v>
      </c>
      <c r="K14" s="149">
        <v>0</v>
      </c>
      <c r="L14" s="149">
        <v>15</v>
      </c>
      <c r="M14" s="149">
        <v>4662</v>
      </c>
      <c r="N14" s="149">
        <v>0</v>
      </c>
      <c r="O14" s="149">
        <v>0</v>
      </c>
      <c r="P14" s="130">
        <f t="shared" si="1"/>
        <v>21734</v>
      </c>
      <c r="Q14" s="130">
        <f t="shared" si="2"/>
        <v>27831</v>
      </c>
      <c r="R14" s="130"/>
      <c r="S14" s="130"/>
    </row>
    <row r="15" spans="1:19" ht="26.25" customHeight="1">
      <c r="A15" s="2" t="s">
        <v>2003</v>
      </c>
      <c r="B15" s="149">
        <v>0</v>
      </c>
      <c r="C15" s="149">
        <f t="shared" si="0"/>
        <v>0</v>
      </c>
      <c r="D15" s="149">
        <v>0</v>
      </c>
      <c r="E15" s="149">
        <v>0</v>
      </c>
      <c r="F15" s="149">
        <v>0</v>
      </c>
      <c r="G15" s="149">
        <v>0</v>
      </c>
      <c r="H15" s="149">
        <v>0</v>
      </c>
      <c r="I15" s="149">
        <v>0</v>
      </c>
      <c r="J15" s="149">
        <v>0</v>
      </c>
      <c r="K15" s="149">
        <v>0</v>
      </c>
      <c r="L15" s="149">
        <v>0</v>
      </c>
      <c r="M15" s="149">
        <v>0</v>
      </c>
      <c r="N15" s="149">
        <v>0</v>
      </c>
      <c r="O15" s="149">
        <v>0</v>
      </c>
      <c r="P15" s="130">
        <f t="shared" si="1"/>
        <v>0</v>
      </c>
      <c r="Q15" s="130">
        <f t="shared" si="2"/>
        <v>0</v>
      </c>
      <c r="R15" s="130"/>
      <c r="S15" s="130"/>
    </row>
    <row r="16" spans="1:19" ht="26.25" customHeight="1">
      <c r="A16" s="2" t="s">
        <v>2004</v>
      </c>
      <c r="B16" s="149">
        <v>13710</v>
      </c>
      <c r="C16" s="149">
        <f t="shared" si="0"/>
        <v>13709</v>
      </c>
      <c r="D16" s="149">
        <v>12470</v>
      </c>
      <c r="E16" s="149">
        <v>67385</v>
      </c>
      <c r="F16" s="149">
        <v>886</v>
      </c>
      <c r="G16" s="149">
        <v>7777</v>
      </c>
      <c r="H16" s="149">
        <v>521</v>
      </c>
      <c r="I16" s="149">
        <v>5589</v>
      </c>
      <c r="J16" s="149">
        <v>1667</v>
      </c>
      <c r="K16" s="149">
        <v>0</v>
      </c>
      <c r="L16" s="149">
        <v>1</v>
      </c>
      <c r="M16" s="149">
        <v>12268</v>
      </c>
      <c r="N16" s="149">
        <v>5611</v>
      </c>
      <c r="O16" s="149">
        <v>564</v>
      </c>
      <c r="P16" s="130">
        <f t="shared" si="1"/>
        <v>13356</v>
      </c>
      <c r="Q16" s="130">
        <f t="shared" si="2"/>
        <v>62893</v>
      </c>
      <c r="R16" s="130"/>
      <c r="S16" s="130"/>
    </row>
    <row r="17" spans="1:19" ht="26.25" customHeight="1">
      <c r="A17" s="2" t="s">
        <v>2789</v>
      </c>
      <c r="B17" s="149">
        <v>0</v>
      </c>
      <c r="C17" s="149">
        <f t="shared" si="0"/>
        <v>0</v>
      </c>
      <c r="D17" s="149">
        <v>0</v>
      </c>
      <c r="E17" s="149">
        <v>0</v>
      </c>
      <c r="F17" s="149">
        <v>0</v>
      </c>
      <c r="G17" s="149">
        <v>0</v>
      </c>
      <c r="H17" s="149">
        <v>0</v>
      </c>
      <c r="I17" s="149">
        <v>0</v>
      </c>
      <c r="J17" s="149">
        <v>0</v>
      </c>
      <c r="K17" s="149">
        <v>0</v>
      </c>
      <c r="L17" s="149">
        <v>0</v>
      </c>
      <c r="M17" s="149">
        <v>0</v>
      </c>
      <c r="N17" s="149">
        <v>0</v>
      </c>
      <c r="O17" s="149">
        <v>0</v>
      </c>
      <c r="P17" s="130">
        <f t="shared" si="1"/>
        <v>0</v>
      </c>
      <c r="Q17" s="130">
        <f t="shared" si="2"/>
        <v>0</v>
      </c>
      <c r="R17" s="130"/>
      <c r="S17" s="130"/>
    </row>
    <row r="18" spans="1:19" ht="26.25" customHeight="1">
      <c r="A18" s="2" t="s">
        <v>2790</v>
      </c>
      <c r="B18" s="149">
        <v>42329</v>
      </c>
      <c r="C18" s="149">
        <f t="shared" si="0"/>
        <v>-96228</v>
      </c>
      <c r="D18" s="149">
        <v>140043</v>
      </c>
      <c r="E18" s="149">
        <v>193874</v>
      </c>
      <c r="F18" s="149">
        <v>0</v>
      </c>
      <c r="G18" s="149">
        <v>42329</v>
      </c>
      <c r="H18" s="149">
        <v>1936</v>
      </c>
      <c r="I18" s="149">
        <v>24915</v>
      </c>
      <c r="J18" s="149">
        <v>15478</v>
      </c>
      <c r="K18" s="149">
        <v>56621</v>
      </c>
      <c r="L18" s="149">
        <v>81936</v>
      </c>
      <c r="M18" s="149">
        <v>21553</v>
      </c>
      <c r="N18" s="149">
        <v>0</v>
      </c>
      <c r="O18" s="149">
        <v>0</v>
      </c>
      <c r="P18" s="130">
        <f t="shared" si="1"/>
        <v>83422</v>
      </c>
      <c r="Q18" s="130">
        <f t="shared" si="2"/>
        <v>132714</v>
      </c>
      <c r="R18" s="130"/>
      <c r="S18" s="130"/>
    </row>
    <row r="19" spans="1:19" ht="26.25" customHeight="1">
      <c r="A19" s="2" t="s">
        <v>2791</v>
      </c>
      <c r="B19" s="149" t="s">
        <v>1821</v>
      </c>
      <c r="C19" s="149" t="s">
        <v>1821</v>
      </c>
      <c r="D19" s="149" t="s">
        <v>1821</v>
      </c>
      <c r="E19" s="149" t="s">
        <v>1821</v>
      </c>
      <c r="F19" s="149">
        <v>0</v>
      </c>
      <c r="G19" s="149" t="s">
        <v>1821</v>
      </c>
      <c r="H19" s="149" t="s">
        <v>2755</v>
      </c>
      <c r="I19" s="149" t="s">
        <v>2755</v>
      </c>
      <c r="J19" s="149" t="s">
        <v>2755</v>
      </c>
      <c r="K19" s="149">
        <v>0</v>
      </c>
      <c r="L19" s="149" t="s">
        <v>1821</v>
      </c>
      <c r="M19" s="149" t="s">
        <v>2755</v>
      </c>
      <c r="N19" s="149">
        <v>0</v>
      </c>
      <c r="O19" s="149">
        <v>0</v>
      </c>
      <c r="P19" s="130" t="s">
        <v>1821</v>
      </c>
      <c r="Q19" s="130" t="s">
        <v>1821</v>
      </c>
      <c r="R19" s="130"/>
      <c r="S19" s="130"/>
    </row>
    <row r="20" spans="1:19" ht="26.25" customHeight="1">
      <c r="A20" s="2" t="s">
        <v>2005</v>
      </c>
      <c r="B20" s="149" t="s">
        <v>1821</v>
      </c>
      <c r="C20" s="149" t="s">
        <v>1821</v>
      </c>
      <c r="D20" s="149" t="s">
        <v>1821</v>
      </c>
      <c r="E20" s="149" t="s">
        <v>1821</v>
      </c>
      <c r="F20" s="149">
        <v>0</v>
      </c>
      <c r="G20" s="149" t="s">
        <v>1821</v>
      </c>
      <c r="H20" s="149">
        <v>0</v>
      </c>
      <c r="I20" s="149" t="s">
        <v>2755</v>
      </c>
      <c r="J20" s="149" t="s">
        <v>2755</v>
      </c>
      <c r="K20" s="149">
        <v>0</v>
      </c>
      <c r="L20" s="149" t="s">
        <v>1821</v>
      </c>
      <c r="M20" s="149" t="s">
        <v>2755</v>
      </c>
      <c r="N20" s="251" t="s">
        <v>1821</v>
      </c>
      <c r="O20" s="149">
        <v>0</v>
      </c>
      <c r="P20" s="130" t="s">
        <v>1821</v>
      </c>
      <c r="Q20" s="130" t="s">
        <v>1821</v>
      </c>
      <c r="R20" s="130"/>
      <c r="S20" s="130"/>
    </row>
    <row r="21" spans="1:19" ht="26.25" customHeight="1">
      <c r="A21" s="2" t="s">
        <v>2006</v>
      </c>
      <c r="B21" s="149">
        <v>1091</v>
      </c>
      <c r="C21" s="149">
        <f t="shared" si="0"/>
        <v>1091</v>
      </c>
      <c r="D21" s="149">
        <v>20103</v>
      </c>
      <c r="E21" s="149">
        <v>19215</v>
      </c>
      <c r="F21" s="149">
        <v>11</v>
      </c>
      <c r="G21" s="149">
        <v>1080</v>
      </c>
      <c r="H21" s="149">
        <v>540</v>
      </c>
      <c r="I21" s="149">
        <v>373</v>
      </c>
      <c r="J21" s="149">
        <v>167</v>
      </c>
      <c r="K21" s="149">
        <v>0</v>
      </c>
      <c r="L21" s="149">
        <v>0</v>
      </c>
      <c r="M21" s="149">
        <v>3323</v>
      </c>
      <c r="N21" s="149">
        <v>0</v>
      </c>
      <c r="O21" s="149">
        <v>0</v>
      </c>
      <c r="P21" s="130">
        <f t="shared" si="1"/>
        <v>20114</v>
      </c>
      <c r="Q21" s="130">
        <f t="shared" si="2"/>
        <v>16972</v>
      </c>
      <c r="R21" s="130"/>
      <c r="S21" s="130"/>
    </row>
    <row r="22" spans="1:19" ht="26.25" customHeight="1">
      <c r="A22" s="2" t="s">
        <v>2007</v>
      </c>
      <c r="B22" s="149">
        <v>21784</v>
      </c>
      <c r="C22" s="149">
        <f t="shared" si="0"/>
        <v>12321</v>
      </c>
      <c r="D22" s="149">
        <v>103214</v>
      </c>
      <c r="E22" s="149">
        <v>159159</v>
      </c>
      <c r="F22" s="149">
        <v>0</v>
      </c>
      <c r="G22" s="149">
        <v>21784</v>
      </c>
      <c r="H22" s="149">
        <v>9661</v>
      </c>
      <c r="I22" s="149">
        <v>8362</v>
      </c>
      <c r="J22" s="149">
        <v>3761</v>
      </c>
      <c r="K22" s="149">
        <v>7617</v>
      </c>
      <c r="L22" s="149">
        <v>1846</v>
      </c>
      <c r="M22" s="149">
        <v>19985</v>
      </c>
      <c r="N22" s="149">
        <v>0</v>
      </c>
      <c r="O22" s="149">
        <v>0</v>
      </c>
      <c r="P22" s="130">
        <f t="shared" si="1"/>
        <v>95597</v>
      </c>
      <c r="Q22" s="130">
        <f t="shared" si="2"/>
        <v>159112</v>
      </c>
      <c r="R22" s="130"/>
      <c r="S22" s="130"/>
    </row>
    <row r="23" spans="1:19" ht="26.25" customHeight="1">
      <c r="A23" s="2" t="s">
        <v>2792</v>
      </c>
      <c r="B23" s="149" t="s">
        <v>1821</v>
      </c>
      <c r="C23" s="149" t="s">
        <v>1821</v>
      </c>
      <c r="D23" s="149" t="s">
        <v>1821</v>
      </c>
      <c r="E23" s="149" t="s">
        <v>1821</v>
      </c>
      <c r="F23" s="149">
        <v>0</v>
      </c>
      <c r="G23" s="149" t="s">
        <v>1821</v>
      </c>
      <c r="H23" s="149">
        <v>0</v>
      </c>
      <c r="I23" s="149" t="s">
        <v>2755</v>
      </c>
      <c r="J23" s="149" t="s">
        <v>2755</v>
      </c>
      <c r="K23" s="149">
        <v>0</v>
      </c>
      <c r="L23" s="149">
        <v>0</v>
      </c>
      <c r="M23" s="149" t="s">
        <v>2755</v>
      </c>
      <c r="N23" s="149" t="s">
        <v>1821</v>
      </c>
      <c r="O23" s="149">
        <v>0</v>
      </c>
      <c r="P23" s="130" t="s">
        <v>1821</v>
      </c>
      <c r="Q23" s="130" t="s">
        <v>1821</v>
      </c>
      <c r="R23" s="130"/>
      <c r="S23" s="130"/>
    </row>
    <row r="24" spans="1:19" ht="26.25" customHeight="1">
      <c r="A24" s="2" t="s">
        <v>2793</v>
      </c>
      <c r="B24" s="149">
        <v>24796</v>
      </c>
      <c r="C24" s="149">
        <f t="shared" si="0"/>
        <v>19093</v>
      </c>
      <c r="D24" s="149">
        <v>147556</v>
      </c>
      <c r="E24" s="149">
        <v>81937</v>
      </c>
      <c r="F24" s="149">
        <v>493</v>
      </c>
      <c r="G24" s="149">
        <v>28949</v>
      </c>
      <c r="H24" s="149">
        <v>4242</v>
      </c>
      <c r="I24" s="149">
        <v>21405</v>
      </c>
      <c r="J24" s="149">
        <v>3302</v>
      </c>
      <c r="K24" s="149">
        <v>0</v>
      </c>
      <c r="L24" s="149">
        <v>5703</v>
      </c>
      <c r="M24" s="149">
        <v>22049</v>
      </c>
      <c r="N24" s="149">
        <v>399</v>
      </c>
      <c r="O24" s="149">
        <v>5045</v>
      </c>
      <c r="P24" s="130">
        <f t="shared" si="1"/>
        <v>148049</v>
      </c>
      <c r="Q24" s="130">
        <f t="shared" si="2"/>
        <v>83134</v>
      </c>
      <c r="R24" s="130"/>
      <c r="S24" s="130"/>
    </row>
    <row r="25" spans="1:19" ht="26.25" customHeight="1">
      <c r="A25" s="2" t="s">
        <v>2794</v>
      </c>
      <c r="B25" s="149">
        <v>7178</v>
      </c>
      <c r="C25" s="149">
        <f t="shared" si="0"/>
        <v>-12877</v>
      </c>
      <c r="D25" s="149">
        <v>20211</v>
      </c>
      <c r="E25" s="149">
        <v>37856</v>
      </c>
      <c r="F25" s="149">
        <v>0</v>
      </c>
      <c r="G25" s="149">
        <v>7178</v>
      </c>
      <c r="H25" s="149">
        <v>1070</v>
      </c>
      <c r="I25" s="149">
        <v>5851</v>
      </c>
      <c r="J25" s="149">
        <v>257</v>
      </c>
      <c r="K25" s="149">
        <v>19729</v>
      </c>
      <c r="L25" s="149">
        <v>326</v>
      </c>
      <c r="M25" s="149">
        <v>6442</v>
      </c>
      <c r="N25" s="149">
        <v>105</v>
      </c>
      <c r="O25" s="149">
        <v>105</v>
      </c>
      <c r="P25" s="130">
        <f t="shared" si="1"/>
        <v>482</v>
      </c>
      <c r="Q25" s="130">
        <f t="shared" si="2"/>
        <v>38266</v>
      </c>
      <c r="R25" s="130"/>
      <c r="S25" s="130"/>
    </row>
    <row r="26" spans="1:19" ht="26.25" customHeight="1">
      <c r="A26" s="2" t="s">
        <v>2795</v>
      </c>
      <c r="B26" s="149">
        <v>225706</v>
      </c>
      <c r="C26" s="149">
        <f t="shared" si="0"/>
        <v>219475</v>
      </c>
      <c r="D26" s="149">
        <v>146522</v>
      </c>
      <c r="E26" s="149">
        <v>307721</v>
      </c>
      <c r="F26" s="149">
        <v>18408</v>
      </c>
      <c r="G26" s="149">
        <v>208043</v>
      </c>
      <c r="H26" s="149">
        <v>46818</v>
      </c>
      <c r="I26" s="149">
        <v>154265</v>
      </c>
      <c r="J26" s="149">
        <v>6960</v>
      </c>
      <c r="K26" s="149">
        <v>4816</v>
      </c>
      <c r="L26" s="149">
        <v>1415</v>
      </c>
      <c r="M26" s="149">
        <v>78156</v>
      </c>
      <c r="N26" s="149">
        <v>93</v>
      </c>
      <c r="O26" s="149">
        <v>838</v>
      </c>
      <c r="P26" s="130">
        <f t="shared" si="1"/>
        <v>160114</v>
      </c>
      <c r="Q26" s="130">
        <f t="shared" si="2"/>
        <v>436193</v>
      </c>
      <c r="R26" s="130"/>
      <c r="S26" s="130"/>
    </row>
    <row r="27" spans="1:19" ht="26.25" customHeight="1">
      <c r="A27" s="2" t="s">
        <v>2796</v>
      </c>
      <c r="B27" s="149">
        <v>34752</v>
      </c>
      <c r="C27" s="149">
        <f t="shared" si="0"/>
        <v>32035</v>
      </c>
      <c r="D27" s="149">
        <v>133184</v>
      </c>
      <c r="E27" s="149">
        <v>105171</v>
      </c>
      <c r="F27" s="149">
        <v>0</v>
      </c>
      <c r="G27" s="149">
        <v>34569</v>
      </c>
      <c r="H27" s="149">
        <v>1476</v>
      </c>
      <c r="I27" s="149">
        <v>17504</v>
      </c>
      <c r="J27" s="149">
        <v>15589</v>
      </c>
      <c r="K27" s="149">
        <v>0</v>
      </c>
      <c r="L27" s="149">
        <v>2717</v>
      </c>
      <c r="M27" s="149">
        <v>31350</v>
      </c>
      <c r="N27" s="149">
        <v>10861</v>
      </c>
      <c r="O27" s="149">
        <v>10678</v>
      </c>
      <c r="P27" s="130">
        <f t="shared" si="1"/>
        <v>133184</v>
      </c>
      <c r="Q27" s="130">
        <f t="shared" si="2"/>
        <v>105673</v>
      </c>
      <c r="R27" s="130"/>
      <c r="S27" s="130"/>
    </row>
    <row r="28" spans="1:19" ht="26.25" customHeight="1">
      <c r="A28" s="2" t="s">
        <v>2797</v>
      </c>
      <c r="B28" s="149">
        <v>44680</v>
      </c>
      <c r="C28" s="149">
        <f t="shared" si="0"/>
        <v>44511</v>
      </c>
      <c r="D28" s="149">
        <v>143451</v>
      </c>
      <c r="E28" s="149">
        <v>146114</v>
      </c>
      <c r="F28" s="149">
        <v>723</v>
      </c>
      <c r="G28" s="149">
        <v>43891</v>
      </c>
      <c r="H28" s="149">
        <v>9079</v>
      </c>
      <c r="I28" s="149">
        <v>30500</v>
      </c>
      <c r="J28" s="149">
        <v>4312</v>
      </c>
      <c r="K28" s="149">
        <v>0</v>
      </c>
      <c r="L28" s="149">
        <v>169</v>
      </c>
      <c r="M28" s="149">
        <v>20940</v>
      </c>
      <c r="N28" s="149">
        <v>1953</v>
      </c>
      <c r="O28" s="149">
        <v>1887</v>
      </c>
      <c r="P28" s="130">
        <f t="shared" si="1"/>
        <v>144174</v>
      </c>
      <c r="Q28" s="130">
        <f t="shared" si="2"/>
        <v>168896</v>
      </c>
      <c r="R28" s="130"/>
      <c r="S28" s="130"/>
    </row>
    <row r="29" spans="1:19" ht="26.25" customHeight="1">
      <c r="A29" s="2" t="s">
        <v>2798</v>
      </c>
      <c r="B29" s="149" t="s">
        <v>1821</v>
      </c>
      <c r="C29" s="149" t="s">
        <v>1821</v>
      </c>
      <c r="D29" s="149" t="s">
        <v>1821</v>
      </c>
      <c r="E29" s="149" t="s">
        <v>1821</v>
      </c>
      <c r="F29" s="149">
        <v>0</v>
      </c>
      <c r="G29" s="149" t="s">
        <v>1821</v>
      </c>
      <c r="H29" s="149" t="s">
        <v>2755</v>
      </c>
      <c r="I29" s="149" t="s">
        <v>2755</v>
      </c>
      <c r="J29" s="149" t="s">
        <v>2755</v>
      </c>
      <c r="K29" s="149">
        <v>0</v>
      </c>
      <c r="L29" s="149">
        <v>0</v>
      </c>
      <c r="M29" s="149" t="s">
        <v>2755</v>
      </c>
      <c r="N29" s="149">
        <v>0</v>
      </c>
      <c r="O29" s="149">
        <v>0</v>
      </c>
      <c r="P29" s="130" t="s">
        <v>1821</v>
      </c>
      <c r="Q29" s="130" t="s">
        <v>1821</v>
      </c>
      <c r="R29" s="130"/>
      <c r="S29" s="130"/>
    </row>
    <row r="30" spans="1:19" ht="26.25" customHeight="1">
      <c r="A30" s="2" t="s">
        <v>2799</v>
      </c>
      <c r="B30" s="149">
        <v>490</v>
      </c>
      <c r="C30" s="149">
        <f t="shared" si="0"/>
        <v>490</v>
      </c>
      <c r="D30" s="149">
        <v>7633</v>
      </c>
      <c r="E30" s="149">
        <v>8211</v>
      </c>
      <c r="F30" s="149">
        <v>0</v>
      </c>
      <c r="G30" s="149">
        <v>490</v>
      </c>
      <c r="H30" s="149">
        <v>0</v>
      </c>
      <c r="I30" s="149">
        <v>98</v>
      </c>
      <c r="J30" s="149">
        <v>392</v>
      </c>
      <c r="K30" s="149">
        <v>0</v>
      </c>
      <c r="L30" s="149">
        <v>0</v>
      </c>
      <c r="M30" s="149">
        <v>172</v>
      </c>
      <c r="N30" s="149">
        <v>0</v>
      </c>
      <c r="O30" s="149">
        <v>0</v>
      </c>
      <c r="P30" s="130">
        <f t="shared" si="1"/>
        <v>7633</v>
      </c>
      <c r="Q30" s="130">
        <f t="shared" si="2"/>
        <v>8529</v>
      </c>
      <c r="R30" s="130"/>
      <c r="S30" s="130"/>
    </row>
    <row r="31" spans="1:19" ht="26.25" customHeight="1">
      <c r="A31" s="2" t="s">
        <v>2800</v>
      </c>
      <c r="B31" s="149">
        <v>6534</v>
      </c>
      <c r="C31" s="149">
        <f t="shared" si="0"/>
        <v>6320</v>
      </c>
      <c r="D31" s="149">
        <v>18357</v>
      </c>
      <c r="E31" s="149">
        <v>44594</v>
      </c>
      <c r="F31" s="149">
        <v>0</v>
      </c>
      <c r="G31" s="149">
        <v>6534</v>
      </c>
      <c r="H31" s="149">
        <v>751</v>
      </c>
      <c r="I31" s="149">
        <v>5783</v>
      </c>
      <c r="J31" s="149">
        <v>0</v>
      </c>
      <c r="K31" s="149">
        <v>0</v>
      </c>
      <c r="L31" s="149">
        <v>214</v>
      </c>
      <c r="M31" s="149">
        <v>14446</v>
      </c>
      <c r="N31" s="149">
        <v>0</v>
      </c>
      <c r="O31" s="149">
        <v>0</v>
      </c>
      <c r="P31" s="130">
        <f t="shared" si="1"/>
        <v>18357</v>
      </c>
      <c r="Q31" s="130">
        <f t="shared" si="2"/>
        <v>36468</v>
      </c>
      <c r="R31" s="130"/>
      <c r="S31" s="130"/>
    </row>
    <row r="32" spans="1:19" ht="26.25" customHeight="1" thickBot="1">
      <c r="A32" s="3" t="s">
        <v>826</v>
      </c>
      <c r="B32" s="150">
        <v>5505</v>
      </c>
      <c r="C32" s="150">
        <f t="shared" si="0"/>
        <v>5476</v>
      </c>
      <c r="D32" s="150">
        <v>132381</v>
      </c>
      <c r="E32" s="150">
        <v>57538</v>
      </c>
      <c r="F32" s="150">
        <v>0</v>
      </c>
      <c r="G32" s="150">
        <v>5505</v>
      </c>
      <c r="H32" s="150">
        <v>2941</v>
      </c>
      <c r="I32" s="150">
        <v>1771</v>
      </c>
      <c r="J32" s="150">
        <v>793</v>
      </c>
      <c r="K32" s="150">
        <v>0</v>
      </c>
      <c r="L32" s="150">
        <v>29</v>
      </c>
      <c r="M32" s="150">
        <v>5971</v>
      </c>
      <c r="N32" s="150">
        <v>0</v>
      </c>
      <c r="O32" s="150">
        <v>0</v>
      </c>
      <c r="P32" s="131">
        <f t="shared" si="1"/>
        <v>132381</v>
      </c>
      <c r="Q32" s="131">
        <f t="shared" si="2"/>
        <v>57043</v>
      </c>
      <c r="R32" s="130"/>
      <c r="S32" s="130"/>
    </row>
  </sheetData>
  <sheetProtection/>
  <mergeCells count="11">
    <mergeCell ref="R2:S2"/>
    <mergeCell ref="D3:D7"/>
    <mergeCell ref="E3:E7"/>
    <mergeCell ref="F3:F7"/>
    <mergeCell ref="G3:J3"/>
    <mergeCell ref="G4:G7"/>
    <mergeCell ref="H4:H7"/>
    <mergeCell ref="I4:I7"/>
    <mergeCell ref="J4:J7"/>
    <mergeCell ref="D2:E2"/>
    <mergeCell ref="F2:J2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63" r:id="rId1"/>
  <colBreaks count="1" manualBreakCount="1">
    <brk id="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32"/>
  <sheetViews>
    <sheetView view="pageBreakPreview" zoomScale="70" zoomScaleNormal="80" zoomScaleSheetLayoutView="70" zoomScalePageLayoutView="0" workbookViewId="0" topLeftCell="A1">
      <pane xSplit="1" ySplit="7" topLeftCell="B8" activePane="bottomRight" state="frozen"/>
      <selection pane="topLeft" activeCell="AB8" sqref="AB8:AB32"/>
      <selection pane="topRight" activeCell="AB8" sqref="AB8:AB32"/>
      <selection pane="bottomLeft" activeCell="AB8" sqref="AB8:AB32"/>
      <selection pane="bottomRight" activeCell="A1" sqref="A1"/>
    </sheetView>
  </sheetViews>
  <sheetFormatPr defaultColWidth="9.00390625" defaultRowHeight="13.5"/>
  <cols>
    <col min="1" max="1" width="15.25390625" style="33" customWidth="1"/>
    <col min="2" max="13" width="14.875" style="33" customWidth="1"/>
    <col min="14" max="16384" width="9.00390625" style="33" customWidth="1"/>
  </cols>
  <sheetData>
    <row r="1" spans="1:13" ht="19.5" thickBot="1">
      <c r="A1" s="69" t="s">
        <v>2040</v>
      </c>
      <c r="B1" s="69"/>
      <c r="M1" s="43" t="s">
        <v>2033</v>
      </c>
    </row>
    <row r="2" spans="1:13" ht="15" customHeight="1">
      <c r="A2" s="4"/>
      <c r="B2" s="7" t="s">
        <v>1315</v>
      </c>
      <c r="C2" s="7"/>
      <c r="D2" s="8"/>
      <c r="E2" s="6" t="s">
        <v>1316</v>
      </c>
      <c r="F2" s="7"/>
      <c r="G2" s="8"/>
      <c r="H2" s="6" t="s">
        <v>1567</v>
      </c>
      <c r="I2" s="7"/>
      <c r="J2" s="8"/>
      <c r="K2" s="6" t="s">
        <v>1568</v>
      </c>
      <c r="L2" s="7"/>
      <c r="M2" s="7"/>
    </row>
    <row r="3" spans="1:13" ht="15" customHeight="1">
      <c r="A3" s="2"/>
      <c r="B3" s="46" t="s">
        <v>1570</v>
      </c>
      <c r="C3" s="47"/>
      <c r="D3" s="27" t="s">
        <v>1571</v>
      </c>
      <c r="E3" s="48" t="s">
        <v>1570</v>
      </c>
      <c r="F3" s="47"/>
      <c r="G3" s="27" t="s">
        <v>1571</v>
      </c>
      <c r="H3" s="48" t="s">
        <v>1570</v>
      </c>
      <c r="I3" s="47"/>
      <c r="J3" s="27" t="s">
        <v>1571</v>
      </c>
      <c r="K3" s="48" t="s">
        <v>1570</v>
      </c>
      <c r="L3" s="47"/>
      <c r="M3" s="31" t="s">
        <v>1571</v>
      </c>
    </row>
    <row r="4" spans="1:13" ht="15" customHeight="1">
      <c r="A4" s="13" t="s">
        <v>1277</v>
      </c>
      <c r="B4" s="27" t="s">
        <v>0</v>
      </c>
      <c r="C4" s="44" t="s">
        <v>1</v>
      </c>
      <c r="D4" s="50"/>
      <c r="E4" s="44" t="s">
        <v>0</v>
      </c>
      <c r="F4" s="44" t="s">
        <v>1</v>
      </c>
      <c r="G4" s="50"/>
      <c r="H4" s="44" t="s">
        <v>0</v>
      </c>
      <c r="I4" s="44" t="s">
        <v>1</v>
      </c>
      <c r="J4" s="50"/>
      <c r="K4" s="44" t="s">
        <v>0</v>
      </c>
      <c r="L4" s="44" t="s">
        <v>1</v>
      </c>
      <c r="M4" s="50"/>
    </row>
    <row r="5" spans="1:13" ht="15" customHeight="1">
      <c r="A5" s="13"/>
      <c r="B5" s="2"/>
      <c r="C5" s="49"/>
      <c r="D5" s="102"/>
      <c r="E5" s="49"/>
      <c r="F5" s="49"/>
      <c r="G5" s="102"/>
      <c r="H5" s="49"/>
      <c r="I5" s="49"/>
      <c r="J5" s="102"/>
      <c r="K5" s="49"/>
      <c r="L5" s="49"/>
      <c r="M5" s="102"/>
    </row>
    <row r="6" spans="1:13" ht="15" customHeight="1">
      <c r="A6" s="13"/>
      <c r="B6" s="2"/>
      <c r="C6" s="49"/>
      <c r="D6" s="102"/>
      <c r="E6" s="49"/>
      <c r="F6" s="49"/>
      <c r="G6" s="102"/>
      <c r="H6" s="49"/>
      <c r="I6" s="49"/>
      <c r="J6" s="102"/>
      <c r="K6" s="49"/>
      <c r="L6" s="49"/>
      <c r="M6" s="102"/>
    </row>
    <row r="7" spans="1:13" ht="15" customHeight="1">
      <c r="A7" s="16"/>
      <c r="B7" s="30"/>
      <c r="C7" s="20"/>
      <c r="D7" s="29"/>
      <c r="E7" s="20"/>
      <c r="F7" s="20"/>
      <c r="G7" s="29"/>
      <c r="H7" s="20"/>
      <c r="I7" s="20"/>
      <c r="J7" s="29"/>
      <c r="K7" s="20"/>
      <c r="L7" s="20"/>
      <c r="M7" s="29"/>
    </row>
    <row r="8" spans="1:13" ht="26.25" customHeight="1">
      <c r="A8" s="1" t="s">
        <v>1279</v>
      </c>
      <c r="B8" s="149">
        <v>5332213</v>
      </c>
      <c r="C8" s="149">
        <v>5113779</v>
      </c>
      <c r="D8" s="149">
        <f aca="true" t="shared" si="0" ref="D8:D32">C8-B8</f>
        <v>-218434</v>
      </c>
      <c r="E8" s="149">
        <v>540689</v>
      </c>
      <c r="F8" s="149">
        <v>544840</v>
      </c>
      <c r="G8" s="149">
        <f aca="true" t="shared" si="1" ref="G8:G32">F8-E8</f>
        <v>4151</v>
      </c>
      <c r="H8" s="149">
        <v>4150263</v>
      </c>
      <c r="I8" s="149">
        <v>3909627</v>
      </c>
      <c r="J8" s="149">
        <f aca="true" t="shared" si="2" ref="J8:J32">I8-H8</f>
        <v>-240636</v>
      </c>
      <c r="K8" s="149">
        <v>641261</v>
      </c>
      <c r="L8" s="149">
        <v>659312</v>
      </c>
      <c r="M8" s="149">
        <f>L8-K8</f>
        <v>18051</v>
      </c>
    </row>
    <row r="9" spans="1:13" ht="26.25" customHeight="1">
      <c r="A9" s="2" t="s">
        <v>2787</v>
      </c>
      <c r="B9" s="149">
        <v>102768</v>
      </c>
      <c r="C9" s="149">
        <v>103031</v>
      </c>
      <c r="D9" s="149">
        <f t="shared" si="0"/>
        <v>263</v>
      </c>
      <c r="E9" s="149">
        <v>33540</v>
      </c>
      <c r="F9" s="149">
        <v>39830</v>
      </c>
      <c r="G9" s="149">
        <f t="shared" si="1"/>
        <v>6290</v>
      </c>
      <c r="H9" s="149">
        <v>10548</v>
      </c>
      <c r="I9" s="149">
        <v>7300</v>
      </c>
      <c r="J9" s="149">
        <f t="shared" si="2"/>
        <v>-3248</v>
      </c>
      <c r="K9" s="149">
        <v>58680</v>
      </c>
      <c r="L9" s="149">
        <v>55901</v>
      </c>
      <c r="M9" s="149">
        <f>L9-K9</f>
        <v>-2779</v>
      </c>
    </row>
    <row r="10" spans="1:13" ht="26.25" customHeight="1">
      <c r="A10" s="2" t="s">
        <v>1999</v>
      </c>
      <c r="B10" s="149">
        <v>3865139</v>
      </c>
      <c r="C10" s="149">
        <v>3750974</v>
      </c>
      <c r="D10" s="149">
        <f t="shared" si="0"/>
        <v>-114165</v>
      </c>
      <c r="E10" s="149">
        <v>72332</v>
      </c>
      <c r="F10" s="149">
        <v>70201</v>
      </c>
      <c r="G10" s="149">
        <f t="shared" si="1"/>
        <v>-2131</v>
      </c>
      <c r="H10" s="149">
        <v>3761659</v>
      </c>
      <c r="I10" s="149">
        <v>3646452</v>
      </c>
      <c r="J10" s="149">
        <f t="shared" si="2"/>
        <v>-115207</v>
      </c>
      <c r="K10" s="149">
        <v>31148</v>
      </c>
      <c r="L10" s="149">
        <v>34321</v>
      </c>
      <c r="M10" s="149">
        <f aca="true" t="shared" si="3" ref="M10:M32">L10-K10</f>
        <v>3173</v>
      </c>
    </row>
    <row r="11" spans="1:13" ht="26.25" customHeight="1">
      <c r="A11" s="2" t="s">
        <v>2000</v>
      </c>
      <c r="B11" s="149" t="s">
        <v>2759</v>
      </c>
      <c r="C11" s="149" t="s">
        <v>2759</v>
      </c>
      <c r="D11" s="149" t="s">
        <v>2759</v>
      </c>
      <c r="E11" s="149" t="s">
        <v>2759</v>
      </c>
      <c r="F11" s="149" t="s">
        <v>2759</v>
      </c>
      <c r="G11" s="149" t="s">
        <v>2759</v>
      </c>
      <c r="H11" s="149" t="s">
        <v>2759</v>
      </c>
      <c r="I11" s="149" t="s">
        <v>2759</v>
      </c>
      <c r="J11" s="149" t="s">
        <v>2759</v>
      </c>
      <c r="K11" s="149" t="s">
        <v>2759</v>
      </c>
      <c r="L11" s="149" t="s">
        <v>2759</v>
      </c>
      <c r="M11" s="149" t="s">
        <v>2759</v>
      </c>
    </row>
    <row r="12" spans="1:13" ht="26.25" customHeight="1">
      <c r="A12" s="2" t="s">
        <v>2001</v>
      </c>
      <c r="B12" s="149">
        <v>0</v>
      </c>
      <c r="C12" s="149">
        <v>0</v>
      </c>
      <c r="D12" s="149">
        <f t="shared" si="0"/>
        <v>0</v>
      </c>
      <c r="E12" s="149">
        <v>0</v>
      </c>
      <c r="F12" s="149">
        <v>0</v>
      </c>
      <c r="G12" s="149">
        <f t="shared" si="1"/>
        <v>0</v>
      </c>
      <c r="H12" s="149">
        <v>0</v>
      </c>
      <c r="I12" s="149">
        <v>0</v>
      </c>
      <c r="J12" s="149">
        <f t="shared" si="2"/>
        <v>0</v>
      </c>
      <c r="K12" s="149">
        <v>0</v>
      </c>
      <c r="L12" s="149">
        <v>0</v>
      </c>
      <c r="M12" s="149">
        <f t="shared" si="3"/>
        <v>0</v>
      </c>
    </row>
    <row r="13" spans="1:13" ht="26.25" customHeight="1">
      <c r="A13" s="2" t="s">
        <v>2002</v>
      </c>
      <c r="B13" s="149">
        <v>10760</v>
      </c>
      <c r="C13" s="149">
        <v>11154</v>
      </c>
      <c r="D13" s="149">
        <f t="shared" si="0"/>
        <v>394</v>
      </c>
      <c r="E13" s="149">
        <v>2771</v>
      </c>
      <c r="F13" s="149">
        <v>2159</v>
      </c>
      <c r="G13" s="149">
        <f t="shared" si="1"/>
        <v>-612</v>
      </c>
      <c r="H13" s="149">
        <v>1061</v>
      </c>
      <c r="I13" s="149">
        <v>1681</v>
      </c>
      <c r="J13" s="149">
        <f t="shared" si="2"/>
        <v>620</v>
      </c>
      <c r="K13" s="149">
        <v>6928</v>
      </c>
      <c r="L13" s="149">
        <v>7314</v>
      </c>
      <c r="M13" s="149">
        <f t="shared" si="3"/>
        <v>386</v>
      </c>
    </row>
    <row r="14" spans="1:13" ht="26.25" customHeight="1">
      <c r="A14" s="2" t="s">
        <v>2788</v>
      </c>
      <c r="B14" s="149">
        <v>6354</v>
      </c>
      <c r="C14" s="149">
        <v>6028</v>
      </c>
      <c r="D14" s="149">
        <f t="shared" si="0"/>
        <v>-326</v>
      </c>
      <c r="E14" s="149">
        <v>5925</v>
      </c>
      <c r="F14" s="149">
        <v>5616</v>
      </c>
      <c r="G14" s="149">
        <f t="shared" si="1"/>
        <v>-309</v>
      </c>
      <c r="H14" s="149">
        <v>231</v>
      </c>
      <c r="I14" s="149">
        <v>183</v>
      </c>
      <c r="J14" s="149">
        <f t="shared" si="2"/>
        <v>-48</v>
      </c>
      <c r="K14" s="149">
        <v>198</v>
      </c>
      <c r="L14" s="149">
        <v>229</v>
      </c>
      <c r="M14" s="149">
        <f t="shared" si="3"/>
        <v>31</v>
      </c>
    </row>
    <row r="15" spans="1:13" ht="26.25" customHeight="1">
      <c r="A15" s="2" t="s">
        <v>2003</v>
      </c>
      <c r="B15" s="149">
        <v>0</v>
      </c>
      <c r="C15" s="149">
        <v>0</v>
      </c>
      <c r="D15" s="149">
        <f t="shared" si="0"/>
        <v>0</v>
      </c>
      <c r="E15" s="149">
        <v>0</v>
      </c>
      <c r="F15" s="149">
        <v>0</v>
      </c>
      <c r="G15" s="149">
        <f t="shared" si="1"/>
        <v>0</v>
      </c>
      <c r="H15" s="149">
        <v>0</v>
      </c>
      <c r="I15" s="149">
        <v>0</v>
      </c>
      <c r="J15" s="149">
        <f t="shared" si="2"/>
        <v>0</v>
      </c>
      <c r="K15" s="149">
        <v>0</v>
      </c>
      <c r="L15" s="149">
        <v>0</v>
      </c>
      <c r="M15" s="149">
        <f t="shared" si="3"/>
        <v>0</v>
      </c>
    </row>
    <row r="16" spans="1:13" ht="26.25" customHeight="1">
      <c r="A16" s="2" t="s">
        <v>2004</v>
      </c>
      <c r="B16" s="149">
        <v>51880</v>
      </c>
      <c r="C16" s="149">
        <v>53112</v>
      </c>
      <c r="D16" s="149">
        <f t="shared" si="0"/>
        <v>1232</v>
      </c>
      <c r="E16" s="149">
        <v>25436</v>
      </c>
      <c r="F16" s="149">
        <v>27815</v>
      </c>
      <c r="G16" s="149">
        <f t="shared" si="1"/>
        <v>2379</v>
      </c>
      <c r="H16" s="149">
        <v>3744</v>
      </c>
      <c r="I16" s="149">
        <v>1911</v>
      </c>
      <c r="J16" s="149">
        <f t="shared" si="2"/>
        <v>-1833</v>
      </c>
      <c r="K16" s="149">
        <v>22700</v>
      </c>
      <c r="L16" s="149">
        <v>23386</v>
      </c>
      <c r="M16" s="149">
        <f t="shared" si="3"/>
        <v>686</v>
      </c>
    </row>
    <row r="17" spans="1:13" ht="26.25" customHeight="1">
      <c r="A17" s="2" t="s">
        <v>2789</v>
      </c>
      <c r="B17" s="222">
        <v>0</v>
      </c>
      <c r="C17" s="222">
        <v>0</v>
      </c>
      <c r="D17" s="149">
        <f t="shared" si="0"/>
        <v>0</v>
      </c>
      <c r="E17" s="222">
        <v>0</v>
      </c>
      <c r="F17" s="222">
        <v>0</v>
      </c>
      <c r="G17" s="149">
        <f t="shared" si="1"/>
        <v>0</v>
      </c>
      <c r="H17" s="222">
        <v>0</v>
      </c>
      <c r="I17" s="222">
        <v>0</v>
      </c>
      <c r="J17" s="149">
        <f t="shared" si="2"/>
        <v>0</v>
      </c>
      <c r="K17" s="222">
        <v>0</v>
      </c>
      <c r="L17" s="222">
        <v>0</v>
      </c>
      <c r="M17" s="149">
        <f t="shared" si="3"/>
        <v>0</v>
      </c>
    </row>
    <row r="18" spans="1:13" ht="26.25" customHeight="1">
      <c r="A18" s="2" t="s">
        <v>2790</v>
      </c>
      <c r="B18" s="149">
        <v>189788</v>
      </c>
      <c r="C18" s="149">
        <v>91921</v>
      </c>
      <c r="D18" s="149">
        <f t="shared" si="0"/>
        <v>-97867</v>
      </c>
      <c r="E18" s="149">
        <v>53946</v>
      </c>
      <c r="F18" s="149">
        <v>45609</v>
      </c>
      <c r="G18" s="149">
        <f t="shared" si="1"/>
        <v>-8337</v>
      </c>
      <c r="H18" s="149">
        <v>97670</v>
      </c>
      <c r="I18" s="149">
        <v>4565</v>
      </c>
      <c r="J18" s="149">
        <f t="shared" si="2"/>
        <v>-93105</v>
      </c>
      <c r="K18" s="149">
        <v>38172</v>
      </c>
      <c r="L18" s="149">
        <v>41747</v>
      </c>
      <c r="M18" s="149">
        <f t="shared" si="3"/>
        <v>3575</v>
      </c>
    </row>
    <row r="19" spans="1:13" ht="26.25" customHeight="1">
      <c r="A19" s="2" t="s">
        <v>2791</v>
      </c>
      <c r="B19" s="149" t="s">
        <v>2759</v>
      </c>
      <c r="C19" s="149" t="s">
        <v>2759</v>
      </c>
      <c r="D19" s="149" t="s">
        <v>2759</v>
      </c>
      <c r="E19" s="149" t="s">
        <v>2759</v>
      </c>
      <c r="F19" s="149" t="s">
        <v>2759</v>
      </c>
      <c r="G19" s="149" t="s">
        <v>2759</v>
      </c>
      <c r="H19" s="149" t="s">
        <v>2759</v>
      </c>
      <c r="I19" s="149" t="s">
        <v>2759</v>
      </c>
      <c r="J19" s="149" t="s">
        <v>2759</v>
      </c>
      <c r="K19" s="149" t="s">
        <v>2759</v>
      </c>
      <c r="L19" s="149" t="s">
        <v>2759</v>
      </c>
      <c r="M19" s="149" t="s">
        <v>2759</v>
      </c>
    </row>
    <row r="20" spans="1:13" ht="26.25" customHeight="1">
      <c r="A20" s="2" t="s">
        <v>2005</v>
      </c>
      <c r="B20" s="149" t="s">
        <v>2759</v>
      </c>
      <c r="C20" s="149" t="s">
        <v>2759</v>
      </c>
      <c r="D20" s="149" t="s">
        <v>2759</v>
      </c>
      <c r="E20" s="149" t="s">
        <v>2759</v>
      </c>
      <c r="F20" s="149" t="s">
        <v>2759</v>
      </c>
      <c r="G20" s="149" t="s">
        <v>2759</v>
      </c>
      <c r="H20" s="149" t="s">
        <v>2759</v>
      </c>
      <c r="I20" s="149" t="s">
        <v>2759</v>
      </c>
      <c r="J20" s="149" t="s">
        <v>2759</v>
      </c>
      <c r="K20" s="149" t="s">
        <v>2759</v>
      </c>
      <c r="L20" s="149" t="s">
        <v>2759</v>
      </c>
      <c r="M20" s="149" t="s">
        <v>2759</v>
      </c>
    </row>
    <row r="21" spans="1:13" ht="26.25" customHeight="1">
      <c r="A21" s="2" t="s">
        <v>2006</v>
      </c>
      <c r="B21" s="149">
        <v>1874</v>
      </c>
      <c r="C21" s="149">
        <v>1379</v>
      </c>
      <c r="D21" s="149">
        <f t="shared" si="0"/>
        <v>-495</v>
      </c>
      <c r="E21" s="149">
        <v>0</v>
      </c>
      <c r="F21" s="149">
        <v>0</v>
      </c>
      <c r="G21" s="149">
        <f t="shared" si="1"/>
        <v>0</v>
      </c>
      <c r="H21" s="149">
        <v>36</v>
      </c>
      <c r="I21" s="149">
        <v>0</v>
      </c>
      <c r="J21" s="149">
        <f t="shared" si="2"/>
        <v>-36</v>
      </c>
      <c r="K21" s="149">
        <v>1838</v>
      </c>
      <c r="L21" s="149">
        <v>1379</v>
      </c>
      <c r="M21" s="149">
        <f t="shared" si="3"/>
        <v>-459</v>
      </c>
    </row>
    <row r="22" spans="1:13" ht="26.25" customHeight="1">
      <c r="A22" s="2" t="s">
        <v>2007</v>
      </c>
      <c r="B22" s="149">
        <v>20885</v>
      </c>
      <c r="C22" s="149">
        <v>21932</v>
      </c>
      <c r="D22" s="149">
        <f t="shared" si="0"/>
        <v>1047</v>
      </c>
      <c r="E22" s="149">
        <v>13826</v>
      </c>
      <c r="F22" s="149">
        <v>14992</v>
      </c>
      <c r="G22" s="149">
        <f t="shared" si="1"/>
        <v>1166</v>
      </c>
      <c r="H22" s="149">
        <v>2844</v>
      </c>
      <c r="I22" s="149">
        <v>2206</v>
      </c>
      <c r="J22" s="149">
        <f t="shared" si="2"/>
        <v>-638</v>
      </c>
      <c r="K22" s="149">
        <v>4215</v>
      </c>
      <c r="L22" s="149">
        <v>4734</v>
      </c>
      <c r="M22" s="149">
        <f t="shared" si="3"/>
        <v>519</v>
      </c>
    </row>
    <row r="23" spans="1:13" ht="26.25" customHeight="1">
      <c r="A23" s="2" t="s">
        <v>2792</v>
      </c>
      <c r="B23" s="149" t="s">
        <v>2759</v>
      </c>
      <c r="C23" s="149" t="s">
        <v>2759</v>
      </c>
      <c r="D23" s="149" t="s">
        <v>2759</v>
      </c>
      <c r="E23" s="149" t="s">
        <v>2759</v>
      </c>
      <c r="F23" s="149" t="s">
        <v>2759</v>
      </c>
      <c r="G23" s="149" t="s">
        <v>2759</v>
      </c>
      <c r="H23" s="149" t="s">
        <v>2759</v>
      </c>
      <c r="I23" s="149" t="s">
        <v>2759</v>
      </c>
      <c r="J23" s="149" t="s">
        <v>2759</v>
      </c>
      <c r="K23" s="149" t="s">
        <v>2759</v>
      </c>
      <c r="L23" s="149" t="s">
        <v>2759</v>
      </c>
      <c r="M23" s="149" t="s">
        <v>2759</v>
      </c>
    </row>
    <row r="24" spans="1:13" ht="26.25" customHeight="1">
      <c r="A24" s="2" t="s">
        <v>2793</v>
      </c>
      <c r="B24" s="149">
        <v>184209</v>
      </c>
      <c r="C24" s="149">
        <v>158801</v>
      </c>
      <c r="D24" s="149">
        <f t="shared" si="0"/>
        <v>-25408</v>
      </c>
      <c r="E24" s="149">
        <v>23156</v>
      </c>
      <c r="F24" s="149">
        <v>57084</v>
      </c>
      <c r="G24" s="149">
        <f t="shared" si="1"/>
        <v>33928</v>
      </c>
      <c r="H24" s="149">
        <v>69238</v>
      </c>
      <c r="I24" s="149">
        <v>27451</v>
      </c>
      <c r="J24" s="149">
        <f t="shared" si="2"/>
        <v>-41787</v>
      </c>
      <c r="K24" s="149">
        <v>91815</v>
      </c>
      <c r="L24" s="149">
        <v>74266</v>
      </c>
      <c r="M24" s="149">
        <f t="shared" si="3"/>
        <v>-17549</v>
      </c>
    </row>
    <row r="25" spans="1:13" ht="26.25" customHeight="1">
      <c r="A25" s="2" t="s">
        <v>2794</v>
      </c>
      <c r="B25" s="149">
        <v>39125</v>
      </c>
      <c r="C25" s="149">
        <v>43975</v>
      </c>
      <c r="D25" s="149">
        <f t="shared" si="0"/>
        <v>4850</v>
      </c>
      <c r="E25" s="149">
        <v>4771</v>
      </c>
      <c r="F25" s="149">
        <v>4379</v>
      </c>
      <c r="G25" s="149">
        <f t="shared" si="1"/>
        <v>-392</v>
      </c>
      <c r="H25" s="149">
        <v>16901</v>
      </c>
      <c r="I25" s="149">
        <v>18031</v>
      </c>
      <c r="J25" s="149">
        <f t="shared" si="2"/>
        <v>1130</v>
      </c>
      <c r="K25" s="149">
        <v>17453</v>
      </c>
      <c r="L25" s="149">
        <v>21565</v>
      </c>
      <c r="M25" s="149">
        <f t="shared" si="3"/>
        <v>4112</v>
      </c>
    </row>
    <row r="26" spans="1:13" ht="26.25" customHeight="1">
      <c r="A26" s="2" t="s">
        <v>2795</v>
      </c>
      <c r="B26" s="149">
        <v>170077</v>
      </c>
      <c r="C26" s="149">
        <v>208879</v>
      </c>
      <c r="D26" s="149">
        <f t="shared" si="0"/>
        <v>38802</v>
      </c>
      <c r="E26" s="149">
        <v>57113</v>
      </c>
      <c r="F26" s="149">
        <v>61258</v>
      </c>
      <c r="G26" s="149">
        <f t="shared" si="1"/>
        <v>4145</v>
      </c>
      <c r="H26" s="149">
        <v>65564</v>
      </c>
      <c r="I26" s="149">
        <v>66803</v>
      </c>
      <c r="J26" s="149">
        <f t="shared" si="2"/>
        <v>1239</v>
      </c>
      <c r="K26" s="149">
        <v>47400</v>
      </c>
      <c r="L26" s="149">
        <v>80818</v>
      </c>
      <c r="M26" s="149">
        <f t="shared" si="3"/>
        <v>33418</v>
      </c>
    </row>
    <row r="27" spans="1:13" ht="26.25" customHeight="1">
      <c r="A27" s="2" t="s">
        <v>2796</v>
      </c>
      <c r="B27" s="149">
        <v>59628</v>
      </c>
      <c r="C27" s="149">
        <v>55031</v>
      </c>
      <c r="D27" s="149">
        <f t="shared" si="0"/>
        <v>-4597</v>
      </c>
      <c r="E27" s="149">
        <v>17799</v>
      </c>
      <c r="F27" s="149">
        <v>17558</v>
      </c>
      <c r="G27" s="149">
        <f t="shared" si="1"/>
        <v>-241</v>
      </c>
      <c r="H27" s="149">
        <v>19486</v>
      </c>
      <c r="I27" s="149">
        <v>17628</v>
      </c>
      <c r="J27" s="149">
        <f t="shared" si="2"/>
        <v>-1858</v>
      </c>
      <c r="K27" s="149">
        <v>22343</v>
      </c>
      <c r="L27" s="149">
        <v>19845</v>
      </c>
      <c r="M27" s="149">
        <f t="shared" si="3"/>
        <v>-2498</v>
      </c>
    </row>
    <row r="28" spans="1:13" ht="26.25" customHeight="1">
      <c r="A28" s="2" t="s">
        <v>2797</v>
      </c>
      <c r="B28" s="149">
        <v>66119</v>
      </c>
      <c r="C28" s="149">
        <v>71323</v>
      </c>
      <c r="D28" s="149">
        <f t="shared" si="0"/>
        <v>5204</v>
      </c>
      <c r="E28" s="149">
        <v>19615</v>
      </c>
      <c r="F28" s="149">
        <v>22412</v>
      </c>
      <c r="G28" s="149">
        <f t="shared" si="1"/>
        <v>2797</v>
      </c>
      <c r="H28" s="149">
        <v>13517</v>
      </c>
      <c r="I28" s="149">
        <v>14766</v>
      </c>
      <c r="J28" s="149">
        <f t="shared" si="2"/>
        <v>1249</v>
      </c>
      <c r="K28" s="149">
        <v>32987</v>
      </c>
      <c r="L28" s="149">
        <v>34145</v>
      </c>
      <c r="M28" s="149">
        <f t="shared" si="3"/>
        <v>1158</v>
      </c>
    </row>
    <row r="29" spans="1:13" ht="26.25" customHeight="1">
      <c r="A29" s="2" t="s">
        <v>2798</v>
      </c>
      <c r="B29" s="149" t="s">
        <v>2759</v>
      </c>
      <c r="C29" s="149" t="s">
        <v>2759</v>
      </c>
      <c r="D29" s="149" t="s">
        <v>2759</v>
      </c>
      <c r="E29" s="149" t="s">
        <v>2759</v>
      </c>
      <c r="F29" s="149" t="s">
        <v>2759</v>
      </c>
      <c r="G29" s="149" t="s">
        <v>2759</v>
      </c>
      <c r="H29" s="149" t="s">
        <v>2759</v>
      </c>
      <c r="I29" s="149" t="s">
        <v>2759</v>
      </c>
      <c r="J29" s="149" t="s">
        <v>2759</v>
      </c>
      <c r="K29" s="149" t="s">
        <v>2759</v>
      </c>
      <c r="L29" s="149" t="s">
        <v>2759</v>
      </c>
      <c r="M29" s="149" t="s">
        <v>2759</v>
      </c>
    </row>
    <row r="30" spans="1:13" ht="26.25" customHeight="1">
      <c r="A30" s="2" t="s">
        <v>2799</v>
      </c>
      <c r="B30" s="149">
        <v>9970</v>
      </c>
      <c r="C30" s="149">
        <v>9544</v>
      </c>
      <c r="D30" s="149">
        <f t="shared" si="0"/>
        <v>-426</v>
      </c>
      <c r="E30" s="149">
        <v>2805</v>
      </c>
      <c r="F30" s="149">
        <v>2877</v>
      </c>
      <c r="G30" s="149">
        <f t="shared" si="1"/>
        <v>72</v>
      </c>
      <c r="H30" s="149">
        <v>2279</v>
      </c>
      <c r="I30" s="149">
        <v>2360</v>
      </c>
      <c r="J30" s="149">
        <f t="shared" si="2"/>
        <v>81</v>
      </c>
      <c r="K30" s="149">
        <v>4886</v>
      </c>
      <c r="L30" s="149">
        <v>4307</v>
      </c>
      <c r="M30" s="149">
        <f t="shared" si="3"/>
        <v>-579</v>
      </c>
    </row>
    <row r="31" spans="1:13" ht="26.25" customHeight="1">
      <c r="A31" s="2" t="s">
        <v>2800</v>
      </c>
      <c r="B31" s="149">
        <v>15316</v>
      </c>
      <c r="C31" s="149">
        <v>16106</v>
      </c>
      <c r="D31" s="149">
        <f t="shared" si="0"/>
        <v>790</v>
      </c>
      <c r="E31" s="149">
        <v>3415</v>
      </c>
      <c r="F31" s="149">
        <v>4507</v>
      </c>
      <c r="G31" s="149">
        <f t="shared" si="1"/>
        <v>1092</v>
      </c>
      <c r="H31" s="149">
        <v>4793</v>
      </c>
      <c r="I31" s="149">
        <v>5126</v>
      </c>
      <c r="J31" s="149">
        <f t="shared" si="2"/>
        <v>333</v>
      </c>
      <c r="K31" s="149">
        <v>7108</v>
      </c>
      <c r="L31" s="149">
        <v>6473</v>
      </c>
      <c r="M31" s="149">
        <f t="shared" si="3"/>
        <v>-635</v>
      </c>
    </row>
    <row r="32" spans="1:13" ht="26.25" customHeight="1" thickBot="1">
      <c r="A32" s="3" t="s">
        <v>826</v>
      </c>
      <c r="B32" s="150">
        <v>127432</v>
      </c>
      <c r="C32" s="150">
        <v>135692</v>
      </c>
      <c r="D32" s="150">
        <f t="shared" si="0"/>
        <v>8260</v>
      </c>
      <c r="E32" s="150">
        <v>33996</v>
      </c>
      <c r="F32" s="150">
        <v>32573</v>
      </c>
      <c r="G32" s="150">
        <f t="shared" si="1"/>
        <v>-1423</v>
      </c>
      <c r="H32" s="150">
        <v>19235</v>
      </c>
      <c r="I32" s="150">
        <v>17083</v>
      </c>
      <c r="J32" s="150">
        <f t="shared" si="2"/>
        <v>-2152</v>
      </c>
      <c r="K32" s="150">
        <v>74201</v>
      </c>
      <c r="L32" s="150">
        <v>86036</v>
      </c>
      <c r="M32" s="150">
        <f t="shared" si="3"/>
        <v>11835</v>
      </c>
    </row>
  </sheetData>
  <sheetProtection/>
  <autoFilter ref="A7:M32"/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工業統計調査結果報告統計表</dc:title>
  <dc:subject>「工業統計調査」（平成１６年）</dc:subject>
  <dc:creator>u11526n130177</dc:creator>
  <cp:keywords/>
  <dc:description/>
  <cp:lastModifiedBy>山梨県</cp:lastModifiedBy>
  <cp:lastPrinted>2019-10-16T08:11:35Z</cp:lastPrinted>
  <dcterms:created xsi:type="dcterms:W3CDTF">2001-03-05T12:22:10Z</dcterms:created>
  <dcterms:modified xsi:type="dcterms:W3CDTF">2019-10-23T05:25:23Z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