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2895" activeTab="0"/>
  </bookViews>
  <sheets>
    <sheet name="第８表" sheetId="1" r:id="rId1"/>
  </sheets>
  <definedNames>
    <definedName name="_xlnm.Print_Titles" localSheetId="0">'第８表'!$4:$5</definedName>
  </definedNames>
  <calcPr fullCalcOnLoad="1"/>
</workbook>
</file>

<file path=xl/sharedStrings.xml><?xml version="1.0" encoding="utf-8"?>
<sst xmlns="http://schemas.openxmlformats.org/spreadsheetml/2006/main" count="96" uniqueCount="96">
  <si>
    <t>第８表  ６５歳以上親族のいる一般世帯、高齢単身世帯、高齢夫婦世帯及び世帯人員並びに一般世帯に占める割合</t>
  </si>
  <si>
    <t>　</t>
  </si>
  <si>
    <t>ー県、市部、郡部、市町村</t>
  </si>
  <si>
    <t>６５歳以上親族のいる一般世帯</t>
  </si>
  <si>
    <t>65歳以上の高齢単身者数</t>
  </si>
  <si>
    <t>一般世帯数に占める割合（％）</t>
  </si>
  <si>
    <t>市町村</t>
  </si>
  <si>
    <t>一般世帯数</t>
  </si>
  <si>
    <t>世帯数</t>
  </si>
  <si>
    <t>一般世帯人員</t>
  </si>
  <si>
    <t>65歳以上親族人員</t>
  </si>
  <si>
    <t>一世帯当たり人員</t>
  </si>
  <si>
    <t>うち男性単身者数</t>
  </si>
  <si>
    <t>うち女性単身者数</t>
  </si>
  <si>
    <t>高齢夫婦世帯１）</t>
  </si>
  <si>
    <t>65歳以上親族のいる一般世帯</t>
  </si>
  <si>
    <t>高齢単身世帯</t>
  </si>
  <si>
    <t>高齢夫婦世帯</t>
  </si>
  <si>
    <t>県 合 計</t>
  </si>
  <si>
    <t>市計</t>
  </si>
  <si>
    <t>町村計</t>
  </si>
  <si>
    <t>甲  府  市</t>
  </si>
  <si>
    <t>富士吉田市</t>
  </si>
  <si>
    <t>塩山市</t>
  </si>
  <si>
    <t>都  留  市</t>
  </si>
  <si>
    <t>山  梨  市</t>
  </si>
  <si>
    <t>大  月  市</t>
  </si>
  <si>
    <t>韮  崎  市</t>
  </si>
  <si>
    <t>東山梨郡計</t>
  </si>
  <si>
    <t>春日居町</t>
  </si>
  <si>
    <t>牧  丘  町</t>
  </si>
  <si>
    <t>三  富  村</t>
  </si>
  <si>
    <t>勝  沼  町</t>
  </si>
  <si>
    <t>大  和  村</t>
  </si>
  <si>
    <t>東八代郡計</t>
  </si>
  <si>
    <t>石  和  町</t>
  </si>
  <si>
    <t>御  坂  町</t>
  </si>
  <si>
    <t>一  宮  町</t>
  </si>
  <si>
    <t>八  代  町</t>
  </si>
  <si>
    <t>境  川  村</t>
  </si>
  <si>
    <t>中  道  町</t>
  </si>
  <si>
    <t>芦  川  村</t>
  </si>
  <si>
    <t>豊  富  村</t>
  </si>
  <si>
    <t>西八代郡計</t>
  </si>
  <si>
    <t>上九一色村</t>
  </si>
  <si>
    <t>三  珠  町</t>
  </si>
  <si>
    <t>市川大門町</t>
  </si>
  <si>
    <t>六  郷  町</t>
  </si>
  <si>
    <t>下  部  町</t>
  </si>
  <si>
    <t>南巨摩郡計</t>
  </si>
  <si>
    <t>増  穂  町</t>
  </si>
  <si>
    <t>鰍  沢  町</t>
  </si>
  <si>
    <t>中  富  町</t>
  </si>
  <si>
    <t>早  川  町</t>
  </si>
  <si>
    <t>身  延  町</t>
  </si>
  <si>
    <t>南  部  町</t>
  </si>
  <si>
    <t>富  沢  町</t>
  </si>
  <si>
    <t>中巨摩郡計</t>
  </si>
  <si>
    <t>竜  王  町</t>
  </si>
  <si>
    <t>敷  島  町</t>
  </si>
  <si>
    <t>玉  穂  町</t>
  </si>
  <si>
    <t>昭  和  町</t>
  </si>
  <si>
    <t>田  富  町</t>
  </si>
  <si>
    <t>八  田  村</t>
  </si>
  <si>
    <t>白  根  町</t>
  </si>
  <si>
    <t>芦  安  村</t>
  </si>
  <si>
    <t>若  草  町</t>
  </si>
  <si>
    <t>櫛  形  町</t>
  </si>
  <si>
    <t>甲  西  町</t>
  </si>
  <si>
    <t>北巨摩郡計</t>
  </si>
  <si>
    <t>双  葉  町</t>
  </si>
  <si>
    <t>明  野  村</t>
  </si>
  <si>
    <t>須  玉  町</t>
  </si>
  <si>
    <t>高  根  町</t>
  </si>
  <si>
    <t>長  坂  町</t>
  </si>
  <si>
    <t>大  泉  村</t>
  </si>
  <si>
    <t>小淵沢町</t>
  </si>
  <si>
    <t>白  州  町</t>
  </si>
  <si>
    <t>武  川  村</t>
  </si>
  <si>
    <t>南都留郡計</t>
  </si>
  <si>
    <t>秋  山  村</t>
  </si>
  <si>
    <t>道  志  村</t>
  </si>
  <si>
    <t>西  桂  町</t>
  </si>
  <si>
    <t>忍  野  村</t>
  </si>
  <si>
    <t>山中湖村</t>
  </si>
  <si>
    <t>河口湖町</t>
  </si>
  <si>
    <t>勝  山  村</t>
  </si>
  <si>
    <t>足和田村</t>
  </si>
  <si>
    <t>鳴  沢  村</t>
  </si>
  <si>
    <t>北都留郡計</t>
  </si>
  <si>
    <t>上野原町</t>
  </si>
  <si>
    <t>小  菅  村</t>
  </si>
  <si>
    <t>丹波山村</t>
  </si>
  <si>
    <t>１）高齢夫婦世帯とは夫６５歳以上、妻６０歳以上の夫婦の一般世帯（他の世帯員がいないもの）をいう。</t>
  </si>
  <si>
    <t xml:space="preserve"> </t>
  </si>
  <si>
    <t>平成7年国勢調査結果ページ &lt;&lt;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</si>
</sst>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_ ;[Red]\-#,##0\ "/>
    <numFmt numFmtId="179" formatCode="#,###"/>
    <numFmt numFmtId="180" formatCode="#,##0.0"/>
    <numFmt numFmtId="181" formatCode="#,##0.0;[Red]\-#,##0.0"/>
    <numFmt numFmtId="182" formatCode="0.000"/>
    <numFmt numFmtId="183" formatCode="0_);\(0\)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6">
    <font>
      <sz val="11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14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38" fontId="1" fillId="0" borderId="0" xfId="17" applyFont="1" applyAlignment="1">
      <alignment/>
    </xf>
    <xf numFmtId="0" fontId="1" fillId="0" borderId="1" xfId="0" applyFont="1" applyBorder="1" applyAlignment="1" applyProtection="1">
      <alignment horizontal="left"/>
      <protection/>
    </xf>
    <xf numFmtId="38" fontId="1" fillId="0" borderId="0" xfId="17" applyFont="1" applyBorder="1" applyAlignment="1" applyProtection="1">
      <alignment horizontal="right"/>
      <protection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38" fontId="1" fillId="0" borderId="4" xfId="17" applyFont="1" applyBorder="1" applyAlignment="1">
      <alignment horizontal="centerContinuous"/>
    </xf>
    <xf numFmtId="38" fontId="1" fillId="0" borderId="5" xfId="17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38" fontId="1" fillId="0" borderId="7" xfId="17" applyFont="1" applyBorder="1" applyAlignment="1">
      <alignment/>
    </xf>
    <xf numFmtId="38" fontId="1" fillId="0" borderId="6" xfId="17" applyFont="1" applyBorder="1" applyAlignment="1">
      <alignment horizontal="centerContinuous"/>
    </xf>
    <xf numFmtId="38" fontId="1" fillId="0" borderId="8" xfId="17" applyFont="1" applyBorder="1" applyAlignment="1">
      <alignment/>
    </xf>
    <xf numFmtId="0" fontId="2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0" xfId="0" applyFont="1" applyBorder="1" applyAlignment="1">
      <alignment horizontal="center" vertical="center" wrapText="1"/>
    </xf>
    <xf numFmtId="38" fontId="1" fillId="0" borderId="11" xfId="17" applyFont="1" applyBorder="1" applyAlignment="1">
      <alignment horizontal="center" vertical="center"/>
    </xf>
    <xf numFmtId="38" fontId="1" fillId="0" borderId="12" xfId="17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38" fontId="2" fillId="0" borderId="12" xfId="17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 applyProtection="1">
      <alignment horizontal="distributed" vertical="center"/>
      <protection/>
    </xf>
    <xf numFmtId="38" fontId="1" fillId="0" borderId="15" xfId="17" applyFont="1" applyBorder="1" applyAlignment="1">
      <alignment horizontal="right"/>
    </xf>
    <xf numFmtId="38" fontId="1" fillId="0" borderId="15" xfId="17" applyFont="1" applyBorder="1" applyAlignment="1">
      <alignment/>
    </xf>
    <xf numFmtId="38" fontId="1" fillId="0" borderId="0" xfId="17" applyFont="1" applyBorder="1" applyAlignment="1">
      <alignment/>
    </xf>
    <xf numFmtId="2" fontId="1" fillId="0" borderId="0" xfId="0" applyNumberFormat="1" applyFont="1" applyBorder="1" applyAlignment="1">
      <alignment/>
    </xf>
    <xf numFmtId="38" fontId="1" fillId="0" borderId="16" xfId="17" applyFont="1" applyBorder="1" applyAlignment="1">
      <alignment/>
    </xf>
    <xf numFmtId="176" fontId="1" fillId="0" borderId="0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38" fontId="1" fillId="0" borderId="15" xfId="17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distributed" vertical="center"/>
      <protection/>
    </xf>
    <xf numFmtId="38" fontId="1" fillId="0" borderId="11" xfId="17" applyFont="1" applyBorder="1" applyAlignment="1" applyProtection="1">
      <alignment horizontal="right"/>
      <protection/>
    </xf>
    <xf numFmtId="38" fontId="1" fillId="0" borderId="11" xfId="17" applyFont="1" applyBorder="1" applyAlignment="1">
      <alignment/>
    </xf>
    <xf numFmtId="38" fontId="1" fillId="0" borderId="1" xfId="17" applyFont="1" applyBorder="1" applyAlignment="1">
      <alignment/>
    </xf>
    <xf numFmtId="2" fontId="1" fillId="0" borderId="1" xfId="0" applyNumberFormat="1" applyFont="1" applyBorder="1" applyAlignment="1">
      <alignment/>
    </xf>
    <xf numFmtId="38" fontId="1" fillId="0" borderId="18" xfId="17" applyFont="1" applyBorder="1" applyAlignment="1">
      <alignment/>
    </xf>
    <xf numFmtId="176" fontId="1" fillId="0" borderId="1" xfId="0" applyNumberFormat="1" applyFont="1" applyBorder="1" applyAlignment="1">
      <alignment/>
    </xf>
    <xf numFmtId="176" fontId="1" fillId="0" borderId="19" xfId="0" applyNumberFormat="1" applyFont="1" applyBorder="1" applyAlignment="1">
      <alignment/>
    </xf>
    <xf numFmtId="38" fontId="1" fillId="0" borderId="20" xfId="17" applyFont="1" applyBorder="1" applyAlignment="1" applyProtection="1">
      <alignment horizontal="right"/>
      <protection/>
    </xf>
    <xf numFmtId="38" fontId="1" fillId="0" borderId="20" xfId="17" applyFont="1" applyBorder="1" applyAlignment="1">
      <alignment/>
    </xf>
    <xf numFmtId="38" fontId="1" fillId="0" borderId="21" xfId="17" applyFont="1" applyBorder="1" applyAlignment="1">
      <alignment/>
    </xf>
    <xf numFmtId="2" fontId="1" fillId="0" borderId="21" xfId="0" applyNumberFormat="1" applyFont="1" applyBorder="1" applyAlignment="1">
      <alignment/>
    </xf>
    <xf numFmtId="38" fontId="1" fillId="0" borderId="12" xfId="17" applyFont="1" applyBorder="1" applyAlignment="1">
      <alignment/>
    </xf>
    <xf numFmtId="176" fontId="1" fillId="0" borderId="21" xfId="0" applyNumberFormat="1" applyFont="1" applyBorder="1" applyAlignment="1">
      <alignment/>
    </xf>
    <xf numFmtId="176" fontId="1" fillId="0" borderId="22" xfId="0" applyNumberFormat="1" applyFont="1" applyBorder="1" applyAlignment="1">
      <alignment/>
    </xf>
    <xf numFmtId="0" fontId="1" fillId="0" borderId="23" xfId="0" applyFont="1" applyBorder="1" applyAlignment="1" applyProtection="1">
      <alignment horizontal="distributed" vertical="center"/>
      <protection/>
    </xf>
    <xf numFmtId="38" fontId="1" fillId="0" borderId="24" xfId="17" applyFont="1" applyBorder="1" applyAlignment="1" applyProtection="1">
      <alignment horizontal="right"/>
      <protection/>
    </xf>
    <xf numFmtId="38" fontId="1" fillId="0" borderId="24" xfId="17" applyFont="1" applyBorder="1" applyAlignment="1">
      <alignment/>
    </xf>
    <xf numFmtId="38" fontId="1" fillId="0" borderId="25" xfId="17" applyFont="1" applyBorder="1" applyAlignment="1">
      <alignment/>
    </xf>
    <xf numFmtId="2" fontId="1" fillId="0" borderId="25" xfId="0" applyNumberFormat="1" applyFont="1" applyBorder="1" applyAlignment="1">
      <alignment/>
    </xf>
    <xf numFmtId="38" fontId="1" fillId="0" borderId="26" xfId="17" applyFont="1" applyBorder="1" applyAlignment="1">
      <alignment/>
    </xf>
    <xf numFmtId="176" fontId="1" fillId="0" borderId="25" xfId="0" applyNumberFormat="1" applyFont="1" applyBorder="1" applyAlignment="1">
      <alignment/>
    </xf>
    <xf numFmtId="176" fontId="1" fillId="0" borderId="27" xfId="0" applyNumberFormat="1" applyFont="1" applyBorder="1" applyAlignment="1">
      <alignment/>
    </xf>
    <xf numFmtId="38" fontId="1" fillId="0" borderId="0" xfId="17" applyFont="1" applyAlignment="1">
      <alignment horizontal="right"/>
    </xf>
    <xf numFmtId="0" fontId="5" fillId="0" borderId="0" xfId="16" applyFont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koku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5.50390625" style="1" customWidth="1"/>
    <col min="3" max="3" width="14.125" style="56" customWidth="1"/>
    <col min="4" max="6" width="12.625" style="2" customWidth="1"/>
    <col min="7" max="7" width="12.625" style="1" customWidth="1"/>
    <col min="8" max="10" width="10.625" style="2" customWidth="1"/>
    <col min="11" max="11" width="12.625" style="2" customWidth="1"/>
    <col min="12" max="14" width="10.625" style="1" customWidth="1"/>
    <col min="15" max="16384" width="9.00390625" style="1" customWidth="1"/>
  </cols>
  <sheetData>
    <row r="1" ht="18.75">
      <c r="A1" s="57" t="s">
        <v>95</v>
      </c>
    </row>
    <row r="2" spans="2:11" ht="18.75">
      <c r="B2" s="2" t="s">
        <v>0</v>
      </c>
      <c r="C2" s="1"/>
      <c r="F2" s="1"/>
      <c r="G2" s="2"/>
      <c r="K2" s="1"/>
    </row>
    <row r="3" spans="2:6" ht="19.5" thickBot="1">
      <c r="B3" s="3" t="s">
        <v>1</v>
      </c>
      <c r="C3" s="4"/>
      <c r="F3" s="2" t="s">
        <v>2</v>
      </c>
    </row>
    <row r="4" spans="2:14" ht="18.75">
      <c r="B4" s="5"/>
      <c r="C4" s="6"/>
      <c r="D4" s="7" t="s">
        <v>3</v>
      </c>
      <c r="E4" s="8"/>
      <c r="F4" s="8"/>
      <c r="G4" s="9"/>
      <c r="H4" s="10" t="s">
        <v>4</v>
      </c>
      <c r="I4" s="8"/>
      <c r="J4" s="11"/>
      <c r="K4" s="12"/>
      <c r="L4" s="13" t="s">
        <v>5</v>
      </c>
      <c r="M4" s="14"/>
      <c r="N4" s="15"/>
    </row>
    <row r="5" spans="2:14" ht="37.5">
      <c r="B5" s="16" t="s">
        <v>6</v>
      </c>
      <c r="C5" s="17" t="s">
        <v>7</v>
      </c>
      <c r="D5" s="18" t="s">
        <v>8</v>
      </c>
      <c r="E5" s="18" t="s">
        <v>9</v>
      </c>
      <c r="F5" s="18" t="s">
        <v>10</v>
      </c>
      <c r="G5" s="19" t="s">
        <v>11</v>
      </c>
      <c r="H5" s="20"/>
      <c r="I5" s="21" t="s">
        <v>12</v>
      </c>
      <c r="J5" s="21" t="s">
        <v>13</v>
      </c>
      <c r="K5" s="18" t="s">
        <v>14</v>
      </c>
      <c r="L5" s="22" t="s">
        <v>15</v>
      </c>
      <c r="M5" s="19" t="s">
        <v>16</v>
      </c>
      <c r="N5" s="23" t="s">
        <v>17</v>
      </c>
    </row>
    <row r="6" spans="2:14" ht="18.75">
      <c r="B6" s="24" t="s">
        <v>18</v>
      </c>
      <c r="C6" s="25">
        <f>SUM(C7:C8)</f>
        <v>290339</v>
      </c>
      <c r="D6" s="26">
        <f>SUM(D7:D8)</f>
        <v>104829</v>
      </c>
      <c r="E6" s="27">
        <f>SUM(E7:E8)</f>
        <v>361117</v>
      </c>
      <c r="F6" s="27">
        <f>SUM(F7:F8)</f>
        <v>145792</v>
      </c>
      <c r="G6" s="28">
        <f aca="true" t="shared" si="0" ref="G6:G37">E6/D6</f>
        <v>3.444819658682235</v>
      </c>
      <c r="H6" s="26">
        <f>SUM(H7:H8)</f>
        <v>14657</v>
      </c>
      <c r="I6" s="27">
        <f>SUM(I7:I8)</f>
        <v>3011</v>
      </c>
      <c r="J6" s="27">
        <f>SUM(J7:J8)</f>
        <v>11646</v>
      </c>
      <c r="K6" s="29">
        <f>SUM(K7:K8)</f>
        <v>20938</v>
      </c>
      <c r="L6" s="30">
        <f aca="true" t="shared" si="1" ref="L6:L37">D6/C6*100</f>
        <v>36.10572468734824</v>
      </c>
      <c r="M6" s="30">
        <f aca="true" t="shared" si="2" ref="M6:M37">H6/C6*100</f>
        <v>5.048236716390151</v>
      </c>
      <c r="N6" s="31">
        <f aca="true" t="shared" si="3" ref="N6:N37">K6/C6*100</f>
        <v>7.21156992343433</v>
      </c>
    </row>
    <row r="7" spans="2:14" ht="18.75">
      <c r="B7" s="24" t="s">
        <v>19</v>
      </c>
      <c r="C7" s="32">
        <v>144262</v>
      </c>
      <c r="D7" s="26">
        <f>SUM(D9:D15)</f>
        <v>48013</v>
      </c>
      <c r="E7" s="27">
        <f>SUM(E9:E15)</f>
        <v>156578</v>
      </c>
      <c r="F7" s="27">
        <f>SUM(F9:F15)</f>
        <v>66194</v>
      </c>
      <c r="G7" s="28">
        <f t="shared" si="0"/>
        <v>3.261158436256847</v>
      </c>
      <c r="H7" s="26">
        <f>SUM(H9:H15)</f>
        <v>7608</v>
      </c>
      <c r="I7" s="27">
        <f>SUM(I9:I15)</f>
        <v>1561</v>
      </c>
      <c r="J7" s="27">
        <f>SUM(J9:J15)</f>
        <v>6047</v>
      </c>
      <c r="K7" s="29">
        <f>SUM(K9:K15)</f>
        <v>10473</v>
      </c>
      <c r="L7" s="30">
        <f t="shared" si="1"/>
        <v>33.28180671278646</v>
      </c>
      <c r="M7" s="30">
        <f t="shared" si="2"/>
        <v>5.273738059918759</v>
      </c>
      <c r="N7" s="31">
        <f t="shared" si="3"/>
        <v>7.259708031220972</v>
      </c>
    </row>
    <row r="8" spans="2:14" ht="18.75">
      <c r="B8" s="33" t="s">
        <v>20</v>
      </c>
      <c r="C8" s="34">
        <v>146077</v>
      </c>
      <c r="D8" s="35">
        <f>SUM(D16+D22+D31+D37+D45+D57+D67+D77)</f>
        <v>56816</v>
      </c>
      <c r="E8" s="36">
        <f>SUM(E16+E22+E31+E37+E45+E57+E67+E77)</f>
        <v>204539</v>
      </c>
      <c r="F8" s="36">
        <f>SUM(F16+F22+F31+F37+F45+F57+F67+F77)</f>
        <v>79598</v>
      </c>
      <c r="G8" s="37">
        <f t="shared" si="0"/>
        <v>3.6000246409462124</v>
      </c>
      <c r="H8" s="35">
        <f>SUM(H16+H22+H31+H37+H45+H57+H67+H77)</f>
        <v>7049</v>
      </c>
      <c r="I8" s="36">
        <f>SUM(I16+I22+I31+I37+I45+I57+I67+I77)</f>
        <v>1450</v>
      </c>
      <c r="J8" s="36">
        <f>SUM(J16+J22+J31+J37+J45+J57+J67+J77)</f>
        <v>5599</v>
      </c>
      <c r="K8" s="38">
        <f>SUM(K16+K22+K31+K37+K45+K57+K67+K77)</f>
        <v>10465</v>
      </c>
      <c r="L8" s="39">
        <f t="shared" si="1"/>
        <v>38.89455561108183</v>
      </c>
      <c r="M8" s="39">
        <f t="shared" si="2"/>
        <v>4.825537216673399</v>
      </c>
      <c r="N8" s="40">
        <f t="shared" si="3"/>
        <v>7.164029929420784</v>
      </c>
    </row>
    <row r="9" spans="2:14" ht="18.75">
      <c r="B9" s="24" t="s">
        <v>21</v>
      </c>
      <c r="C9" s="32">
        <v>77653</v>
      </c>
      <c r="D9" s="26">
        <v>22673</v>
      </c>
      <c r="E9" s="27">
        <v>63948</v>
      </c>
      <c r="F9" s="27">
        <v>30920</v>
      </c>
      <c r="G9" s="28">
        <f t="shared" si="0"/>
        <v>2.8204472279804174</v>
      </c>
      <c r="H9" s="26">
        <v>4618</v>
      </c>
      <c r="I9" s="27">
        <v>927</v>
      </c>
      <c r="J9" s="27">
        <v>3691</v>
      </c>
      <c r="K9" s="29">
        <v>6038</v>
      </c>
      <c r="L9" s="30">
        <f t="shared" si="1"/>
        <v>29.19784168029567</v>
      </c>
      <c r="M9" s="30">
        <f t="shared" si="2"/>
        <v>5.946969209174147</v>
      </c>
      <c r="N9" s="31">
        <f t="shared" si="3"/>
        <v>7.775617168686336</v>
      </c>
    </row>
    <row r="10" spans="2:14" ht="18.75">
      <c r="B10" s="24" t="s">
        <v>22</v>
      </c>
      <c r="C10" s="32">
        <v>16143</v>
      </c>
      <c r="D10" s="26">
        <v>5313</v>
      </c>
      <c r="E10" s="27">
        <v>20724</v>
      </c>
      <c r="F10" s="27">
        <v>7376</v>
      </c>
      <c r="G10" s="28">
        <f t="shared" si="0"/>
        <v>3.900621118012422</v>
      </c>
      <c r="H10" s="26">
        <v>614</v>
      </c>
      <c r="I10" s="27">
        <v>127</v>
      </c>
      <c r="J10" s="27">
        <v>487</v>
      </c>
      <c r="K10" s="29">
        <v>716</v>
      </c>
      <c r="L10" s="30">
        <f t="shared" si="1"/>
        <v>32.91209812302546</v>
      </c>
      <c r="M10" s="30">
        <f t="shared" si="2"/>
        <v>3.8035061636622687</v>
      </c>
      <c r="N10" s="31">
        <f t="shared" si="3"/>
        <v>4.435358979124079</v>
      </c>
    </row>
    <row r="11" spans="2:14" ht="18.75">
      <c r="B11" s="24" t="s">
        <v>23</v>
      </c>
      <c r="C11" s="32">
        <v>8140</v>
      </c>
      <c r="D11" s="26">
        <v>3828</v>
      </c>
      <c r="E11" s="27">
        <v>13493</v>
      </c>
      <c r="F11" s="27">
        <v>5339</v>
      </c>
      <c r="G11" s="28">
        <f t="shared" si="0"/>
        <v>3.5248171368861025</v>
      </c>
      <c r="H11" s="26">
        <v>488</v>
      </c>
      <c r="I11" s="27">
        <v>114</v>
      </c>
      <c r="J11" s="27">
        <v>374</v>
      </c>
      <c r="K11" s="29">
        <v>722</v>
      </c>
      <c r="L11" s="30">
        <f t="shared" si="1"/>
        <v>47.02702702702703</v>
      </c>
      <c r="M11" s="30">
        <f t="shared" si="2"/>
        <v>5.9950859950859945</v>
      </c>
      <c r="N11" s="31">
        <f t="shared" si="3"/>
        <v>8.86977886977887</v>
      </c>
    </row>
    <row r="12" spans="2:14" ht="18.75">
      <c r="B12" s="24" t="s">
        <v>24</v>
      </c>
      <c r="C12" s="32">
        <v>12237</v>
      </c>
      <c r="D12" s="26">
        <v>3809</v>
      </c>
      <c r="E12" s="27">
        <v>14227</v>
      </c>
      <c r="F12" s="27">
        <v>5282</v>
      </c>
      <c r="G12" s="28">
        <f t="shared" si="0"/>
        <v>3.7351010763980046</v>
      </c>
      <c r="H12" s="26">
        <v>423</v>
      </c>
      <c r="I12" s="27">
        <v>101</v>
      </c>
      <c r="J12" s="27">
        <v>322</v>
      </c>
      <c r="K12" s="29">
        <v>610</v>
      </c>
      <c r="L12" s="30">
        <f t="shared" si="1"/>
        <v>31.126910190406143</v>
      </c>
      <c r="M12" s="30">
        <f t="shared" si="2"/>
        <v>3.4567295905859283</v>
      </c>
      <c r="N12" s="31">
        <f t="shared" si="3"/>
        <v>4.984881915502166</v>
      </c>
    </row>
    <row r="13" spans="2:14" ht="18.75">
      <c r="B13" s="24" t="s">
        <v>25</v>
      </c>
      <c r="C13" s="32">
        <v>9656</v>
      </c>
      <c r="D13" s="26">
        <v>4008</v>
      </c>
      <c r="E13" s="27">
        <v>14389</v>
      </c>
      <c r="F13" s="27">
        <v>5580</v>
      </c>
      <c r="G13" s="28">
        <f t="shared" si="0"/>
        <v>3.590069860279441</v>
      </c>
      <c r="H13" s="26">
        <v>435</v>
      </c>
      <c r="I13" s="27">
        <v>83</v>
      </c>
      <c r="J13" s="27">
        <v>352</v>
      </c>
      <c r="K13" s="29">
        <v>776</v>
      </c>
      <c r="L13" s="30">
        <f t="shared" si="1"/>
        <v>41.50787075393538</v>
      </c>
      <c r="M13" s="30">
        <f t="shared" si="2"/>
        <v>4.504971002485501</v>
      </c>
      <c r="N13" s="31">
        <f t="shared" si="3"/>
        <v>8.036454018227008</v>
      </c>
    </row>
    <row r="14" spans="2:14" ht="18.75">
      <c r="B14" s="24" t="s">
        <v>26</v>
      </c>
      <c r="C14" s="32">
        <v>10684</v>
      </c>
      <c r="D14" s="26">
        <v>4512</v>
      </c>
      <c r="E14" s="27">
        <v>16338</v>
      </c>
      <c r="F14" s="27">
        <v>6323</v>
      </c>
      <c r="G14" s="28">
        <f t="shared" si="0"/>
        <v>3.6210106382978724</v>
      </c>
      <c r="H14" s="26">
        <v>500</v>
      </c>
      <c r="I14" s="27">
        <v>105</v>
      </c>
      <c r="J14" s="27">
        <v>395</v>
      </c>
      <c r="K14" s="29">
        <v>830</v>
      </c>
      <c r="L14" s="30">
        <f t="shared" si="1"/>
        <v>42.23137401722201</v>
      </c>
      <c r="M14" s="30">
        <f t="shared" si="2"/>
        <v>4.679895170348184</v>
      </c>
      <c r="N14" s="31">
        <f t="shared" si="3"/>
        <v>7.768625982777985</v>
      </c>
    </row>
    <row r="15" spans="2:14" ht="18.75">
      <c r="B15" s="33" t="s">
        <v>27</v>
      </c>
      <c r="C15" s="32">
        <v>9749</v>
      </c>
      <c r="D15" s="26">
        <v>3870</v>
      </c>
      <c r="E15" s="27">
        <v>13459</v>
      </c>
      <c r="F15" s="27">
        <v>5374</v>
      </c>
      <c r="G15" s="28">
        <f t="shared" si="0"/>
        <v>3.477777777777778</v>
      </c>
      <c r="H15" s="26">
        <v>530</v>
      </c>
      <c r="I15" s="27">
        <v>104</v>
      </c>
      <c r="J15" s="27">
        <v>426</v>
      </c>
      <c r="K15" s="29">
        <v>781</v>
      </c>
      <c r="L15" s="30">
        <f t="shared" si="1"/>
        <v>39.69637911580675</v>
      </c>
      <c r="M15" s="30">
        <f t="shared" si="2"/>
        <v>5.436455021027798</v>
      </c>
      <c r="N15" s="31">
        <f t="shared" si="3"/>
        <v>8.011078059288131</v>
      </c>
    </row>
    <row r="16" spans="2:14" ht="18.75">
      <c r="B16" s="33" t="s">
        <v>28</v>
      </c>
      <c r="C16" s="41">
        <v>7489</v>
      </c>
      <c r="D16" s="42">
        <f>SUM(D17:D21)</f>
        <v>3944</v>
      </c>
      <c r="E16" s="43">
        <f>SUM(E17:E21)</f>
        <v>14499</v>
      </c>
      <c r="F16" s="43">
        <f>SUM(F17:F21)</f>
        <v>5623</v>
      </c>
      <c r="G16" s="44">
        <f t="shared" si="0"/>
        <v>3.6762170385395536</v>
      </c>
      <c r="H16" s="42">
        <f>SUM(H17:H21)</f>
        <v>460</v>
      </c>
      <c r="I16" s="43">
        <f>SUM(I17:I21)</f>
        <v>92</v>
      </c>
      <c r="J16" s="43">
        <f>SUM(J17:J21)</f>
        <v>368</v>
      </c>
      <c r="K16" s="45">
        <f>SUM(K17:K21)</f>
        <v>723</v>
      </c>
      <c r="L16" s="46">
        <f t="shared" si="1"/>
        <v>52.663907063693415</v>
      </c>
      <c r="M16" s="46">
        <f t="shared" si="2"/>
        <v>6.142342101749232</v>
      </c>
      <c r="N16" s="47">
        <f t="shared" si="3"/>
        <v>9.654159433836293</v>
      </c>
    </row>
    <row r="17" spans="2:14" ht="18.75">
      <c r="B17" s="24" t="s">
        <v>29</v>
      </c>
      <c r="C17" s="32">
        <v>2270</v>
      </c>
      <c r="D17" s="26">
        <v>831</v>
      </c>
      <c r="E17" s="27">
        <v>3009</v>
      </c>
      <c r="F17" s="27">
        <v>1176</v>
      </c>
      <c r="G17" s="28">
        <f t="shared" si="0"/>
        <v>3.6209386281588447</v>
      </c>
      <c r="H17" s="26">
        <v>103</v>
      </c>
      <c r="I17" s="27">
        <v>22</v>
      </c>
      <c r="J17" s="27">
        <v>81</v>
      </c>
      <c r="K17" s="29">
        <v>135</v>
      </c>
      <c r="L17" s="30">
        <f t="shared" si="1"/>
        <v>36.607929515418505</v>
      </c>
      <c r="M17" s="30">
        <f t="shared" si="2"/>
        <v>4.537444933920705</v>
      </c>
      <c r="N17" s="31">
        <f t="shared" si="3"/>
        <v>5.947136563876652</v>
      </c>
    </row>
    <row r="18" spans="2:14" ht="18.75">
      <c r="B18" s="24" t="s">
        <v>30</v>
      </c>
      <c r="C18" s="32">
        <v>1865</v>
      </c>
      <c r="D18" s="26">
        <v>1175</v>
      </c>
      <c r="E18" s="27">
        <v>4038</v>
      </c>
      <c r="F18" s="27">
        <v>1680</v>
      </c>
      <c r="G18" s="28">
        <f t="shared" si="0"/>
        <v>3.4365957446808513</v>
      </c>
      <c r="H18" s="26">
        <v>174</v>
      </c>
      <c r="I18" s="27">
        <v>30</v>
      </c>
      <c r="J18" s="27">
        <v>144</v>
      </c>
      <c r="K18" s="29">
        <v>246</v>
      </c>
      <c r="L18" s="30">
        <f t="shared" si="1"/>
        <v>63.00268096514745</v>
      </c>
      <c r="M18" s="30">
        <f t="shared" si="2"/>
        <v>9.32975871313673</v>
      </c>
      <c r="N18" s="31">
        <f t="shared" si="3"/>
        <v>13.19034852546917</v>
      </c>
    </row>
    <row r="19" spans="2:14" ht="18.75">
      <c r="B19" s="24" t="s">
        <v>31</v>
      </c>
      <c r="C19" s="32">
        <v>424</v>
      </c>
      <c r="D19" s="26">
        <v>278</v>
      </c>
      <c r="E19" s="27">
        <v>889</v>
      </c>
      <c r="F19" s="27">
        <v>389</v>
      </c>
      <c r="G19" s="28">
        <f t="shared" si="0"/>
        <v>3.197841726618705</v>
      </c>
      <c r="H19" s="26">
        <v>49</v>
      </c>
      <c r="I19" s="27">
        <v>3</v>
      </c>
      <c r="J19" s="27">
        <v>46</v>
      </c>
      <c r="K19" s="29">
        <v>64</v>
      </c>
      <c r="L19" s="30">
        <f t="shared" si="1"/>
        <v>65.56603773584906</v>
      </c>
      <c r="M19" s="30">
        <f t="shared" si="2"/>
        <v>11.556603773584905</v>
      </c>
      <c r="N19" s="31">
        <f t="shared" si="3"/>
        <v>15.09433962264151</v>
      </c>
    </row>
    <row r="20" spans="2:14" ht="18.75">
      <c r="B20" s="24" t="s">
        <v>32</v>
      </c>
      <c r="C20" s="32">
        <v>2411</v>
      </c>
      <c r="D20" s="26">
        <v>1373</v>
      </c>
      <c r="E20" s="27">
        <v>5552</v>
      </c>
      <c r="F20" s="27">
        <v>1969</v>
      </c>
      <c r="G20" s="28">
        <f t="shared" si="0"/>
        <v>4.043699927166788</v>
      </c>
      <c r="H20" s="26">
        <v>102</v>
      </c>
      <c r="I20" s="27">
        <v>24</v>
      </c>
      <c r="J20" s="27">
        <v>78</v>
      </c>
      <c r="K20" s="29">
        <v>218</v>
      </c>
      <c r="L20" s="30">
        <f t="shared" si="1"/>
        <v>56.94732476150974</v>
      </c>
      <c r="M20" s="30">
        <f t="shared" si="2"/>
        <v>4.230609705516383</v>
      </c>
      <c r="N20" s="31">
        <f t="shared" si="3"/>
        <v>9.04189133139776</v>
      </c>
    </row>
    <row r="21" spans="2:14" ht="18.75">
      <c r="B21" s="33" t="s">
        <v>33</v>
      </c>
      <c r="C21" s="32">
        <v>519</v>
      </c>
      <c r="D21" s="26">
        <v>287</v>
      </c>
      <c r="E21" s="27">
        <v>1011</v>
      </c>
      <c r="F21" s="27">
        <v>409</v>
      </c>
      <c r="G21" s="28">
        <f t="shared" si="0"/>
        <v>3.5226480836236935</v>
      </c>
      <c r="H21" s="26">
        <v>32</v>
      </c>
      <c r="I21" s="27">
        <v>13</v>
      </c>
      <c r="J21" s="27">
        <v>19</v>
      </c>
      <c r="K21" s="29">
        <v>60</v>
      </c>
      <c r="L21" s="30">
        <f t="shared" si="1"/>
        <v>55.29865125240848</v>
      </c>
      <c r="M21" s="30">
        <f t="shared" si="2"/>
        <v>6.165703275529865</v>
      </c>
      <c r="N21" s="31">
        <f t="shared" si="3"/>
        <v>11.560693641618498</v>
      </c>
    </row>
    <row r="22" spans="2:14" ht="18.75">
      <c r="B22" s="33" t="s">
        <v>34</v>
      </c>
      <c r="C22" s="41">
        <v>21025</v>
      </c>
      <c r="D22" s="42">
        <f>SUM(D23:D30)</f>
        <v>8618</v>
      </c>
      <c r="E22" s="43">
        <f>SUM(E23:E30)</f>
        <v>32940</v>
      </c>
      <c r="F22" s="43">
        <f>SUM(F23:F30)</f>
        <v>12037</v>
      </c>
      <c r="G22" s="44">
        <f t="shared" si="0"/>
        <v>3.822232536551404</v>
      </c>
      <c r="H22" s="42">
        <f>SUM(H23:H30)</f>
        <v>942</v>
      </c>
      <c r="I22" s="43">
        <f>SUM(I23:I30)</f>
        <v>194</v>
      </c>
      <c r="J22" s="43">
        <f>SUM(J23:J30)</f>
        <v>748</v>
      </c>
      <c r="K22" s="45">
        <f>SUM(K23:K30)</f>
        <v>1236</v>
      </c>
      <c r="L22" s="46">
        <f t="shared" si="1"/>
        <v>40.98929845422117</v>
      </c>
      <c r="M22" s="46">
        <f t="shared" si="2"/>
        <v>4.480380499405469</v>
      </c>
      <c r="N22" s="47">
        <f t="shared" si="3"/>
        <v>5.878715814506539</v>
      </c>
    </row>
    <row r="23" spans="2:14" ht="18.75">
      <c r="B23" s="24" t="s">
        <v>35</v>
      </c>
      <c r="C23" s="32">
        <v>8926</v>
      </c>
      <c r="D23" s="26">
        <v>2343</v>
      </c>
      <c r="E23" s="27">
        <v>7635</v>
      </c>
      <c r="F23" s="27">
        <v>3129</v>
      </c>
      <c r="G23" s="28">
        <f t="shared" si="0"/>
        <v>3.2586427656850194</v>
      </c>
      <c r="H23" s="26">
        <v>442</v>
      </c>
      <c r="I23" s="27">
        <v>102</v>
      </c>
      <c r="J23" s="27">
        <v>340</v>
      </c>
      <c r="K23" s="29">
        <v>415</v>
      </c>
      <c r="L23" s="30">
        <f t="shared" si="1"/>
        <v>26.249159758010304</v>
      </c>
      <c r="M23" s="30">
        <f t="shared" si="2"/>
        <v>4.951826125924266</v>
      </c>
      <c r="N23" s="31">
        <f t="shared" si="3"/>
        <v>4.649339009634774</v>
      </c>
    </row>
    <row r="24" spans="2:14" ht="18.75">
      <c r="B24" s="24" t="s">
        <v>36</v>
      </c>
      <c r="C24" s="32">
        <v>3305</v>
      </c>
      <c r="D24" s="26">
        <v>1575</v>
      </c>
      <c r="E24" s="27">
        <v>6371</v>
      </c>
      <c r="F24" s="27">
        <v>2182</v>
      </c>
      <c r="G24" s="28">
        <f t="shared" si="0"/>
        <v>4.045079365079365</v>
      </c>
      <c r="H24" s="26">
        <v>147</v>
      </c>
      <c r="I24" s="27">
        <v>26</v>
      </c>
      <c r="J24" s="27">
        <v>121</v>
      </c>
      <c r="K24" s="29">
        <v>167</v>
      </c>
      <c r="L24" s="30">
        <f t="shared" si="1"/>
        <v>47.655068078668684</v>
      </c>
      <c r="M24" s="30">
        <f t="shared" si="2"/>
        <v>4.447806354009077</v>
      </c>
      <c r="N24" s="31">
        <f t="shared" si="3"/>
        <v>5.052950075642966</v>
      </c>
    </row>
    <row r="25" spans="2:14" ht="18.75">
      <c r="B25" s="24" t="s">
        <v>37</v>
      </c>
      <c r="C25" s="32">
        <v>3015</v>
      </c>
      <c r="D25" s="26">
        <v>1596</v>
      </c>
      <c r="E25" s="27">
        <v>6379</v>
      </c>
      <c r="F25" s="27">
        <v>2226</v>
      </c>
      <c r="G25" s="28">
        <f t="shared" si="0"/>
        <v>3.9968671679197993</v>
      </c>
      <c r="H25" s="26">
        <v>122</v>
      </c>
      <c r="I25" s="27">
        <v>11</v>
      </c>
      <c r="J25" s="27">
        <v>111</v>
      </c>
      <c r="K25" s="29">
        <v>220</v>
      </c>
      <c r="L25" s="30">
        <f t="shared" si="1"/>
        <v>52.93532338308458</v>
      </c>
      <c r="M25" s="30">
        <f t="shared" si="2"/>
        <v>4.046434494195688</v>
      </c>
      <c r="N25" s="31">
        <f t="shared" si="3"/>
        <v>7.2968490878938645</v>
      </c>
    </row>
    <row r="26" spans="2:14" ht="18.75">
      <c r="B26" s="24" t="s">
        <v>38</v>
      </c>
      <c r="C26" s="32">
        <v>2034</v>
      </c>
      <c r="D26" s="26">
        <v>1005</v>
      </c>
      <c r="E26" s="27">
        <v>4255</v>
      </c>
      <c r="F26" s="27">
        <v>1454</v>
      </c>
      <c r="G26" s="28">
        <f t="shared" si="0"/>
        <v>4.233830845771144</v>
      </c>
      <c r="H26" s="26">
        <v>64</v>
      </c>
      <c r="I26" s="27">
        <v>17</v>
      </c>
      <c r="J26" s="27">
        <v>47</v>
      </c>
      <c r="K26" s="29">
        <v>117</v>
      </c>
      <c r="L26" s="30">
        <f t="shared" si="1"/>
        <v>49.41002949852507</v>
      </c>
      <c r="M26" s="30">
        <f t="shared" si="2"/>
        <v>3.146509341199607</v>
      </c>
      <c r="N26" s="31">
        <f t="shared" si="3"/>
        <v>5.752212389380531</v>
      </c>
    </row>
    <row r="27" spans="2:14" ht="18.75">
      <c r="B27" s="24" t="s">
        <v>39</v>
      </c>
      <c r="C27" s="32">
        <v>1203</v>
      </c>
      <c r="D27" s="26">
        <v>652</v>
      </c>
      <c r="E27" s="27">
        <v>2605</v>
      </c>
      <c r="F27" s="27">
        <v>949</v>
      </c>
      <c r="G27" s="28">
        <f t="shared" si="0"/>
        <v>3.995398773006135</v>
      </c>
      <c r="H27" s="26">
        <v>44</v>
      </c>
      <c r="I27" s="27">
        <v>11</v>
      </c>
      <c r="J27" s="27">
        <v>33</v>
      </c>
      <c r="K27" s="29">
        <v>94</v>
      </c>
      <c r="L27" s="30">
        <f t="shared" si="1"/>
        <v>54.1978387364921</v>
      </c>
      <c r="M27" s="30">
        <f t="shared" si="2"/>
        <v>3.657522859517872</v>
      </c>
      <c r="N27" s="31">
        <f t="shared" si="3"/>
        <v>7.813798836242726</v>
      </c>
    </row>
    <row r="28" spans="2:14" ht="18.75">
      <c r="B28" s="24" t="s">
        <v>40</v>
      </c>
      <c r="C28" s="32">
        <v>1363</v>
      </c>
      <c r="D28" s="26">
        <v>759</v>
      </c>
      <c r="E28" s="27">
        <v>3239</v>
      </c>
      <c r="F28" s="27">
        <v>1096</v>
      </c>
      <c r="G28" s="28">
        <f t="shared" si="0"/>
        <v>4.267457180500659</v>
      </c>
      <c r="H28" s="26">
        <v>47</v>
      </c>
      <c r="I28" s="27">
        <v>11</v>
      </c>
      <c r="J28" s="27">
        <v>36</v>
      </c>
      <c r="K28" s="29">
        <v>78</v>
      </c>
      <c r="L28" s="30">
        <f t="shared" si="1"/>
        <v>55.68598679383713</v>
      </c>
      <c r="M28" s="30">
        <f t="shared" si="2"/>
        <v>3.4482758620689653</v>
      </c>
      <c r="N28" s="31">
        <f t="shared" si="3"/>
        <v>5.722670579603815</v>
      </c>
    </row>
    <row r="29" spans="2:14" ht="18.75">
      <c r="B29" s="24" t="s">
        <v>41</v>
      </c>
      <c r="C29" s="32">
        <v>264</v>
      </c>
      <c r="D29" s="26">
        <v>190</v>
      </c>
      <c r="E29" s="27">
        <v>479</v>
      </c>
      <c r="F29" s="27">
        <v>279</v>
      </c>
      <c r="G29" s="28">
        <f t="shared" si="0"/>
        <v>2.5210526315789474</v>
      </c>
      <c r="H29" s="26">
        <v>50</v>
      </c>
      <c r="I29" s="27">
        <v>8</v>
      </c>
      <c r="J29" s="27">
        <v>42</v>
      </c>
      <c r="K29" s="29">
        <v>65</v>
      </c>
      <c r="L29" s="30">
        <f t="shared" si="1"/>
        <v>71.96969696969697</v>
      </c>
      <c r="M29" s="30">
        <f t="shared" si="2"/>
        <v>18.939393939393938</v>
      </c>
      <c r="N29" s="31">
        <f t="shared" si="3"/>
        <v>24.62121212121212</v>
      </c>
    </row>
    <row r="30" spans="2:14" ht="18.75">
      <c r="B30" s="33" t="s">
        <v>42</v>
      </c>
      <c r="C30" s="32">
        <v>915</v>
      </c>
      <c r="D30" s="26">
        <v>498</v>
      </c>
      <c r="E30" s="27">
        <v>1977</v>
      </c>
      <c r="F30" s="27">
        <v>722</v>
      </c>
      <c r="G30" s="28">
        <f t="shared" si="0"/>
        <v>3.9698795180722892</v>
      </c>
      <c r="H30" s="26">
        <v>26</v>
      </c>
      <c r="I30" s="27">
        <v>8</v>
      </c>
      <c r="J30" s="27">
        <v>18</v>
      </c>
      <c r="K30" s="29">
        <v>80</v>
      </c>
      <c r="L30" s="30">
        <f t="shared" si="1"/>
        <v>54.42622950819672</v>
      </c>
      <c r="M30" s="30">
        <f t="shared" si="2"/>
        <v>2.841530054644809</v>
      </c>
      <c r="N30" s="31">
        <f t="shared" si="3"/>
        <v>8.743169398907105</v>
      </c>
    </row>
    <row r="31" spans="2:14" ht="18.75">
      <c r="B31" s="33" t="s">
        <v>43</v>
      </c>
      <c r="C31" s="41">
        <v>8777</v>
      </c>
      <c r="D31" s="42">
        <f>SUM(D32:D36)</f>
        <v>4795</v>
      </c>
      <c r="E31" s="43">
        <f>SUM(E32:E36)</f>
        <v>15796</v>
      </c>
      <c r="F31" s="43">
        <f>SUM(F32:F36)</f>
        <v>6857</v>
      </c>
      <c r="G31" s="44">
        <f t="shared" si="0"/>
        <v>3.2942648592283628</v>
      </c>
      <c r="H31" s="42">
        <f>SUM(H32:H36)</f>
        <v>757</v>
      </c>
      <c r="I31" s="43">
        <f>SUM(I32:I36)</f>
        <v>153</v>
      </c>
      <c r="J31" s="43">
        <f>SUM(J32:J36)</f>
        <v>604</v>
      </c>
      <c r="K31" s="45">
        <f>SUM(K32:K36)</f>
        <v>1055</v>
      </c>
      <c r="L31" s="46">
        <f t="shared" si="1"/>
        <v>54.63142303748434</v>
      </c>
      <c r="M31" s="46">
        <f t="shared" si="2"/>
        <v>8.624814857012646</v>
      </c>
      <c r="N31" s="47">
        <f t="shared" si="3"/>
        <v>12.020052409707189</v>
      </c>
    </row>
    <row r="32" spans="2:14" ht="18.75">
      <c r="B32" s="24" t="s">
        <v>44</v>
      </c>
      <c r="C32" s="32">
        <v>531</v>
      </c>
      <c r="D32" s="26">
        <v>286</v>
      </c>
      <c r="E32" s="27">
        <v>974</v>
      </c>
      <c r="F32" s="27">
        <v>416</v>
      </c>
      <c r="G32" s="28">
        <f t="shared" si="0"/>
        <v>3.4055944055944054</v>
      </c>
      <c r="H32" s="26">
        <v>36</v>
      </c>
      <c r="I32" s="27">
        <v>9</v>
      </c>
      <c r="J32" s="27">
        <v>27</v>
      </c>
      <c r="K32" s="29">
        <v>61</v>
      </c>
      <c r="L32" s="30">
        <f t="shared" si="1"/>
        <v>53.86064030131826</v>
      </c>
      <c r="M32" s="30">
        <f t="shared" si="2"/>
        <v>6.779661016949152</v>
      </c>
      <c r="N32" s="31">
        <f t="shared" si="3"/>
        <v>11.487758945386064</v>
      </c>
    </row>
    <row r="33" spans="2:14" ht="18.75">
      <c r="B33" s="24" t="s">
        <v>45</v>
      </c>
      <c r="C33" s="32">
        <v>1207</v>
      </c>
      <c r="D33" s="26">
        <v>638</v>
      </c>
      <c r="E33" s="27">
        <v>2280</v>
      </c>
      <c r="F33" s="27">
        <v>928</v>
      </c>
      <c r="G33" s="28">
        <f t="shared" si="0"/>
        <v>3.573667711598746</v>
      </c>
      <c r="H33" s="26">
        <v>66</v>
      </c>
      <c r="I33" s="27">
        <v>9</v>
      </c>
      <c r="J33" s="27">
        <v>57</v>
      </c>
      <c r="K33" s="29">
        <v>130</v>
      </c>
      <c r="L33" s="30">
        <f t="shared" si="1"/>
        <v>52.85832642916321</v>
      </c>
      <c r="M33" s="30">
        <f t="shared" si="2"/>
        <v>5.468102734051367</v>
      </c>
      <c r="N33" s="31">
        <f t="shared" si="3"/>
        <v>10.770505385252694</v>
      </c>
    </row>
    <row r="34" spans="2:14" ht="18.75">
      <c r="B34" s="24" t="s">
        <v>46</v>
      </c>
      <c r="C34" s="32">
        <v>3563</v>
      </c>
      <c r="D34" s="26">
        <v>1841</v>
      </c>
      <c r="E34" s="27">
        <v>6246</v>
      </c>
      <c r="F34" s="27">
        <v>2596</v>
      </c>
      <c r="G34" s="28">
        <f t="shared" si="0"/>
        <v>3.3927213470939708</v>
      </c>
      <c r="H34" s="26">
        <v>262</v>
      </c>
      <c r="I34" s="27">
        <v>56</v>
      </c>
      <c r="J34" s="27">
        <v>206</v>
      </c>
      <c r="K34" s="29">
        <v>363</v>
      </c>
      <c r="L34" s="30">
        <f t="shared" si="1"/>
        <v>51.66994106090373</v>
      </c>
      <c r="M34" s="30">
        <f t="shared" si="2"/>
        <v>7.353353915239966</v>
      </c>
      <c r="N34" s="31">
        <f t="shared" si="3"/>
        <v>10.188043783328656</v>
      </c>
    </row>
    <row r="35" spans="2:14" ht="18.75">
      <c r="B35" s="24" t="s">
        <v>47</v>
      </c>
      <c r="C35" s="32">
        <v>1305</v>
      </c>
      <c r="D35" s="26">
        <v>705</v>
      </c>
      <c r="E35" s="27">
        <v>2350</v>
      </c>
      <c r="F35" s="27">
        <v>984</v>
      </c>
      <c r="G35" s="28">
        <f t="shared" si="0"/>
        <v>3.3333333333333335</v>
      </c>
      <c r="H35" s="26">
        <v>125</v>
      </c>
      <c r="I35" s="27">
        <v>29</v>
      </c>
      <c r="J35" s="27">
        <v>96</v>
      </c>
      <c r="K35" s="29">
        <v>149</v>
      </c>
      <c r="L35" s="30">
        <f t="shared" si="1"/>
        <v>54.02298850574713</v>
      </c>
      <c r="M35" s="30">
        <f t="shared" si="2"/>
        <v>9.578544061302683</v>
      </c>
      <c r="N35" s="31">
        <f t="shared" si="3"/>
        <v>11.417624521072797</v>
      </c>
    </row>
    <row r="36" spans="2:14" ht="18.75">
      <c r="B36" s="33" t="s">
        <v>48</v>
      </c>
      <c r="C36" s="32">
        <v>2171</v>
      </c>
      <c r="D36" s="26">
        <v>1325</v>
      </c>
      <c r="E36" s="27">
        <v>3946</v>
      </c>
      <c r="F36" s="27">
        <v>1933</v>
      </c>
      <c r="G36" s="28">
        <f t="shared" si="0"/>
        <v>2.9781132075471697</v>
      </c>
      <c r="H36" s="26">
        <v>268</v>
      </c>
      <c r="I36" s="27">
        <v>50</v>
      </c>
      <c r="J36" s="27">
        <v>218</v>
      </c>
      <c r="K36" s="29">
        <v>352</v>
      </c>
      <c r="L36" s="30">
        <f t="shared" si="1"/>
        <v>61.03178258866882</v>
      </c>
      <c r="M36" s="30">
        <f t="shared" si="2"/>
        <v>12.34454168585905</v>
      </c>
      <c r="N36" s="31">
        <f t="shared" si="3"/>
        <v>16.21372639336711</v>
      </c>
    </row>
    <row r="37" spans="2:14" ht="18.75">
      <c r="B37" s="33" t="s">
        <v>49</v>
      </c>
      <c r="C37" s="41">
        <v>14017</v>
      </c>
      <c r="D37" s="42">
        <f>SUM(D38:D44)</f>
        <v>7721</v>
      </c>
      <c r="E37" s="43">
        <f>SUM(E38:E44)</f>
        <v>25520</v>
      </c>
      <c r="F37" s="43">
        <f>SUM(F38:F44)</f>
        <v>10883</v>
      </c>
      <c r="G37" s="44">
        <f t="shared" si="0"/>
        <v>3.305271337909597</v>
      </c>
      <c r="H37" s="42">
        <f>SUM(H38:H44)</f>
        <v>1318</v>
      </c>
      <c r="I37" s="43">
        <f>SUM(I38:I44)</f>
        <v>223</v>
      </c>
      <c r="J37" s="43">
        <f>SUM(J38:J44)</f>
        <v>1095</v>
      </c>
      <c r="K37" s="45">
        <f>SUM(K38:K44)</f>
        <v>1561</v>
      </c>
      <c r="L37" s="46">
        <f t="shared" si="1"/>
        <v>55.08311336234573</v>
      </c>
      <c r="M37" s="46">
        <f t="shared" si="2"/>
        <v>9.402867946065491</v>
      </c>
      <c r="N37" s="47">
        <f t="shared" si="3"/>
        <v>11.136477134907611</v>
      </c>
    </row>
    <row r="38" spans="2:14" ht="18.75">
      <c r="B38" s="24" t="s">
        <v>50</v>
      </c>
      <c r="C38" s="32">
        <v>3902</v>
      </c>
      <c r="D38" s="26">
        <v>1865</v>
      </c>
      <c r="E38" s="27">
        <v>6682</v>
      </c>
      <c r="F38" s="27">
        <v>2644</v>
      </c>
      <c r="G38" s="28">
        <f aca="true" t="shared" si="4" ref="G38:G69">E38/D38</f>
        <v>3.5828418230563</v>
      </c>
      <c r="H38" s="26">
        <v>213</v>
      </c>
      <c r="I38" s="27">
        <v>37</v>
      </c>
      <c r="J38" s="27">
        <v>176</v>
      </c>
      <c r="K38" s="29">
        <v>359</v>
      </c>
      <c r="L38" s="30">
        <f aca="true" t="shared" si="5" ref="L38:L69">D38/C38*100</f>
        <v>47.796002050230655</v>
      </c>
      <c r="M38" s="30">
        <f aca="true" t="shared" si="6" ref="M38:M69">H38/C38*100</f>
        <v>5.458739108149667</v>
      </c>
      <c r="N38" s="31">
        <f aca="true" t="shared" si="7" ref="N38:N69">K38/C38*100</f>
        <v>9.20041004613019</v>
      </c>
    </row>
    <row r="39" spans="2:14" ht="18.75">
      <c r="B39" s="24" t="s">
        <v>51</v>
      </c>
      <c r="C39" s="32">
        <v>1536</v>
      </c>
      <c r="D39" s="26">
        <v>784</v>
      </c>
      <c r="E39" s="27">
        <v>2317</v>
      </c>
      <c r="F39" s="27">
        <v>1061</v>
      </c>
      <c r="G39" s="28">
        <f t="shared" si="4"/>
        <v>2.955357142857143</v>
      </c>
      <c r="H39" s="26">
        <v>173</v>
      </c>
      <c r="I39" s="27">
        <v>25</v>
      </c>
      <c r="J39" s="27">
        <v>148</v>
      </c>
      <c r="K39" s="29">
        <v>185</v>
      </c>
      <c r="L39" s="30">
        <f t="shared" si="5"/>
        <v>51.041666666666664</v>
      </c>
      <c r="M39" s="30">
        <f t="shared" si="6"/>
        <v>11.263020833333332</v>
      </c>
      <c r="N39" s="31">
        <f t="shared" si="7"/>
        <v>12.044270833333332</v>
      </c>
    </row>
    <row r="40" spans="2:14" ht="18.75">
      <c r="B40" s="24" t="s">
        <v>52</v>
      </c>
      <c r="C40" s="32">
        <v>1696</v>
      </c>
      <c r="D40" s="26">
        <v>1085</v>
      </c>
      <c r="E40" s="27">
        <v>3086</v>
      </c>
      <c r="F40" s="27">
        <v>1539</v>
      </c>
      <c r="G40" s="28">
        <f t="shared" si="4"/>
        <v>2.8442396313364053</v>
      </c>
      <c r="H40" s="26">
        <v>280</v>
      </c>
      <c r="I40" s="27">
        <v>43</v>
      </c>
      <c r="J40" s="27">
        <v>237</v>
      </c>
      <c r="K40" s="29">
        <v>261</v>
      </c>
      <c r="L40" s="30">
        <f t="shared" si="5"/>
        <v>63.97405660377359</v>
      </c>
      <c r="M40" s="30">
        <f t="shared" si="6"/>
        <v>16.50943396226415</v>
      </c>
      <c r="N40" s="31">
        <f t="shared" si="7"/>
        <v>15.389150943396226</v>
      </c>
    </row>
    <row r="41" spans="2:14" ht="18.75">
      <c r="B41" s="24" t="s">
        <v>53</v>
      </c>
      <c r="C41" s="32">
        <v>891</v>
      </c>
      <c r="D41" s="26">
        <v>587</v>
      </c>
      <c r="E41" s="27">
        <v>1251</v>
      </c>
      <c r="F41" s="27">
        <v>809</v>
      </c>
      <c r="G41" s="28">
        <f t="shared" si="4"/>
        <v>2.131175468483816</v>
      </c>
      <c r="H41" s="26">
        <v>207</v>
      </c>
      <c r="I41" s="27">
        <v>38</v>
      </c>
      <c r="J41" s="27">
        <v>169</v>
      </c>
      <c r="K41" s="29">
        <v>183</v>
      </c>
      <c r="L41" s="30">
        <f t="shared" si="5"/>
        <v>65.88103254769922</v>
      </c>
      <c r="M41" s="30">
        <f t="shared" si="6"/>
        <v>23.232323232323232</v>
      </c>
      <c r="N41" s="31">
        <f t="shared" si="7"/>
        <v>20.53872053872054</v>
      </c>
    </row>
    <row r="42" spans="2:14" ht="18.75">
      <c r="B42" s="24" t="s">
        <v>54</v>
      </c>
      <c r="C42" s="32">
        <v>2728</v>
      </c>
      <c r="D42" s="26">
        <v>1506</v>
      </c>
      <c r="E42" s="27">
        <v>5021</v>
      </c>
      <c r="F42" s="27">
        <v>2110</v>
      </c>
      <c r="G42" s="28">
        <f t="shared" si="4"/>
        <v>3.3339973439575035</v>
      </c>
      <c r="H42" s="26">
        <v>256</v>
      </c>
      <c r="I42" s="27">
        <v>52</v>
      </c>
      <c r="J42" s="27">
        <v>204</v>
      </c>
      <c r="K42" s="29">
        <v>277</v>
      </c>
      <c r="L42" s="30">
        <f t="shared" si="5"/>
        <v>55.205278592375365</v>
      </c>
      <c r="M42" s="30">
        <f t="shared" si="6"/>
        <v>9.3841642228739</v>
      </c>
      <c r="N42" s="31">
        <f t="shared" si="7"/>
        <v>10.153958944281523</v>
      </c>
    </row>
    <row r="43" spans="2:14" ht="18.75">
      <c r="B43" s="24" t="s">
        <v>55</v>
      </c>
      <c r="C43" s="32">
        <v>2002</v>
      </c>
      <c r="D43" s="26">
        <v>1102</v>
      </c>
      <c r="E43" s="27">
        <v>4168</v>
      </c>
      <c r="F43" s="27">
        <v>1588</v>
      </c>
      <c r="G43" s="28">
        <f t="shared" si="4"/>
        <v>3.782214156079855</v>
      </c>
      <c r="H43" s="26">
        <v>121</v>
      </c>
      <c r="I43" s="27">
        <v>15</v>
      </c>
      <c r="J43" s="27">
        <v>106</v>
      </c>
      <c r="K43" s="29">
        <v>170</v>
      </c>
      <c r="L43" s="30">
        <f t="shared" si="5"/>
        <v>55.044955044955046</v>
      </c>
      <c r="M43" s="30">
        <f t="shared" si="6"/>
        <v>6.043956043956044</v>
      </c>
      <c r="N43" s="31">
        <f t="shared" si="7"/>
        <v>8.49150849150849</v>
      </c>
    </row>
    <row r="44" spans="2:14" ht="18.75">
      <c r="B44" s="33" t="s">
        <v>56</v>
      </c>
      <c r="C44" s="34">
        <v>1262</v>
      </c>
      <c r="D44" s="35">
        <v>792</v>
      </c>
      <c r="E44" s="36">
        <v>2995</v>
      </c>
      <c r="F44" s="36">
        <v>1132</v>
      </c>
      <c r="G44" s="37">
        <f t="shared" si="4"/>
        <v>3.7815656565656566</v>
      </c>
      <c r="H44" s="35">
        <v>68</v>
      </c>
      <c r="I44" s="36">
        <v>13</v>
      </c>
      <c r="J44" s="36">
        <v>55</v>
      </c>
      <c r="K44" s="38">
        <v>126</v>
      </c>
      <c r="L44" s="39">
        <f t="shared" si="5"/>
        <v>62.75752773375595</v>
      </c>
      <c r="M44" s="39">
        <f t="shared" si="6"/>
        <v>5.388272583201268</v>
      </c>
      <c r="N44" s="40">
        <f t="shared" si="7"/>
        <v>9.984152139461171</v>
      </c>
    </row>
    <row r="45" spans="2:14" ht="18.75">
      <c r="B45" s="33" t="s">
        <v>57</v>
      </c>
      <c r="C45" s="41">
        <v>52527</v>
      </c>
      <c r="D45" s="42">
        <f>SUM(D46:D56)</f>
        <v>14609</v>
      </c>
      <c r="E45" s="43">
        <f>SUM(E46:E56)</f>
        <v>54616</v>
      </c>
      <c r="F45" s="43">
        <f>SUM(F46:F56)</f>
        <v>20228</v>
      </c>
      <c r="G45" s="44">
        <f t="shared" si="4"/>
        <v>3.7385173523170647</v>
      </c>
      <c r="H45" s="42">
        <f>SUM(H46:H56)</f>
        <v>1417</v>
      </c>
      <c r="I45" s="43">
        <f>SUM(I46:I56)</f>
        <v>316</v>
      </c>
      <c r="J45" s="43">
        <f>SUM(J46:J56)</f>
        <v>1101</v>
      </c>
      <c r="K45" s="45">
        <f>SUM(K46:K56)</f>
        <v>2494</v>
      </c>
      <c r="L45" s="46">
        <f t="shared" si="5"/>
        <v>27.812363165610066</v>
      </c>
      <c r="M45" s="46">
        <f t="shared" si="6"/>
        <v>2.697660250918575</v>
      </c>
      <c r="N45" s="47">
        <f t="shared" si="7"/>
        <v>4.748034344242009</v>
      </c>
    </row>
    <row r="46" spans="2:14" ht="18.75">
      <c r="B46" s="24" t="s">
        <v>58</v>
      </c>
      <c r="C46" s="32">
        <v>13153</v>
      </c>
      <c r="D46" s="26">
        <v>2421</v>
      </c>
      <c r="E46" s="27">
        <v>8086</v>
      </c>
      <c r="F46" s="27">
        <v>3269</v>
      </c>
      <c r="G46" s="28">
        <f t="shared" si="4"/>
        <v>3.3399421726559275</v>
      </c>
      <c r="H46" s="26">
        <v>307</v>
      </c>
      <c r="I46" s="27">
        <v>71</v>
      </c>
      <c r="J46" s="27">
        <v>236</v>
      </c>
      <c r="K46" s="29">
        <v>504</v>
      </c>
      <c r="L46" s="30">
        <f t="shared" si="5"/>
        <v>18.40644719835779</v>
      </c>
      <c r="M46" s="30">
        <f t="shared" si="6"/>
        <v>2.334068273397704</v>
      </c>
      <c r="N46" s="31">
        <f t="shared" si="7"/>
        <v>3.8318254390633313</v>
      </c>
    </row>
    <row r="47" spans="2:14" ht="18.75">
      <c r="B47" s="24" t="s">
        <v>59</v>
      </c>
      <c r="C47" s="32">
        <v>5862</v>
      </c>
      <c r="D47" s="26">
        <v>1663</v>
      </c>
      <c r="E47" s="27">
        <v>5550</v>
      </c>
      <c r="F47" s="27">
        <v>2253</v>
      </c>
      <c r="G47" s="28">
        <f t="shared" si="4"/>
        <v>3.3373421527360194</v>
      </c>
      <c r="H47" s="26">
        <v>232</v>
      </c>
      <c r="I47" s="27">
        <v>58</v>
      </c>
      <c r="J47" s="27">
        <v>174</v>
      </c>
      <c r="K47" s="29">
        <v>361</v>
      </c>
      <c r="L47" s="30">
        <f t="shared" si="5"/>
        <v>28.369157284203343</v>
      </c>
      <c r="M47" s="30">
        <f t="shared" si="6"/>
        <v>3.95769361992494</v>
      </c>
      <c r="N47" s="31">
        <f t="shared" si="7"/>
        <v>6.158307744796997</v>
      </c>
    </row>
    <row r="48" spans="2:14" ht="18.75">
      <c r="B48" s="24" t="s">
        <v>60</v>
      </c>
      <c r="C48" s="32">
        <v>3687</v>
      </c>
      <c r="D48" s="26">
        <v>617</v>
      </c>
      <c r="E48" s="27">
        <v>2276</v>
      </c>
      <c r="F48" s="27">
        <v>861</v>
      </c>
      <c r="G48" s="28">
        <f t="shared" si="4"/>
        <v>3.6888168557536467</v>
      </c>
      <c r="H48" s="26">
        <v>46</v>
      </c>
      <c r="I48" s="27">
        <v>11</v>
      </c>
      <c r="J48" s="27">
        <v>35</v>
      </c>
      <c r="K48" s="29">
        <v>136</v>
      </c>
      <c r="L48" s="30">
        <f t="shared" si="5"/>
        <v>16.734472470843503</v>
      </c>
      <c r="M48" s="30">
        <f t="shared" si="6"/>
        <v>1.2476267968538106</v>
      </c>
      <c r="N48" s="31">
        <f t="shared" si="7"/>
        <v>3.688635747219962</v>
      </c>
    </row>
    <row r="49" spans="2:14" ht="18.75">
      <c r="B49" s="24" t="s">
        <v>61</v>
      </c>
      <c r="C49" s="32">
        <v>5359</v>
      </c>
      <c r="D49" s="26">
        <v>1054</v>
      </c>
      <c r="E49" s="27">
        <v>3843</v>
      </c>
      <c r="F49" s="27">
        <v>1440</v>
      </c>
      <c r="G49" s="28">
        <f t="shared" si="4"/>
        <v>3.646110056925996</v>
      </c>
      <c r="H49" s="26">
        <v>94</v>
      </c>
      <c r="I49" s="27">
        <v>20</v>
      </c>
      <c r="J49" s="27">
        <v>74</v>
      </c>
      <c r="K49" s="29">
        <v>194</v>
      </c>
      <c r="L49" s="30">
        <f t="shared" si="5"/>
        <v>19.667848479193882</v>
      </c>
      <c r="M49" s="30">
        <f t="shared" si="6"/>
        <v>1.7540585930210861</v>
      </c>
      <c r="N49" s="31">
        <f t="shared" si="7"/>
        <v>3.620078372830752</v>
      </c>
    </row>
    <row r="50" spans="2:14" ht="18.75">
      <c r="B50" s="24" t="s">
        <v>62</v>
      </c>
      <c r="C50" s="32">
        <v>5038</v>
      </c>
      <c r="D50" s="26">
        <v>1150</v>
      </c>
      <c r="E50" s="27">
        <v>4153</v>
      </c>
      <c r="F50" s="27">
        <v>1563</v>
      </c>
      <c r="G50" s="28">
        <f t="shared" si="4"/>
        <v>3.611304347826087</v>
      </c>
      <c r="H50" s="26">
        <v>121</v>
      </c>
      <c r="I50" s="27">
        <v>29</v>
      </c>
      <c r="J50" s="27">
        <v>92</v>
      </c>
      <c r="K50" s="29">
        <v>216</v>
      </c>
      <c r="L50" s="30">
        <f t="shared" si="5"/>
        <v>22.826518459706232</v>
      </c>
      <c r="M50" s="30">
        <f t="shared" si="6"/>
        <v>2.4017467248908297</v>
      </c>
      <c r="N50" s="31">
        <f t="shared" si="7"/>
        <v>4.287415641127431</v>
      </c>
    </row>
    <row r="51" spans="2:14" ht="18.75">
      <c r="B51" s="24" t="s">
        <v>63</v>
      </c>
      <c r="C51" s="32">
        <v>1981</v>
      </c>
      <c r="D51" s="26">
        <v>641</v>
      </c>
      <c r="E51" s="27">
        <v>2483</v>
      </c>
      <c r="F51" s="27">
        <v>889</v>
      </c>
      <c r="G51" s="28">
        <f t="shared" si="4"/>
        <v>3.873634945397816</v>
      </c>
      <c r="H51" s="26">
        <v>58</v>
      </c>
      <c r="I51" s="27">
        <v>13</v>
      </c>
      <c r="J51" s="27">
        <v>45</v>
      </c>
      <c r="K51" s="29">
        <v>98</v>
      </c>
      <c r="L51" s="30">
        <f t="shared" si="5"/>
        <v>32.357395254921755</v>
      </c>
      <c r="M51" s="30">
        <f t="shared" si="6"/>
        <v>2.92781423523473</v>
      </c>
      <c r="N51" s="31">
        <f t="shared" si="7"/>
        <v>4.946996466431095</v>
      </c>
    </row>
    <row r="52" spans="2:14" ht="18.75">
      <c r="B52" s="24" t="s">
        <v>64</v>
      </c>
      <c r="C52" s="32">
        <v>5199</v>
      </c>
      <c r="D52" s="26">
        <v>2200</v>
      </c>
      <c r="E52" s="27">
        <v>8953</v>
      </c>
      <c r="F52" s="27">
        <v>3070</v>
      </c>
      <c r="G52" s="28">
        <f t="shared" si="4"/>
        <v>4.069545454545454</v>
      </c>
      <c r="H52" s="26">
        <v>152</v>
      </c>
      <c r="I52" s="27">
        <v>35</v>
      </c>
      <c r="J52" s="27">
        <v>117</v>
      </c>
      <c r="K52" s="29">
        <v>308</v>
      </c>
      <c r="L52" s="30">
        <f t="shared" si="5"/>
        <v>42.315829967301404</v>
      </c>
      <c r="M52" s="30">
        <f t="shared" si="6"/>
        <v>2.9236391613771877</v>
      </c>
      <c r="N52" s="31">
        <f t="shared" si="7"/>
        <v>5.924216195422197</v>
      </c>
    </row>
    <row r="53" spans="2:14" ht="18.75">
      <c r="B53" s="24" t="s">
        <v>65</v>
      </c>
      <c r="C53" s="32">
        <v>213</v>
      </c>
      <c r="D53" s="26">
        <v>86</v>
      </c>
      <c r="E53" s="27">
        <v>232</v>
      </c>
      <c r="F53" s="27">
        <v>120</v>
      </c>
      <c r="G53" s="28">
        <f t="shared" si="4"/>
        <v>2.697674418604651</v>
      </c>
      <c r="H53" s="26">
        <v>16</v>
      </c>
      <c r="I53" s="27">
        <v>3</v>
      </c>
      <c r="J53" s="27">
        <v>13</v>
      </c>
      <c r="K53" s="29">
        <v>25</v>
      </c>
      <c r="L53" s="30">
        <f t="shared" si="5"/>
        <v>40.375586854460096</v>
      </c>
      <c r="M53" s="30">
        <f t="shared" si="6"/>
        <v>7.511737089201878</v>
      </c>
      <c r="N53" s="31">
        <f t="shared" si="7"/>
        <v>11.737089201877934</v>
      </c>
    </row>
    <row r="54" spans="2:14" ht="18.75">
      <c r="B54" s="24" t="s">
        <v>66</v>
      </c>
      <c r="C54" s="32">
        <v>2981</v>
      </c>
      <c r="D54" s="26">
        <v>1036</v>
      </c>
      <c r="E54" s="27">
        <v>4289</v>
      </c>
      <c r="F54" s="27">
        <v>1470</v>
      </c>
      <c r="G54" s="28">
        <f t="shared" si="4"/>
        <v>4.13996138996139</v>
      </c>
      <c r="H54" s="26">
        <v>69</v>
      </c>
      <c r="I54" s="27">
        <v>13</v>
      </c>
      <c r="J54" s="27">
        <v>56</v>
      </c>
      <c r="K54" s="29">
        <v>129</v>
      </c>
      <c r="L54" s="30">
        <f t="shared" si="5"/>
        <v>34.753438443475346</v>
      </c>
      <c r="M54" s="30">
        <f t="shared" si="6"/>
        <v>2.3146595102314658</v>
      </c>
      <c r="N54" s="31">
        <f t="shared" si="7"/>
        <v>4.327406910432741</v>
      </c>
    </row>
    <row r="55" spans="2:14" ht="18.75">
      <c r="B55" s="24" t="s">
        <v>67</v>
      </c>
      <c r="C55" s="32">
        <v>5292</v>
      </c>
      <c r="D55" s="26">
        <v>2231</v>
      </c>
      <c r="E55" s="27">
        <v>8692</v>
      </c>
      <c r="F55" s="27">
        <v>3163</v>
      </c>
      <c r="G55" s="28">
        <f t="shared" si="4"/>
        <v>3.896010757507844</v>
      </c>
      <c r="H55" s="26">
        <v>196</v>
      </c>
      <c r="I55" s="27">
        <v>43</v>
      </c>
      <c r="J55" s="27">
        <v>153</v>
      </c>
      <c r="K55" s="29">
        <v>342</v>
      </c>
      <c r="L55" s="30">
        <f t="shared" si="5"/>
        <v>42.15797430083144</v>
      </c>
      <c r="M55" s="30">
        <f t="shared" si="6"/>
        <v>3.7037037037037033</v>
      </c>
      <c r="N55" s="31">
        <f t="shared" si="7"/>
        <v>6.462585034013606</v>
      </c>
    </row>
    <row r="56" spans="2:14" ht="18.75">
      <c r="B56" s="33" t="s">
        <v>68</v>
      </c>
      <c r="C56" s="32">
        <v>3762</v>
      </c>
      <c r="D56" s="26">
        <v>1510</v>
      </c>
      <c r="E56" s="27">
        <v>6059</v>
      </c>
      <c r="F56" s="27">
        <v>2130</v>
      </c>
      <c r="G56" s="28">
        <f t="shared" si="4"/>
        <v>4.0125827814569535</v>
      </c>
      <c r="H56" s="26">
        <v>126</v>
      </c>
      <c r="I56" s="27">
        <v>20</v>
      </c>
      <c r="J56" s="27">
        <v>106</v>
      </c>
      <c r="K56" s="29">
        <v>181</v>
      </c>
      <c r="L56" s="30">
        <f t="shared" si="5"/>
        <v>40.13822434875066</v>
      </c>
      <c r="M56" s="30">
        <f t="shared" si="6"/>
        <v>3.349282296650718</v>
      </c>
      <c r="N56" s="31">
        <f t="shared" si="7"/>
        <v>4.811270600744285</v>
      </c>
    </row>
    <row r="57" spans="2:14" ht="18.75">
      <c r="B57" s="33" t="s">
        <v>69</v>
      </c>
      <c r="C57" s="41">
        <v>18890</v>
      </c>
      <c r="D57" s="42">
        <f>SUM(D58:D66)</f>
        <v>8700</v>
      </c>
      <c r="E57" s="43">
        <f>SUM(E58:E66)</f>
        <v>28181</v>
      </c>
      <c r="F57" s="43">
        <f>SUM(F58:F66)</f>
        <v>12142</v>
      </c>
      <c r="G57" s="44">
        <f t="shared" si="4"/>
        <v>3.2391954022988507</v>
      </c>
      <c r="H57" s="42">
        <f>SUM(H58:H66)</f>
        <v>1331</v>
      </c>
      <c r="I57" s="43">
        <f>SUM(I58:I66)</f>
        <v>289</v>
      </c>
      <c r="J57" s="43">
        <f>SUM(J58:J66)</f>
        <v>1042</v>
      </c>
      <c r="K57" s="45">
        <f>SUM(K58:K66)</f>
        <v>2132</v>
      </c>
      <c r="L57" s="46">
        <f t="shared" si="5"/>
        <v>46.056114346214926</v>
      </c>
      <c r="M57" s="46">
        <f t="shared" si="6"/>
        <v>7.046056114346215</v>
      </c>
      <c r="N57" s="47">
        <f t="shared" si="7"/>
        <v>11.286394917946003</v>
      </c>
    </row>
    <row r="58" spans="2:14" ht="18.75">
      <c r="B58" s="24" t="s">
        <v>70</v>
      </c>
      <c r="C58" s="32">
        <v>3441</v>
      </c>
      <c r="D58" s="26">
        <v>975</v>
      </c>
      <c r="E58" s="27">
        <v>3443</v>
      </c>
      <c r="F58" s="27">
        <v>1318</v>
      </c>
      <c r="G58" s="28">
        <f t="shared" si="4"/>
        <v>3.531282051282051</v>
      </c>
      <c r="H58" s="26">
        <v>82</v>
      </c>
      <c r="I58" s="27">
        <v>21</v>
      </c>
      <c r="J58" s="27">
        <v>61</v>
      </c>
      <c r="K58" s="29">
        <v>199</v>
      </c>
      <c r="L58" s="30">
        <f t="shared" si="5"/>
        <v>28.33478639930253</v>
      </c>
      <c r="M58" s="30">
        <f t="shared" si="6"/>
        <v>2.383028189479802</v>
      </c>
      <c r="N58" s="31">
        <f t="shared" si="7"/>
        <v>5.7832025573961054</v>
      </c>
    </row>
    <row r="59" spans="2:14" ht="18.75">
      <c r="B59" s="24" t="s">
        <v>71</v>
      </c>
      <c r="C59" s="32">
        <v>1358</v>
      </c>
      <c r="D59" s="26">
        <v>744</v>
      </c>
      <c r="E59" s="27">
        <v>2563</v>
      </c>
      <c r="F59" s="27">
        <v>1056</v>
      </c>
      <c r="G59" s="28">
        <f t="shared" si="4"/>
        <v>3.4448924731182795</v>
      </c>
      <c r="H59" s="26">
        <v>93</v>
      </c>
      <c r="I59" s="27">
        <v>23</v>
      </c>
      <c r="J59" s="27">
        <v>70</v>
      </c>
      <c r="K59" s="29">
        <v>163</v>
      </c>
      <c r="L59" s="30">
        <f t="shared" si="5"/>
        <v>54.78645066273933</v>
      </c>
      <c r="M59" s="30">
        <f t="shared" si="6"/>
        <v>6.848306332842416</v>
      </c>
      <c r="N59" s="31">
        <f t="shared" si="7"/>
        <v>12.002945508100147</v>
      </c>
    </row>
    <row r="60" spans="2:14" ht="18.75">
      <c r="B60" s="24" t="s">
        <v>72</v>
      </c>
      <c r="C60" s="32">
        <v>2443</v>
      </c>
      <c r="D60" s="26">
        <v>1417</v>
      </c>
      <c r="E60" s="27">
        <v>4111</v>
      </c>
      <c r="F60" s="27">
        <v>2002</v>
      </c>
      <c r="G60" s="28">
        <f t="shared" si="4"/>
        <v>2.9011997177134794</v>
      </c>
      <c r="H60" s="26">
        <v>288</v>
      </c>
      <c r="I60" s="27">
        <v>56</v>
      </c>
      <c r="J60" s="27">
        <v>232</v>
      </c>
      <c r="K60" s="29">
        <v>398</v>
      </c>
      <c r="L60" s="30">
        <f t="shared" si="5"/>
        <v>58.00245599672533</v>
      </c>
      <c r="M60" s="30">
        <f t="shared" si="6"/>
        <v>11.788784281620957</v>
      </c>
      <c r="N60" s="31">
        <f t="shared" si="7"/>
        <v>16.291444944740075</v>
      </c>
    </row>
    <row r="61" spans="2:14" ht="18.75">
      <c r="B61" s="24" t="s">
        <v>73</v>
      </c>
      <c r="C61" s="32">
        <v>2819</v>
      </c>
      <c r="D61" s="26">
        <v>1322</v>
      </c>
      <c r="E61" s="27">
        <v>4508</v>
      </c>
      <c r="F61" s="27">
        <v>1811</v>
      </c>
      <c r="G61" s="28">
        <f t="shared" si="4"/>
        <v>3.409984871406959</v>
      </c>
      <c r="H61" s="26">
        <v>186</v>
      </c>
      <c r="I61" s="27">
        <v>41</v>
      </c>
      <c r="J61" s="27">
        <v>145</v>
      </c>
      <c r="K61" s="29">
        <v>285</v>
      </c>
      <c r="L61" s="30">
        <f t="shared" si="5"/>
        <v>46.89606243348705</v>
      </c>
      <c r="M61" s="30">
        <f t="shared" si="6"/>
        <v>6.598084427101809</v>
      </c>
      <c r="N61" s="31">
        <f t="shared" si="7"/>
        <v>10.10996807378503</v>
      </c>
    </row>
    <row r="62" spans="2:14" ht="18.75">
      <c r="B62" s="24" t="s">
        <v>74</v>
      </c>
      <c r="C62" s="32">
        <v>3012</v>
      </c>
      <c r="D62" s="26">
        <v>1347</v>
      </c>
      <c r="E62" s="27">
        <v>4263</v>
      </c>
      <c r="F62" s="27">
        <v>1885</v>
      </c>
      <c r="G62" s="28">
        <f t="shared" si="4"/>
        <v>3.1648106904231628</v>
      </c>
      <c r="H62" s="26">
        <v>202</v>
      </c>
      <c r="I62" s="27">
        <v>41</v>
      </c>
      <c r="J62" s="27">
        <v>161</v>
      </c>
      <c r="K62" s="29">
        <v>364</v>
      </c>
      <c r="L62" s="30">
        <f t="shared" si="5"/>
        <v>44.721115537848604</v>
      </c>
      <c r="M62" s="30">
        <f t="shared" si="6"/>
        <v>6.706507304116865</v>
      </c>
      <c r="N62" s="31">
        <f t="shared" si="7"/>
        <v>12.084993359893758</v>
      </c>
    </row>
    <row r="63" spans="2:14" ht="18.75">
      <c r="B63" s="24" t="s">
        <v>75</v>
      </c>
      <c r="C63" s="32">
        <v>1354</v>
      </c>
      <c r="D63" s="26">
        <v>643</v>
      </c>
      <c r="E63" s="27">
        <v>1978</v>
      </c>
      <c r="F63" s="27">
        <v>896</v>
      </c>
      <c r="G63" s="28">
        <f t="shared" si="4"/>
        <v>3.0762052877138415</v>
      </c>
      <c r="H63" s="26">
        <v>124</v>
      </c>
      <c r="I63" s="27">
        <v>28</v>
      </c>
      <c r="J63" s="27">
        <v>96</v>
      </c>
      <c r="K63" s="29">
        <v>167</v>
      </c>
      <c r="L63" s="30">
        <f t="shared" si="5"/>
        <v>47.488921713441655</v>
      </c>
      <c r="M63" s="30">
        <f t="shared" si="6"/>
        <v>9.15805022156573</v>
      </c>
      <c r="N63" s="31">
        <f t="shared" si="7"/>
        <v>12.333825701624814</v>
      </c>
    </row>
    <row r="64" spans="2:14" ht="18.75">
      <c r="B64" s="24" t="s">
        <v>76</v>
      </c>
      <c r="C64" s="32">
        <v>1936</v>
      </c>
      <c r="D64" s="26">
        <v>864</v>
      </c>
      <c r="E64" s="27">
        <v>2807</v>
      </c>
      <c r="F64" s="27">
        <v>1222</v>
      </c>
      <c r="G64" s="28">
        <f t="shared" si="4"/>
        <v>3.2488425925925926</v>
      </c>
      <c r="H64" s="26">
        <v>135</v>
      </c>
      <c r="I64" s="27">
        <v>31</v>
      </c>
      <c r="J64" s="27">
        <v>104</v>
      </c>
      <c r="K64" s="29">
        <v>226</v>
      </c>
      <c r="L64" s="30">
        <f t="shared" si="5"/>
        <v>44.62809917355372</v>
      </c>
      <c r="M64" s="30">
        <f t="shared" si="6"/>
        <v>6.973140495867769</v>
      </c>
      <c r="N64" s="31">
        <f t="shared" si="7"/>
        <v>11.673553719008265</v>
      </c>
    </row>
    <row r="65" spans="2:14" ht="18.75">
      <c r="B65" s="24" t="s">
        <v>77</v>
      </c>
      <c r="C65" s="32">
        <v>1416</v>
      </c>
      <c r="D65" s="26">
        <v>813</v>
      </c>
      <c r="E65" s="27">
        <v>2591</v>
      </c>
      <c r="F65" s="27">
        <v>1130</v>
      </c>
      <c r="G65" s="28">
        <f t="shared" si="4"/>
        <v>3.1869618696186963</v>
      </c>
      <c r="H65" s="26">
        <v>145</v>
      </c>
      <c r="I65" s="27">
        <v>28</v>
      </c>
      <c r="J65" s="27">
        <v>117</v>
      </c>
      <c r="K65" s="29">
        <v>179</v>
      </c>
      <c r="L65" s="30">
        <f t="shared" si="5"/>
        <v>57.41525423728814</v>
      </c>
      <c r="M65" s="30">
        <f t="shared" si="6"/>
        <v>10.240112994350282</v>
      </c>
      <c r="N65" s="31">
        <f t="shared" si="7"/>
        <v>12.641242937853105</v>
      </c>
    </row>
    <row r="66" spans="2:14" ht="18.75">
      <c r="B66" s="33" t="s">
        <v>78</v>
      </c>
      <c r="C66" s="32">
        <v>1111</v>
      </c>
      <c r="D66" s="26">
        <v>575</v>
      </c>
      <c r="E66" s="27">
        <v>1917</v>
      </c>
      <c r="F66" s="27">
        <v>822</v>
      </c>
      <c r="G66" s="28">
        <f t="shared" si="4"/>
        <v>3.333913043478261</v>
      </c>
      <c r="H66" s="26">
        <v>76</v>
      </c>
      <c r="I66" s="27">
        <v>20</v>
      </c>
      <c r="J66" s="27">
        <v>56</v>
      </c>
      <c r="K66" s="29">
        <v>151</v>
      </c>
      <c r="L66" s="30">
        <f t="shared" si="5"/>
        <v>51.755175517551756</v>
      </c>
      <c r="M66" s="30">
        <f t="shared" si="6"/>
        <v>6.840684068406841</v>
      </c>
      <c r="N66" s="31">
        <f t="shared" si="7"/>
        <v>13.591359135913592</v>
      </c>
    </row>
    <row r="67" spans="2:14" ht="18.75">
      <c r="B67" s="33" t="s">
        <v>79</v>
      </c>
      <c r="C67" s="41">
        <v>13607</v>
      </c>
      <c r="D67" s="42">
        <f>SUM(D68:D76)</f>
        <v>4772</v>
      </c>
      <c r="E67" s="43">
        <f>SUM(E68:E76)</f>
        <v>20064</v>
      </c>
      <c r="F67" s="43">
        <f>SUM(F68:F76)</f>
        <v>6718</v>
      </c>
      <c r="G67" s="44">
        <f t="shared" si="4"/>
        <v>4.20452640402347</v>
      </c>
      <c r="H67" s="42">
        <f>SUM(H68:H76)</f>
        <v>386</v>
      </c>
      <c r="I67" s="43">
        <f>SUM(I68:I76)</f>
        <v>72</v>
      </c>
      <c r="J67" s="43">
        <f>SUM(J68:J76)</f>
        <v>314</v>
      </c>
      <c r="K67" s="45">
        <f>SUM(K68:K76)</f>
        <v>598</v>
      </c>
      <c r="L67" s="46">
        <f t="shared" si="5"/>
        <v>35.07018446387888</v>
      </c>
      <c r="M67" s="46">
        <f t="shared" si="6"/>
        <v>2.836775189240832</v>
      </c>
      <c r="N67" s="47">
        <f t="shared" si="7"/>
        <v>4.394796795766885</v>
      </c>
    </row>
    <row r="68" spans="2:14" ht="18.75">
      <c r="B68" s="24" t="s">
        <v>80</v>
      </c>
      <c r="C68" s="32">
        <v>618</v>
      </c>
      <c r="D68" s="26">
        <v>340</v>
      </c>
      <c r="E68" s="27">
        <v>1584</v>
      </c>
      <c r="F68" s="27">
        <v>485</v>
      </c>
      <c r="G68" s="28">
        <f t="shared" si="4"/>
        <v>4.658823529411765</v>
      </c>
      <c r="H68" s="26">
        <v>16</v>
      </c>
      <c r="I68" s="27">
        <v>4</v>
      </c>
      <c r="J68" s="27">
        <v>12</v>
      </c>
      <c r="K68" s="29">
        <v>32</v>
      </c>
      <c r="L68" s="30">
        <f t="shared" si="5"/>
        <v>55.016181229773466</v>
      </c>
      <c r="M68" s="30">
        <f t="shared" si="6"/>
        <v>2.5889967637540456</v>
      </c>
      <c r="N68" s="31">
        <f t="shared" si="7"/>
        <v>5.177993527508091</v>
      </c>
    </row>
    <row r="69" spans="2:14" ht="18.75">
      <c r="B69" s="24" t="s">
        <v>81</v>
      </c>
      <c r="C69" s="32">
        <v>560</v>
      </c>
      <c r="D69" s="26">
        <v>308</v>
      </c>
      <c r="E69" s="27">
        <v>1352</v>
      </c>
      <c r="F69" s="27">
        <v>463</v>
      </c>
      <c r="G69" s="28">
        <f t="shared" si="4"/>
        <v>4.3896103896103895</v>
      </c>
      <c r="H69" s="26">
        <v>20</v>
      </c>
      <c r="I69" s="27">
        <v>5</v>
      </c>
      <c r="J69" s="27">
        <v>15</v>
      </c>
      <c r="K69" s="29">
        <v>35</v>
      </c>
      <c r="L69" s="30">
        <f t="shared" si="5"/>
        <v>55.00000000000001</v>
      </c>
      <c r="M69" s="30">
        <f t="shared" si="6"/>
        <v>3.571428571428571</v>
      </c>
      <c r="N69" s="31">
        <f t="shared" si="7"/>
        <v>6.25</v>
      </c>
    </row>
    <row r="70" spans="2:14" ht="18.75">
      <c r="B70" s="24" t="s">
        <v>82</v>
      </c>
      <c r="C70" s="32">
        <v>1383</v>
      </c>
      <c r="D70" s="26">
        <v>511</v>
      </c>
      <c r="E70" s="27">
        <v>2102</v>
      </c>
      <c r="F70" s="27">
        <v>727</v>
      </c>
      <c r="G70" s="28">
        <f aca="true" t="shared" si="8" ref="G70:G80">E70/D70</f>
        <v>4.113502935420744</v>
      </c>
      <c r="H70" s="26">
        <v>26</v>
      </c>
      <c r="I70" s="27">
        <v>4</v>
      </c>
      <c r="J70" s="27">
        <v>22</v>
      </c>
      <c r="K70" s="29">
        <v>76</v>
      </c>
      <c r="L70" s="30">
        <f aca="true" t="shared" si="9" ref="L70:L80">D70/C70*100</f>
        <v>36.94866232827187</v>
      </c>
      <c r="M70" s="30">
        <f aca="true" t="shared" si="10" ref="M70:M80">H70/C70*100</f>
        <v>1.8799710773680405</v>
      </c>
      <c r="N70" s="31">
        <f aca="true" t="shared" si="11" ref="N70:N80">K70/C70*100</f>
        <v>5.49530007230658</v>
      </c>
    </row>
    <row r="71" spans="2:14" ht="18.75">
      <c r="B71" s="24" t="s">
        <v>83</v>
      </c>
      <c r="C71" s="32">
        <v>2398</v>
      </c>
      <c r="D71" s="26">
        <v>578</v>
      </c>
      <c r="E71" s="27">
        <v>2907</v>
      </c>
      <c r="F71" s="27">
        <v>830</v>
      </c>
      <c r="G71" s="28">
        <f t="shared" si="8"/>
        <v>5.029411764705882</v>
      </c>
      <c r="H71" s="26">
        <v>40</v>
      </c>
      <c r="I71" s="27">
        <v>7</v>
      </c>
      <c r="J71" s="27">
        <v>33</v>
      </c>
      <c r="K71" s="29">
        <v>31</v>
      </c>
      <c r="L71" s="30">
        <f t="shared" si="9"/>
        <v>24.103419516263553</v>
      </c>
      <c r="M71" s="30">
        <f t="shared" si="10"/>
        <v>1.6680567139282736</v>
      </c>
      <c r="N71" s="31">
        <f t="shared" si="11"/>
        <v>1.292743953294412</v>
      </c>
    </row>
    <row r="72" spans="2:14" ht="18.75">
      <c r="B72" s="24" t="s">
        <v>84</v>
      </c>
      <c r="C72" s="32">
        <v>1541</v>
      </c>
      <c r="D72" s="26">
        <v>466</v>
      </c>
      <c r="E72" s="27">
        <v>2089</v>
      </c>
      <c r="F72" s="27">
        <v>672</v>
      </c>
      <c r="G72" s="28">
        <f t="shared" si="8"/>
        <v>4.482832618025751</v>
      </c>
      <c r="H72" s="26">
        <v>31</v>
      </c>
      <c r="I72" s="27">
        <v>5</v>
      </c>
      <c r="J72" s="27">
        <v>26</v>
      </c>
      <c r="K72" s="29">
        <v>61</v>
      </c>
      <c r="L72" s="30">
        <f t="shared" si="9"/>
        <v>30.240103828682674</v>
      </c>
      <c r="M72" s="30">
        <f t="shared" si="10"/>
        <v>2.011680726800779</v>
      </c>
      <c r="N72" s="31">
        <f t="shared" si="11"/>
        <v>3.958468526930565</v>
      </c>
    </row>
    <row r="73" spans="2:14" ht="18.75">
      <c r="B73" s="24" t="s">
        <v>85</v>
      </c>
      <c r="C73" s="32">
        <v>5196</v>
      </c>
      <c r="D73" s="26">
        <v>1780</v>
      </c>
      <c r="E73" s="27">
        <v>6941</v>
      </c>
      <c r="F73" s="27">
        <v>2436</v>
      </c>
      <c r="G73" s="28">
        <f t="shared" si="8"/>
        <v>3.899438202247191</v>
      </c>
      <c r="H73" s="26">
        <v>179</v>
      </c>
      <c r="I73" s="27">
        <v>31</v>
      </c>
      <c r="J73" s="27">
        <v>148</v>
      </c>
      <c r="K73" s="29">
        <v>253</v>
      </c>
      <c r="L73" s="30">
        <f t="shared" si="9"/>
        <v>34.257120862201695</v>
      </c>
      <c r="M73" s="30">
        <f t="shared" si="10"/>
        <v>3.4449576597382605</v>
      </c>
      <c r="N73" s="31">
        <f t="shared" si="11"/>
        <v>4.869130100076982</v>
      </c>
    </row>
    <row r="74" spans="2:14" ht="18.75">
      <c r="B74" s="24" t="s">
        <v>86</v>
      </c>
      <c r="C74" s="32">
        <v>676</v>
      </c>
      <c r="D74" s="26">
        <v>245</v>
      </c>
      <c r="E74" s="27">
        <v>1016</v>
      </c>
      <c r="F74" s="27">
        <v>345</v>
      </c>
      <c r="G74" s="28">
        <f t="shared" si="8"/>
        <v>4.146938775510204</v>
      </c>
      <c r="H74" s="26">
        <v>23</v>
      </c>
      <c r="I74" s="27">
        <v>4</v>
      </c>
      <c r="J74" s="27">
        <v>19</v>
      </c>
      <c r="K74" s="29">
        <v>22</v>
      </c>
      <c r="L74" s="30">
        <f t="shared" si="9"/>
        <v>36.24260355029586</v>
      </c>
      <c r="M74" s="30">
        <f t="shared" si="10"/>
        <v>3.4023668639053253</v>
      </c>
      <c r="N74" s="31">
        <f t="shared" si="11"/>
        <v>3.2544378698224854</v>
      </c>
    </row>
    <row r="75" spans="2:14" ht="18.75">
      <c r="B75" s="24" t="s">
        <v>87</v>
      </c>
      <c r="C75" s="32">
        <v>467</v>
      </c>
      <c r="D75" s="26">
        <v>225</v>
      </c>
      <c r="E75" s="27">
        <v>783</v>
      </c>
      <c r="F75" s="27">
        <v>304</v>
      </c>
      <c r="G75" s="28">
        <f t="shared" si="8"/>
        <v>3.48</v>
      </c>
      <c r="H75" s="26">
        <v>29</v>
      </c>
      <c r="I75" s="27">
        <v>5</v>
      </c>
      <c r="J75" s="27">
        <v>24</v>
      </c>
      <c r="K75" s="29">
        <v>38</v>
      </c>
      <c r="L75" s="30">
        <f t="shared" si="9"/>
        <v>48.17987152034261</v>
      </c>
      <c r="M75" s="30">
        <f t="shared" si="10"/>
        <v>6.209850107066381</v>
      </c>
      <c r="N75" s="31">
        <f t="shared" si="11"/>
        <v>8.137044967880087</v>
      </c>
    </row>
    <row r="76" spans="2:14" ht="18.75">
      <c r="B76" s="33" t="s">
        <v>88</v>
      </c>
      <c r="C76" s="32">
        <v>768</v>
      </c>
      <c r="D76" s="26">
        <v>319</v>
      </c>
      <c r="E76" s="27">
        <v>1290</v>
      </c>
      <c r="F76" s="27">
        <v>456</v>
      </c>
      <c r="G76" s="28">
        <f t="shared" si="8"/>
        <v>4.043887147335423</v>
      </c>
      <c r="H76" s="26">
        <v>22</v>
      </c>
      <c r="I76" s="27">
        <v>7</v>
      </c>
      <c r="J76" s="27">
        <v>15</v>
      </c>
      <c r="K76" s="29">
        <v>50</v>
      </c>
      <c r="L76" s="30">
        <f t="shared" si="9"/>
        <v>41.53645833333333</v>
      </c>
      <c r="M76" s="30">
        <f t="shared" si="10"/>
        <v>2.864583333333333</v>
      </c>
      <c r="N76" s="31">
        <f t="shared" si="11"/>
        <v>6.510416666666667</v>
      </c>
    </row>
    <row r="77" spans="2:14" ht="18.75">
      <c r="B77" s="33" t="s">
        <v>89</v>
      </c>
      <c r="C77" s="41">
        <v>9745</v>
      </c>
      <c r="D77" s="42">
        <f>SUM(D78:D80)</f>
        <v>3657</v>
      </c>
      <c r="E77" s="43">
        <f>SUM(E78:E80)</f>
        <v>12923</v>
      </c>
      <c r="F77" s="43">
        <f>SUM(F78:F80)</f>
        <v>5110</v>
      </c>
      <c r="G77" s="44">
        <f t="shared" si="8"/>
        <v>3.5337708504238448</v>
      </c>
      <c r="H77" s="42">
        <f>SUM(H78:H80)</f>
        <v>438</v>
      </c>
      <c r="I77" s="43">
        <f>SUM(I78:I80)</f>
        <v>111</v>
      </c>
      <c r="J77" s="43">
        <f>SUM(J78:J80)</f>
        <v>327</v>
      </c>
      <c r="K77" s="45">
        <f>SUM(K78:K80)</f>
        <v>666</v>
      </c>
      <c r="L77" s="46">
        <f t="shared" si="9"/>
        <v>37.52693689071319</v>
      </c>
      <c r="M77" s="46">
        <f t="shared" si="10"/>
        <v>4.494612621857363</v>
      </c>
      <c r="N77" s="47">
        <f t="shared" si="11"/>
        <v>6.834273986659825</v>
      </c>
    </row>
    <row r="78" spans="2:14" ht="18.75">
      <c r="B78" s="24" t="s">
        <v>90</v>
      </c>
      <c r="C78" s="32">
        <v>8935</v>
      </c>
      <c r="D78" s="26">
        <v>3195</v>
      </c>
      <c r="E78" s="27">
        <v>11634</v>
      </c>
      <c r="F78" s="27">
        <v>4462</v>
      </c>
      <c r="G78" s="28">
        <f t="shared" si="8"/>
        <v>3.64131455399061</v>
      </c>
      <c r="H78" s="26">
        <v>348</v>
      </c>
      <c r="I78" s="27">
        <v>91</v>
      </c>
      <c r="J78" s="27">
        <v>257</v>
      </c>
      <c r="K78" s="29">
        <v>536</v>
      </c>
      <c r="L78" s="30">
        <f t="shared" si="9"/>
        <v>35.7582540570789</v>
      </c>
      <c r="M78" s="30">
        <f t="shared" si="10"/>
        <v>3.894795747062115</v>
      </c>
      <c r="N78" s="31">
        <f t="shared" si="11"/>
        <v>5.99888080581981</v>
      </c>
    </row>
    <row r="79" spans="2:14" ht="18.75">
      <c r="B79" s="24" t="s">
        <v>91</v>
      </c>
      <c r="C79" s="32">
        <v>404</v>
      </c>
      <c r="D79" s="26">
        <v>233</v>
      </c>
      <c r="E79" s="27">
        <v>716</v>
      </c>
      <c r="F79" s="27">
        <v>335</v>
      </c>
      <c r="G79" s="28">
        <f t="shared" si="8"/>
        <v>3.072961373390558</v>
      </c>
      <c r="H79" s="26">
        <v>31</v>
      </c>
      <c r="I79" s="27">
        <v>6</v>
      </c>
      <c r="J79" s="27">
        <v>25</v>
      </c>
      <c r="K79" s="29">
        <v>68</v>
      </c>
      <c r="L79" s="30">
        <f t="shared" si="9"/>
        <v>57.67326732673267</v>
      </c>
      <c r="M79" s="30">
        <f t="shared" si="10"/>
        <v>7.673267326732673</v>
      </c>
      <c r="N79" s="31">
        <f t="shared" si="11"/>
        <v>16.831683168316832</v>
      </c>
    </row>
    <row r="80" spans="2:14" ht="19.5" thickBot="1">
      <c r="B80" s="48" t="s">
        <v>92</v>
      </c>
      <c r="C80" s="49">
        <v>406</v>
      </c>
      <c r="D80" s="50">
        <v>229</v>
      </c>
      <c r="E80" s="51">
        <v>573</v>
      </c>
      <c r="F80" s="51">
        <v>313</v>
      </c>
      <c r="G80" s="52">
        <f t="shared" si="8"/>
        <v>2.502183406113537</v>
      </c>
      <c r="H80" s="50">
        <v>59</v>
      </c>
      <c r="I80" s="51">
        <v>14</v>
      </c>
      <c r="J80" s="51">
        <v>45</v>
      </c>
      <c r="K80" s="53">
        <v>62</v>
      </c>
      <c r="L80" s="54">
        <f t="shared" si="9"/>
        <v>56.40394088669951</v>
      </c>
      <c r="M80" s="54">
        <f t="shared" si="10"/>
        <v>14.532019704433496</v>
      </c>
      <c r="N80" s="55">
        <f t="shared" si="11"/>
        <v>15.270935960591133</v>
      </c>
    </row>
    <row r="81" ht="18.75">
      <c r="D81" s="1"/>
    </row>
    <row r="82" ht="18.75">
      <c r="D82" s="2" t="s">
        <v>93</v>
      </c>
    </row>
    <row r="83" ht="18.75">
      <c r="I83" s="2" t="s">
        <v>94</v>
      </c>
    </row>
  </sheetData>
  <hyperlinks>
    <hyperlink ref="A1" r:id="rId1" display="http://www.pref.yamanashi.jp/toukei_2/HP/koku00.html"/>
  </hyperlinks>
  <printOptions/>
  <pageMargins left="0.75" right="0.75" top="0.32" bottom="0.31" header="0.32" footer="0.31"/>
  <pageSetup horizontalDpi="600" verticalDpi="600" orientation="landscape" paperSize="9" scale="8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６５歳以上親族のいる一般世帯、高齢単身世帯、高齢夫婦世帯及び世帯人員並びに一般世帯に占める割合</dc:title>
  <dc:subject>「国勢調査」（平成７年）</dc:subject>
  <dc:creator/>
  <cp:keywords/>
  <dc:description/>
  <cp:lastModifiedBy>山梨県統計調査課</cp:lastModifiedBy>
  <dcterms:created xsi:type="dcterms:W3CDTF">1997-07-07T09:21:58Z</dcterms:created>
  <dcterms:modified xsi:type="dcterms:W3CDTF">2009-02-05T01:16:05Z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