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90" windowHeight="6780" tabRatio="601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  <sheet name="25" sheetId="13" r:id="rId13"/>
    <sheet name="26" sheetId="14" r:id="rId14"/>
    <sheet name="27" sheetId="15" r:id="rId15"/>
    <sheet name="28" sheetId="16" r:id="rId16"/>
    <sheet name="29" sheetId="17" r:id="rId17"/>
    <sheet name="30" sheetId="18" r:id="rId18"/>
    <sheet name="31" sheetId="19" r:id="rId19"/>
    <sheet name="32" sheetId="20" r:id="rId20"/>
  </sheets>
  <definedNames>
    <definedName name="_xlnm.Print_Area" localSheetId="0">'13'!$A$2:$J$55</definedName>
    <definedName name="_xlnm.Print_Area" localSheetId="3">'16'!$A$2:$L$53</definedName>
    <definedName name="_xlnm.Print_Area" localSheetId="5">'18'!$A$2:$M$45</definedName>
    <definedName name="_xlnm.Print_Area" localSheetId="6">'19'!$A$2:$K$56</definedName>
    <definedName name="_xlnm.Print_Area" localSheetId="8">'21'!$A$2:$H$55</definedName>
    <definedName name="_xlnm.Print_Area" localSheetId="9">'22'!$A$2:$J$61</definedName>
    <definedName name="_xlnm.Print_Area" localSheetId="11">'24'!$A$2:$K$46</definedName>
    <definedName name="_xlnm.Print_Area" localSheetId="13">'26'!$A$2:$K$45</definedName>
    <definedName name="_xlnm.Print_Area" localSheetId="14">'27'!$A$2:$M$53</definedName>
    <definedName name="_xlnm.Print_Area" localSheetId="16">'29'!$A$2:$N$38</definedName>
    <definedName name="_xlnm.Print_Area" localSheetId="18">'31'!$A$2:$J$50</definedName>
    <definedName name="_xlnm.Print_Area" localSheetId="19">'32'!$A$2:$O$48</definedName>
    <definedName name="TABLE" localSheetId="0">'13'!#REF!</definedName>
    <definedName name="TABLE" localSheetId="1">'14'!#REF!</definedName>
    <definedName name="TABLE" localSheetId="3">'16'!#REF!</definedName>
    <definedName name="TABLE" localSheetId="5">'18'!#REF!</definedName>
    <definedName name="TABLE" localSheetId="7">'20'!#REF!</definedName>
    <definedName name="TABLE" localSheetId="9">'22'!#REF!</definedName>
    <definedName name="TABLE" localSheetId="11">'24'!#REF!</definedName>
    <definedName name="TABLE" localSheetId="12">'25'!#REF!</definedName>
    <definedName name="TABLE" localSheetId="15">'28'!#REF!</definedName>
    <definedName name="TABLE" localSheetId="16">'29'!#REF!</definedName>
    <definedName name="TABLE" localSheetId="17">'30'!#REF!</definedName>
    <definedName name="TABLE" localSheetId="18">'31'!#REF!</definedName>
    <definedName name="TABLE" localSheetId="19">'32'!#REF!</definedName>
    <definedName name="TABLE_2" localSheetId="0">'13'!#REF!</definedName>
    <definedName name="TABLE_2" localSheetId="1">'14'!#REF!</definedName>
    <definedName name="TABLE_2" localSheetId="3">'16'!#REF!</definedName>
    <definedName name="TABLE_2" localSheetId="5">'18'!#REF!</definedName>
    <definedName name="TABLE_2" localSheetId="7">'20'!#REF!</definedName>
    <definedName name="TABLE_2" localSheetId="9">'22'!#REF!</definedName>
    <definedName name="TABLE_2" localSheetId="11">'24'!#REF!</definedName>
    <definedName name="TABLE_2" localSheetId="12">'25'!#REF!</definedName>
    <definedName name="TABLE_2" localSheetId="15">'28'!#REF!</definedName>
    <definedName name="TABLE_2" localSheetId="16">'29'!#REF!</definedName>
    <definedName name="TABLE_2" localSheetId="17">'30'!#REF!</definedName>
    <definedName name="TABLE_2" localSheetId="18">'31'!#REF!</definedName>
    <definedName name="TABLE_2" localSheetId="19">'32'!#REF!</definedName>
  </definedNames>
  <calcPr fullCalcOnLoad="1"/>
</workbook>
</file>

<file path=xl/sharedStrings.xml><?xml version="1.0" encoding="utf-8"?>
<sst xmlns="http://schemas.openxmlformats.org/spreadsheetml/2006/main" count="845" uniqueCount="525">
  <si>
    <t>年次</t>
  </si>
  <si>
    <t>総数</t>
  </si>
  <si>
    <t>男</t>
  </si>
  <si>
    <t>女</t>
  </si>
  <si>
    <t>人</t>
  </si>
  <si>
    <t>農家数</t>
  </si>
  <si>
    <t>農　　家　　人　　口</t>
  </si>
  <si>
    <t>県総数に占める率</t>
  </si>
  <si>
    <t>農家人口</t>
  </si>
  <si>
    <t>戸</t>
  </si>
  <si>
    <t>％</t>
  </si>
  <si>
    <t>　（注）　販売農家人口数（自給的農家は除く）</t>
  </si>
  <si>
    <t>専業</t>
  </si>
  <si>
    <t>兼　　　　　　業</t>
  </si>
  <si>
    <t>構　　成　　比</t>
  </si>
  <si>
    <t>第１種</t>
  </si>
  <si>
    <t>第２種</t>
  </si>
  <si>
    <t>　　経　営　耕　地</t>
  </si>
  <si>
    <t>経営耕地総面積</t>
  </si>
  <si>
    <t>合計</t>
  </si>
  <si>
    <t>田</t>
  </si>
  <si>
    <t>畑</t>
  </si>
  <si>
    <t>果樹園</t>
  </si>
  <si>
    <t>桑園</t>
  </si>
  <si>
    <t>牧草専用地（内数）</t>
  </si>
  <si>
    <t>ha</t>
  </si>
  <si>
    <t>平成　2</t>
  </si>
  <si>
    <t>構成比</t>
  </si>
  <si>
    <t>100％</t>
  </si>
  <si>
    <t>・　経営耕地の地域分布</t>
  </si>
  <si>
    <t>総計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</si>
  <si>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</si>
  <si>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</si>
  <si>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</si>
  <si>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</si>
  <si>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</si>
  <si>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</si>
  <si>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</si>
  <si>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</si>
  <si>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</si>
  <si>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</si>
  <si>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</si>
  <si>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</si>
  <si>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</si>
  <si>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</si>
  <si>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</si>
  <si>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宅地</t>
  </si>
  <si>
    <t>山林</t>
  </si>
  <si>
    <t>原野</t>
  </si>
  <si>
    <t>その他</t>
  </si>
  <si>
    <t>　　　　　市・郡別に集計（四捨五入）してあるので年計と一致しないものがある。</t>
  </si>
  <si>
    <t>計</t>
  </si>
  <si>
    <t>食糧作物</t>
  </si>
  <si>
    <t>野菜</t>
  </si>
  <si>
    <t>果実</t>
  </si>
  <si>
    <t>畜産</t>
  </si>
  <si>
    <t>養蚕</t>
  </si>
  <si>
    <t>乳用牛</t>
  </si>
  <si>
    <t>肉用牛</t>
  </si>
  <si>
    <t>豚</t>
  </si>
  <si>
    <t>水稲</t>
  </si>
  <si>
    <t>陸稲</t>
  </si>
  <si>
    <t>麦</t>
  </si>
  <si>
    <t>春植え馬鈴薯</t>
  </si>
  <si>
    <t>大豆</t>
  </si>
  <si>
    <t>未成熟とうもろこし</t>
  </si>
  <si>
    <t>トマト</t>
  </si>
  <si>
    <t>作付面積</t>
  </si>
  <si>
    <t>収穫量</t>
  </si>
  <si>
    <t>t</t>
  </si>
  <si>
    <t>きゅうり</t>
  </si>
  <si>
    <t>なす</t>
  </si>
  <si>
    <t>だいこん</t>
  </si>
  <si>
    <t>ねぎ</t>
  </si>
  <si>
    <t>キャベツ</t>
  </si>
  <si>
    <t>はくさい</t>
  </si>
  <si>
    <t>レタス</t>
  </si>
  <si>
    <t>茶</t>
  </si>
  <si>
    <t>こんにゃくいも</t>
  </si>
  <si>
    <t>栽培面積</t>
  </si>
  <si>
    <t>ぶどう</t>
  </si>
  <si>
    <t>もも</t>
  </si>
  <si>
    <t>かき</t>
  </si>
  <si>
    <t>りんご</t>
  </si>
  <si>
    <t>うめ</t>
  </si>
  <si>
    <t>　ぶ　ど　う</t>
  </si>
  <si>
    <t xml:space="preserve">     養　　　　　蚕</t>
  </si>
  <si>
    <t>区　　　　　分</t>
  </si>
  <si>
    <t>桑園面積</t>
  </si>
  <si>
    <t>（ha）</t>
  </si>
  <si>
    <t>養蚕実戸数</t>
  </si>
  <si>
    <t>（戸）</t>
  </si>
  <si>
    <t>普通蚕種</t>
  </si>
  <si>
    <t>（箱）</t>
  </si>
  <si>
    <t>原蚕種</t>
  </si>
  <si>
    <t>掃立量（夏秋蚕）</t>
  </si>
  <si>
    <t>産繭量　（kg）</t>
  </si>
  <si>
    <t>春蚕</t>
  </si>
  <si>
    <t>夏秋蚕</t>
  </si>
  <si>
    <t>年度</t>
  </si>
  <si>
    <t>馬（乗用馬除く）</t>
  </si>
  <si>
    <t>鶏</t>
  </si>
  <si>
    <t>ブロイラー</t>
  </si>
  <si>
    <t>頭</t>
  </si>
  <si>
    <t>千羽</t>
  </si>
  <si>
    <t>めん羊</t>
  </si>
  <si>
    <t>やぎ</t>
  </si>
  <si>
    <t>飼養　　  戸数</t>
  </si>
  <si>
    <t>飼養　　  頭数</t>
  </si>
  <si>
    <t>農業</t>
  </si>
  <si>
    <t>農業以外</t>
  </si>
  <si>
    <t>家計費</t>
  </si>
  <si>
    <t>時間</t>
  </si>
  <si>
    <t>円</t>
  </si>
  <si>
    <t>千円</t>
  </si>
  <si>
    <t>農業　　　　　　依存度</t>
  </si>
  <si>
    <t>農業　　　　　　所得率</t>
  </si>
  <si>
    <t>10a当たり　　　農業労働　　　時間</t>
  </si>
  <si>
    <t>農業労働　　　１時間当たり　農業純生産</t>
  </si>
  <si>
    <t>経営耕地　　10a当たり　　　農業純生産</t>
  </si>
  <si>
    <t>世帯員　　　　　１人当たり　　家計費</t>
  </si>
  <si>
    <t>箇所</t>
  </si>
  <si>
    <t>面積</t>
  </si>
  <si>
    <t>水源かん養保安林</t>
  </si>
  <si>
    <t>土砂流出防備保安林</t>
  </si>
  <si>
    <t>土砂崩壊防備保安林</t>
  </si>
  <si>
    <t>防風保安林</t>
  </si>
  <si>
    <t>水害防備保安林</t>
  </si>
  <si>
    <t>干害防備保安林</t>
  </si>
  <si>
    <t>風致保安林</t>
  </si>
  <si>
    <t>保健保安林</t>
  </si>
  <si>
    <t>市郡別</t>
  </si>
  <si>
    <t>総面積</t>
  </si>
  <si>
    <t>森林面積</t>
  </si>
  <si>
    <t>国有林</t>
  </si>
  <si>
    <t>県有林</t>
  </si>
  <si>
    <t>民有林</t>
  </si>
  <si>
    <t>　　農　　　　　　業</t>
  </si>
  <si>
    <t>　　　　　　・　専業兼業別農家数</t>
  </si>
  <si>
    <t>　　　　　　・　規 模 別 農 家 数</t>
  </si>
  <si>
    <t>　　　　　　・　農 　 家  　人  　口</t>
  </si>
  <si>
    <t>　　　　　　・　経 営 耕 地 の 内 訳</t>
  </si>
  <si>
    <t>　　　　　　・　各種農産物作付面積および収穫量</t>
  </si>
  <si>
    <t>　　　　　　・　主 要 果 樹 の 推 移</t>
  </si>
  <si>
    <t>　も　　　　も</t>
  </si>
  <si>
    <t>　　　　　　・　養　蚕　の　推　移</t>
  </si>
  <si>
    <t>　　　　　　・　生 糸 生 産 状 況</t>
  </si>
  <si>
    <t>　　　　　　・　主要野菜の出荷状況</t>
  </si>
  <si>
    <t>　　　　　　・　主要家畜飼育の推移</t>
  </si>
  <si>
    <t>　　　　　　・　生 乳 生 産 状 況</t>
  </si>
  <si>
    <t>　　　　　　・　総　　　　　括</t>
  </si>
  <si>
    <t>飼養　　  羽数</t>
  </si>
  <si>
    <t>（単位 ： t）</t>
  </si>
  <si>
    <t>自給的　　　農家数</t>
  </si>
  <si>
    <t>　　　（単位 ： 戸）</t>
  </si>
  <si>
    <t>その他      樹園</t>
  </si>
  <si>
    <t>年・市郡</t>
  </si>
  <si>
    <t>　（注）　※は介在含む。</t>
  </si>
  <si>
    <t>（単位 ： 10a）</t>
  </si>
  <si>
    <r>
      <t>　　　　　　・　農 地 転 用 の 推 移　</t>
    </r>
    <r>
      <rPr>
        <sz val="14"/>
        <rFont val="ＭＳ Ｐ明朝"/>
        <family val="1"/>
      </rPr>
      <t>（公共転用は除く）</t>
    </r>
  </si>
  <si>
    <t>（単位 ： 10a）</t>
  </si>
  <si>
    <t>　　　　資料 ： 県市町村課</t>
  </si>
  <si>
    <r>
      <t>　　　　　　・　農産物の粗生産高推移　</t>
    </r>
    <r>
      <rPr>
        <sz val="14"/>
        <rFont val="ＭＳ Ｐ明朝"/>
        <family val="1"/>
      </rPr>
      <t>（粗収益）（概数値）</t>
    </r>
  </si>
  <si>
    <r>
      <t>　　　　　　・　農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業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生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産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指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数　</t>
    </r>
    <r>
      <rPr>
        <sz val="14"/>
        <rFont val="ＭＳ Ｐ明朝"/>
        <family val="1"/>
      </rPr>
      <t>（概算値）</t>
    </r>
  </si>
  <si>
    <t>結果樹　　面積</t>
  </si>
  <si>
    <t>平成</t>
  </si>
  <si>
    <t>掃立量（ 春 蚕 ）</t>
  </si>
  <si>
    <t>飼養　　  戸数</t>
  </si>
  <si>
    <t>飼養　　  頭数</t>
  </si>
  <si>
    <t xml:space="preserve">        資料 ： 県畜産課</t>
  </si>
  <si>
    <t>農業　　　　　　粗収益</t>
  </si>
  <si>
    <t>農業　　　　　　経営費</t>
  </si>
  <si>
    <t>農業　　　　　　所得</t>
  </si>
  <si>
    <t>農外　　　　　　収入</t>
  </si>
  <si>
    <t>農外　　　　　　支出</t>
  </si>
  <si>
    <t>農外　　　　　　所得</t>
  </si>
  <si>
    <t>農家　　　　　　所得</t>
  </si>
  <si>
    <t>租税公課　　　諸負担</t>
  </si>
  <si>
    <t>年金・被贈　　等の収入</t>
  </si>
  <si>
    <t>可処分　　　　所得</t>
  </si>
  <si>
    <t>農家経済　　　余剰</t>
  </si>
  <si>
    <t xml:space="preserve">      （単位 ： 千円）</t>
  </si>
  <si>
    <t xml:space="preserve">     （単位 ： 千円）</t>
  </si>
  <si>
    <t>　（注）　販売農家数（自給的農家は除く）</t>
  </si>
  <si>
    <t xml:space="preserve"> 　農 地 転 用 状 況</t>
  </si>
  <si>
    <t xml:space="preserve"> 　農　業　生　産</t>
  </si>
  <si>
    <t>生葉   収穫量</t>
  </si>
  <si>
    <t xml:space="preserve">    果　　　　　樹</t>
  </si>
  <si>
    <t xml:space="preserve">    畜　　　　　産</t>
  </si>
  <si>
    <t xml:space="preserve">   農　用　機　械</t>
  </si>
  <si>
    <t xml:space="preserve">    農　家　経　済</t>
  </si>
  <si>
    <t>（単位 ： 億円）</t>
  </si>
  <si>
    <t>（単位 ： 千万円）</t>
  </si>
  <si>
    <t>昭和55</t>
  </si>
  <si>
    <t>　（注）　平成１２年から内訳項目の変更</t>
  </si>
  <si>
    <t>資料 ： 県統計調査課　昭和55年・平成２年・12年は世界農林業センサス</t>
  </si>
  <si>
    <t>合　計</t>
  </si>
  <si>
    <t>田</t>
  </si>
  <si>
    <t>畑</t>
  </si>
  <si>
    <t>樹　　園　　地</t>
  </si>
  <si>
    <t>（注）平成１２年から所有形態の区分がない。</t>
  </si>
  <si>
    <t xml:space="preserve">     ha</t>
  </si>
  <si>
    <t>平成10年</t>
  </si>
  <si>
    <r>
      <t>　　　　　　・　農産物の地域別分布　</t>
    </r>
    <r>
      <rPr>
        <sz val="14"/>
        <rFont val="ＭＳ Ｐ明朝"/>
        <family val="1"/>
      </rPr>
      <t>（平成12年）</t>
    </r>
  </si>
  <si>
    <t>　（注）　生糸年度：当年６月～翌年５月まで。</t>
  </si>
  <si>
    <t>（注）掃立量は、１箱２５，０００粒で換算した。</t>
  </si>
  <si>
    <t>.</t>
  </si>
  <si>
    <t>-</t>
  </si>
  <si>
    <t>　　農　業　生　産</t>
  </si>
  <si>
    <t>（粗収益）</t>
  </si>
  <si>
    <t>（概数値）</t>
  </si>
  <si>
    <t>（平成12年＝100）</t>
  </si>
  <si>
    <t xml:space="preserve">        ・　農産物の粗生産高推移　　</t>
  </si>
  <si>
    <t xml:space="preserve">       ・　農産物の地域別分布　</t>
  </si>
  <si>
    <t xml:space="preserve">   （概算値）</t>
  </si>
  <si>
    <t xml:space="preserve">       ・　農業生産指数　</t>
  </si>
  <si>
    <t>食糧作物……米・麦・雑穀・豆・いも</t>
  </si>
  <si>
    <t>(45)</t>
  </si>
  <si>
    <t>(12,014)</t>
  </si>
  <si>
    <t>(42)</t>
  </si>
  <si>
    <t>　　　　　　・　固定資産税評価総地積　（1月1日現在）</t>
  </si>
  <si>
    <t>平成12年</t>
  </si>
  <si>
    <t xml:space="preserve">     野　　　　　菜</t>
  </si>
  <si>
    <t>　　　　　資料 ： 県果樹食品流通課</t>
  </si>
  <si>
    <t>平成12年</t>
  </si>
  <si>
    <t xml:space="preserve">     　 　　　　　平成２年・１２年は世界農林業センサス</t>
  </si>
  <si>
    <t>　　　　　　・　もも・ぶどう収穫量の推移（上位５都道府県）</t>
  </si>
  <si>
    <t>平成10年</t>
  </si>
  <si>
    <t>平成15年</t>
  </si>
  <si>
    <t>平成16年</t>
  </si>
  <si>
    <t>平成11年</t>
  </si>
  <si>
    <t>11年</t>
  </si>
  <si>
    <t>平成13年</t>
  </si>
  <si>
    <t>平成10</t>
  </si>
  <si>
    <t>　　　　 他は関東農政局甲府統計・情報センター（農林水産省「農業構造動態調査」）</t>
  </si>
  <si>
    <t>資料　： 関東農政局甲府統計・情報センター（農林水産省「生産農業所得統計」</t>
  </si>
  <si>
    <t>資料 ： 関東農政局甲府統計・情報センター（農林水産省「牛乳乳製品統計調査」）</t>
  </si>
  <si>
    <t>南アルプス市</t>
  </si>
  <si>
    <t>-</t>
  </si>
  <si>
    <t>資料：県治山林道課</t>
  </si>
  <si>
    <t>「農業生産指数」）</t>
  </si>
  <si>
    <t>資料　： 関東農政局甲府統計・情報センター（農林水産省「作物統計調査」）</t>
  </si>
  <si>
    <t>　</t>
  </si>
  <si>
    <t>　</t>
  </si>
  <si>
    <t>資料 ： 関東農政局甲府統計・情報センター（農林水産省「作物統計調査」）</t>
  </si>
  <si>
    <t>平成11年</t>
  </si>
  <si>
    <t>平成13年</t>
  </si>
  <si>
    <t>平成12年</t>
  </si>
  <si>
    <t>12年</t>
  </si>
  <si>
    <t>平成14年</t>
  </si>
  <si>
    <t>平成11</t>
  </si>
  <si>
    <t>平成16年度</t>
  </si>
  <si>
    <t>平成17年</t>
  </si>
  <si>
    <t>甲斐市</t>
  </si>
  <si>
    <t>笛吹市</t>
  </si>
  <si>
    <t>北杜市</t>
  </si>
  <si>
    <t>-</t>
  </si>
  <si>
    <t>　　　　　　資料 ： 県花き農水産課</t>
  </si>
  <si>
    <t>（注）掃立量は、１箱２７,０００粒で換算した。</t>
  </si>
  <si>
    <t>※養蚕は畜産に含まれます。計と内訳が一致しないのはラウンドのためです。</t>
  </si>
  <si>
    <t>平成12</t>
  </si>
  <si>
    <t>平成13</t>
  </si>
  <si>
    <t>平成14</t>
  </si>
  <si>
    <t>農業生産関連事業</t>
  </si>
  <si>
    <t>収入</t>
  </si>
  <si>
    <t>支出</t>
  </si>
  <si>
    <t>所得</t>
  </si>
  <si>
    <t>農業以外</t>
  </si>
  <si>
    <t>農外収入</t>
  </si>
  <si>
    <t>農外支出</t>
  </si>
  <si>
    <r>
      <t>租税公課　　　　　　　</t>
    </r>
    <r>
      <rPr>
        <sz val="10"/>
        <rFont val="ＭＳ Ｐ明朝"/>
        <family val="1"/>
      </rPr>
      <t>関与者農業外経営</t>
    </r>
  </si>
  <si>
    <t>年金等の　　収入</t>
  </si>
  <si>
    <t>可処分　　　　所　　得</t>
  </si>
  <si>
    <t>余剰　　　　　　　　（経営）</t>
  </si>
  <si>
    <t>農業　　　　　　依存度</t>
  </si>
  <si>
    <t>農業所得率</t>
  </si>
  <si>
    <r>
      <t>10a当たり　　　</t>
    </r>
    <r>
      <rPr>
        <sz val="12"/>
        <rFont val="ＭＳ Ｐ明朝"/>
        <family val="1"/>
      </rPr>
      <t>農業労働時間</t>
    </r>
  </si>
  <si>
    <t>農業労働　　　１時間当たり　　　付加価値額</t>
  </si>
  <si>
    <t>経営農地　　　　１０a当たり付加価値額</t>
  </si>
  <si>
    <t>資料 ： 関東農政局甲府統計・情報センター（農林水産省「農業経営統計調査」）</t>
  </si>
  <si>
    <t>　平成１６年調査から調査の体系及び内容について、農業経営全体及びこれを構成する経営部門を一体的に捉える</t>
  </si>
  <si>
    <t>ことができるよう見直しを行った。</t>
  </si>
  <si>
    <t>　　主な変更点は営農類型別（水田作、野菜作、果樹作等）として把握、農家世帯としての把握から農業経営関与者を中心</t>
  </si>
  <si>
    <t>とした経営を捉えること、新たに農業生産関連事業（観光農園等）を項目に加えた。</t>
  </si>
  <si>
    <t>　農業経営関与者・・・農家の経営主夫婦及び年間６０日以上農業に従事する世帯員である家族。</t>
  </si>
  <si>
    <t>え</t>
  </si>
  <si>
    <t xml:space="preserve"> </t>
  </si>
  <si>
    <t>-</t>
  </si>
  <si>
    <t>甲府市　　</t>
  </si>
  <si>
    <t>塩山市　　</t>
  </si>
  <si>
    <t>都留市　　</t>
  </si>
  <si>
    <t>山梨市　　</t>
  </si>
  <si>
    <t>大月市　　</t>
  </si>
  <si>
    <t>韮崎市　　</t>
  </si>
  <si>
    <t>　</t>
  </si>
  <si>
    <t>（単位：千円）</t>
  </si>
  <si>
    <t>平成１６年調査から調査の体系及び内容見直しにより</t>
  </si>
  <si>
    <t>…</t>
  </si>
  <si>
    <t>…</t>
  </si>
  <si>
    <t>昭和60</t>
  </si>
  <si>
    <t>18,937ha</t>
  </si>
  <si>
    <t>　　 　  　昭和60年・平成７年・平成１７年は農業センサス(概数値）</t>
  </si>
  <si>
    <t>資料 ： 県統計調査課（平成12年は世界農林業センサス・平成１７年農林業センサス（概数値））</t>
  </si>
  <si>
    <t>資料 ： 県統計調査課　 平成７年・平成１７年は農業センサス（概数値）</t>
  </si>
  <si>
    <t>（平成17年）</t>
  </si>
  <si>
    <t>資料：県統計調査課（平成17年農林業センサス（概数値））</t>
  </si>
  <si>
    <t>　（注）　販売農家数（自給的農家は除く）</t>
  </si>
  <si>
    <t>　　　　　　・　保　　安　　林</t>
  </si>
  <si>
    <t xml:space="preserve">     （単位 ： ha）</t>
  </si>
  <si>
    <t>平成13年度</t>
  </si>
  <si>
    <t>平成14年度</t>
  </si>
  <si>
    <t>平成15年度</t>
  </si>
  <si>
    <t>(12,016)</t>
  </si>
  <si>
    <t>防火保安林</t>
  </si>
  <si>
    <t>　　　　　　・　造林面積および伐採量</t>
  </si>
  <si>
    <t xml:space="preserve">    </t>
  </si>
  <si>
    <t>　　　　　　・　木材および特用林産物生産高</t>
  </si>
  <si>
    <t>　　林　　　　　　業</t>
  </si>
  <si>
    <t>・市郡別森林面積(各年３月３１日現在)</t>
  </si>
  <si>
    <t>（単位 ： ha）</t>
  </si>
  <si>
    <t>平成１６年</t>
  </si>
  <si>
    <t>南アルプス市</t>
  </si>
  <si>
    <t>甲斐市</t>
  </si>
  <si>
    <t>笛吹市</t>
  </si>
  <si>
    <t>北杜市</t>
  </si>
  <si>
    <t>上野原市</t>
  </si>
  <si>
    <t>　（注）　県有林植樹用貸地面積は、民有林面積に含む。</t>
  </si>
  <si>
    <t>　　　　　国有林面積には、官行造林面積を含む。</t>
  </si>
  <si>
    <r>
      <t>　　　　　　・　林種別森林面積および蓄積量</t>
    </r>
    <r>
      <rPr>
        <sz val="16"/>
        <rFont val="ＭＳ Ｐ明朝"/>
        <family val="1"/>
      </rPr>
      <t>(</t>
    </r>
    <r>
      <rPr>
        <sz val="14"/>
        <rFont val="ＭＳ Ｐ明朝"/>
        <family val="1"/>
      </rPr>
      <t>各年3月31日現在)(単位 ： ha・m</t>
    </r>
    <r>
      <rPr>
        <vertAlign val="superscript"/>
        <sz val="14"/>
        <rFont val="ＭＳ Ｐ明朝"/>
        <family val="1"/>
      </rPr>
      <t>3</t>
    </r>
    <r>
      <rPr>
        <sz val="14"/>
        <rFont val="ＭＳ Ｐ明朝"/>
        <family val="1"/>
      </rPr>
      <t xml:space="preserve"> )</t>
    </r>
  </si>
  <si>
    <t>区分</t>
  </si>
  <si>
    <t>生産量（t）</t>
  </si>
  <si>
    <t>生産額（千円）</t>
  </si>
  <si>
    <t>平成15年</t>
  </si>
  <si>
    <t>ニジマス</t>
  </si>
  <si>
    <t>ヤマメ・アマゴ・イワナ</t>
  </si>
  <si>
    <t>ウナギ</t>
  </si>
  <si>
    <t>アユ</t>
  </si>
  <si>
    <t>コイ</t>
  </si>
  <si>
    <t>ニシキゴイ</t>
  </si>
  <si>
    <t>ワカサギ</t>
  </si>
  <si>
    <t>-</t>
  </si>
  <si>
    <t>　　資料 ： 県花き農産課（農業生産額値）</t>
  </si>
  <si>
    <t>　　水　　 産 　　業</t>
  </si>
  <si>
    <t>　　　　　　・　淡 水 魚 生 産 量</t>
  </si>
  <si>
    <t>平成14年</t>
  </si>
  <si>
    <t>16年</t>
  </si>
  <si>
    <t>-</t>
  </si>
  <si>
    <t>（注）　生産量は、養殖漁業の生産量で、湖沼河川漁業での漁獲高は含まれていない。</t>
  </si>
  <si>
    <t>　　　　　　・　増 殖 放 流 実 績</t>
  </si>
  <si>
    <t>　　建　　 設 　　業</t>
  </si>
  <si>
    <t>国土交通大臣</t>
  </si>
  <si>
    <t>知事</t>
  </si>
  <si>
    <t>業者数</t>
  </si>
  <si>
    <t>構成比（％）</t>
  </si>
  <si>
    <t xml:space="preserve"> （注） 建設業の許可の区分は以下のとおり。</t>
  </si>
  <si>
    <t xml:space="preserve"> 　　　 １．建設大臣許可は二以上の都道府県の区域内に営業所を設ける場合</t>
  </si>
  <si>
    <t xml:space="preserve"> 　　　 ２．知事許可は一の都道府県区域内にのみ営業所を設ける場合</t>
  </si>
  <si>
    <t>資料：山梨県土木総務課</t>
  </si>
  <si>
    <t>資料 ： 県統計調査課（総務省住宅・土地統計調査）</t>
  </si>
  <si>
    <t>　　　　　　・　許可区分別建設業者数</t>
  </si>
  <si>
    <t>　　　　　　・　資本金別建設業者数</t>
  </si>
  <si>
    <t xml:space="preserve"> </t>
  </si>
  <si>
    <r>
      <t>　　　　　　・　住　宅　の　状　況　</t>
    </r>
    <r>
      <rPr>
        <sz val="14"/>
        <rFont val="ＭＳ Ｐ明朝"/>
        <family val="1"/>
      </rPr>
      <t>（平成15年）</t>
    </r>
  </si>
  <si>
    <t xml:space="preserve">        （単位 ： 百万円）</t>
  </si>
  <si>
    <t xml:space="preserve">          　　　資料 ： 県土木総務課（建設工事受注動態統計調査報告）</t>
  </si>
  <si>
    <t>　　　　　（単位 ： 戸）</t>
  </si>
  <si>
    <t>　（注）　簡耐平とは簡易耐火構造で平屋建、簡耐二とは同じく二階建、耐火二とは</t>
  </si>
  <si>
    <t>　　　　　二階建の耐火構造、中層耐火とは三～五階建の耐火構造、高層とは六階</t>
  </si>
  <si>
    <t xml:space="preserve">         以上の耐火構造をいう。</t>
  </si>
  <si>
    <t>資料 ： 県住宅課</t>
  </si>
  <si>
    <t xml:space="preserve">  　・　公共工事（施工場所が山梨県であるもの）</t>
  </si>
  <si>
    <t>　　　　　　・　本県の公営住宅等建設戸数</t>
  </si>
  <si>
    <t>総床面積</t>
  </si>
  <si>
    <t>居住専用住宅</t>
  </si>
  <si>
    <t>居住専用準住宅</t>
  </si>
  <si>
    <t>鉱業、建設業用</t>
  </si>
  <si>
    <t>製造業用</t>
  </si>
  <si>
    <t>電気・ガス・熱供給・水道業用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</si>
  <si>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</si>
  <si>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</si>
  <si>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</si>
  <si>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</si>
  <si>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</si>
  <si>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</si>
  <si>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</si>
  <si>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</si>
  <si>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</si>
  <si>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</si>
  <si>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その他</t>
  </si>
  <si>
    <r>
      <t>　　　　　　・　本県の着工建築物　</t>
    </r>
    <r>
      <rPr>
        <sz val="14"/>
        <rFont val="ＭＳ Ｐ明朝"/>
        <family val="1"/>
      </rPr>
      <t>（平成16年度）</t>
    </r>
  </si>
  <si>
    <r>
      <t>m</t>
    </r>
    <r>
      <rPr>
        <vertAlign val="superscript"/>
        <sz val="14"/>
        <rFont val="ＭＳ Ｐ明朝"/>
        <family val="1"/>
      </rPr>
      <t>2</t>
    </r>
  </si>
  <si>
    <t>建 築 主 別 内 訳</t>
  </si>
  <si>
    <t>用 途 別 内 訳</t>
  </si>
  <si>
    <t>国</t>
  </si>
  <si>
    <t>県</t>
  </si>
  <si>
    <t>市町村</t>
  </si>
  <si>
    <t>居住産業併用</t>
  </si>
  <si>
    <t>会社</t>
  </si>
  <si>
    <t>農林水産業用</t>
  </si>
  <si>
    <t>会社でない団体</t>
  </si>
  <si>
    <t>個人</t>
  </si>
  <si>
    <t xml:space="preserve"> </t>
  </si>
  <si>
    <t>構 造 別 内 訳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</si>
  <si>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</si>
  <si>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</si>
  <si>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</si>
  <si>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</si>
  <si>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</si>
  <si>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</si>
  <si>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　（注）　四捨五入の関係で、構成比の合計は100にならない。</t>
  </si>
  <si>
    <t>　　　　　　・　本県の着工新設住宅</t>
  </si>
  <si>
    <t>利用関係別</t>
  </si>
  <si>
    <t>種　類　別</t>
  </si>
  <si>
    <t>8dc</t>
  </si>
  <si>
    <t>資料 ： 県建築指導課（国土交通省「建築統計年報」）</t>
  </si>
  <si>
    <t>　　工　　　　　　業</t>
  </si>
  <si>
    <t>　　　・　製　　　造　　　業　　　の</t>
  </si>
  <si>
    <t>従業者４人以上の</t>
  </si>
  <si>
    <t>事業所数</t>
  </si>
  <si>
    <t>従業者数</t>
  </si>
  <si>
    <t>平成14年</t>
  </si>
  <si>
    <t>増減率</t>
  </si>
  <si>
    <t>１事業所当たり人数</t>
  </si>
  <si>
    <t>所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</si>
  <si>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</si>
  <si>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</si>
  <si>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</si>
  <si>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</si>
  <si>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</si>
  <si>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</si>
  <si>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</si>
  <si>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</si>
  <si>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</si>
  <si>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</si>
  <si>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</si>
  <si>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</si>
  <si>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</si>
  <si>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</si>
  <si>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</si>
  <si>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</si>
  <si>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金属製品</t>
  </si>
  <si>
    <t>機械</t>
  </si>
  <si>
    <t>電機</t>
  </si>
  <si>
    <t>情報通信</t>
  </si>
  <si>
    <t>電子</t>
  </si>
  <si>
    <t>輸送機</t>
  </si>
  <si>
    <t>精機</t>
  </si>
  <si>
    <t>　</t>
  </si>
  <si>
    <t>（再掲）</t>
  </si>
  <si>
    <t>軽工業</t>
  </si>
  <si>
    <t>平成15年</t>
  </si>
  <si>
    <t>平成16年</t>
  </si>
  <si>
    <t>重化学工業</t>
  </si>
  <si>
    <t>　　　　主　　　要　　　指　　　標</t>
  </si>
  <si>
    <t>事業所</t>
  </si>
  <si>
    <t>製造品出荷額等</t>
  </si>
  <si>
    <t>在庫額（年末）</t>
  </si>
  <si>
    <t>製造品</t>
  </si>
  <si>
    <t>百万円</t>
  </si>
  <si>
    <t>千万円</t>
  </si>
  <si>
    <t>従業者30人以上の事業所</t>
  </si>
  <si>
    <t>付加
価値額</t>
  </si>
  <si>
    <t>投資総額</t>
  </si>
  <si>
    <t>平成14年</t>
  </si>
  <si>
    <t>平成15年</t>
  </si>
  <si>
    <t>平成16年</t>
  </si>
  <si>
    <t>半製品
仕掛品</t>
  </si>
  <si>
    <t>x</t>
  </si>
  <si>
    <t>-</t>
  </si>
  <si>
    <t>対前年
増減率</t>
  </si>
  <si>
    <t>百万円</t>
  </si>
  <si>
    <t>資料 ： 県統計調査課「工業統計調査結果報告」</t>
  </si>
  <si>
    <r>
      <t>　　　　　　・　事業所・従業者・製造品出荷額等の推移　</t>
    </r>
    <r>
      <rPr>
        <sz val="14"/>
        <rFont val="ＭＳ Ｐ明朝"/>
        <family val="1"/>
      </rPr>
      <t>（従業者４人以上の事業所）</t>
    </r>
  </si>
  <si>
    <t>製造品　　　　出荷額等</t>
  </si>
  <si>
    <t>分類別</t>
  </si>
  <si>
    <t>事業所数</t>
  </si>
  <si>
    <t>（事業所）</t>
  </si>
  <si>
    <t>（人）</t>
  </si>
  <si>
    <t>（万円）</t>
  </si>
  <si>
    <t>卸売業</t>
  </si>
  <si>
    <t>小売業</t>
  </si>
  <si>
    <t>　　商　　　　　　業</t>
  </si>
  <si>
    <r>
      <t>事</t>
    </r>
    <r>
      <rPr>
        <sz val="16"/>
        <rFont val="ＭＳ Ｐ明朝"/>
        <family val="1"/>
      </rPr>
      <t xml:space="preserve">   </t>
    </r>
    <r>
      <rPr>
        <sz val="16"/>
        <rFont val="ＭＳ Ｐゴシック"/>
        <family val="3"/>
      </rPr>
      <t>業</t>
    </r>
    <r>
      <rPr>
        <sz val="16"/>
        <rFont val="ＭＳ Ｐ明朝"/>
        <family val="1"/>
      </rPr>
      <t xml:space="preserve">   </t>
    </r>
    <r>
      <rPr>
        <sz val="16"/>
        <rFont val="ＭＳ Ｐゴシック"/>
        <family val="3"/>
      </rPr>
      <t>所</t>
    </r>
    <r>
      <rPr>
        <sz val="16"/>
        <rFont val="ＭＳ Ｐ明朝"/>
        <family val="1"/>
      </rPr>
      <t xml:space="preserve">  </t>
    </r>
    <r>
      <rPr>
        <sz val="16"/>
        <rFont val="ＭＳ Ｐゴシック"/>
        <family val="3"/>
      </rPr>
      <t xml:space="preserve">数        </t>
    </r>
    <r>
      <rPr>
        <b/>
        <sz val="16"/>
        <rFont val="ＭＳ Ｐゴシック"/>
        <family val="3"/>
      </rPr>
      <t>12,361</t>
    </r>
    <r>
      <rPr>
        <sz val="16"/>
        <rFont val="ＭＳ Ｐ明朝"/>
        <family val="1"/>
      </rPr>
      <t>事業所</t>
    </r>
  </si>
  <si>
    <t>（平成16年）</t>
  </si>
  <si>
    <r>
      <t>年 間 販 売 額　　</t>
    </r>
    <r>
      <rPr>
        <b/>
        <sz val="16"/>
        <rFont val="ＭＳ Ｐゴシック"/>
        <family val="3"/>
      </rPr>
      <t>193,854,904</t>
    </r>
    <r>
      <rPr>
        <sz val="16"/>
        <rFont val="ＭＳ Ｐゴシック"/>
        <family val="3"/>
      </rPr>
      <t>万円</t>
    </r>
  </si>
  <si>
    <t>（　 〃 　)</t>
  </si>
  <si>
    <r>
      <t>従   業   者  数　　　 　　　</t>
    </r>
    <r>
      <rPr>
        <b/>
        <sz val="16"/>
        <rFont val="ＭＳ Ｐ明朝"/>
        <family val="1"/>
      </rPr>
      <t>72,057</t>
    </r>
    <r>
      <rPr>
        <sz val="16"/>
        <rFont val="ＭＳ Ｐゴシック"/>
        <family val="3"/>
      </rPr>
      <t>人</t>
    </r>
  </si>
  <si>
    <t>（　 〃 　)</t>
  </si>
  <si>
    <t>　（注）　飲食店を除く。</t>
  </si>
  <si>
    <t>　　　　　　・　商 業 主 要 指 標　（平成16年）</t>
  </si>
  <si>
    <t>年間商品販売額</t>
  </si>
  <si>
    <t>各種商品小売業</t>
  </si>
  <si>
    <t>織物・衣服・身の回り品小売業</t>
  </si>
  <si>
    <t>飲食料品小売業</t>
  </si>
  <si>
    <t>自動車・自転車小売業</t>
  </si>
  <si>
    <t>家具・建具・じゅう器等小売業</t>
  </si>
  <si>
    <t>その他の小売業</t>
  </si>
  <si>
    <t>　　　　　　・　百 貨 店 、総合スーパーの 状 況</t>
  </si>
  <si>
    <r>
      <t xml:space="preserve">　　　　　　・　１事業所当たり、従業者１人当たり年間販売額       </t>
    </r>
    <r>
      <rPr>
        <sz val="14"/>
        <rFont val="ＭＳ Ｐ明朝"/>
        <family val="1"/>
      </rPr>
      <t xml:space="preserve"> （単位 ： 万円）</t>
    </r>
  </si>
  <si>
    <t>　資料 ： 県統計調査課「商業統計調査結果報告」</t>
  </si>
  <si>
    <t>観光客数（延人数）</t>
  </si>
  <si>
    <t>観光客数（実人数）</t>
  </si>
  <si>
    <t>圏 域</t>
  </si>
  <si>
    <t>15年</t>
  </si>
  <si>
    <t>16年</t>
  </si>
  <si>
    <t>（千人）</t>
  </si>
  <si>
    <t>（％）</t>
  </si>
  <si>
    <t>全県</t>
  </si>
  <si>
    <r>
      <t>※平成15年は、延人数　平成</t>
    </r>
    <r>
      <rPr>
        <sz val="11"/>
        <rFont val="ＭＳ Ｐゴシック"/>
        <family val="3"/>
      </rPr>
      <t>16年は実人数</t>
    </r>
  </si>
  <si>
    <t>資料 ： 県観光企画課（山梨県観光客動態調査）</t>
  </si>
  <si>
    <t>　　観　　　　　　光</t>
  </si>
  <si>
    <t>　　　　　　・　観　光　客　数</t>
  </si>
  <si>
    <t>平成13年</t>
  </si>
  <si>
    <t>平成13年</t>
  </si>
  <si>
    <t>15年</t>
  </si>
  <si>
    <t>1６年</t>
  </si>
  <si>
    <t>峡中</t>
  </si>
  <si>
    <t>峡東</t>
  </si>
  <si>
    <t>峡南</t>
  </si>
  <si>
    <t>峡北</t>
  </si>
  <si>
    <t>富士北麓・東部</t>
  </si>
  <si>
    <t>　　　　　　・　観光客消費額の推移</t>
  </si>
  <si>
    <t>　　　　　　・　季節別観光客数</t>
  </si>
  <si>
    <t>平成１７年度　県勢ダイジェスト&lt;&lt;</t>
  </si>
  <si>
    <t>　（注）　（　）は兼種保安林で外数。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</si>
</sst>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\(0\)"/>
    <numFmt numFmtId="188" formatCode="0_ "/>
    <numFmt numFmtId="189" formatCode="#,##0.0_);[Red]\(#,##0.0\)"/>
    <numFmt numFmtId="190" formatCode="#,##0_ "/>
    <numFmt numFmtId="191" formatCode="0.0_ "/>
    <numFmt numFmtId="192" formatCode="\(0\)"/>
    <numFmt numFmtId="193" formatCode="&quot;グラフ№&quot;0"/>
    <numFmt numFmtId="194" formatCode="&quot;(&quot;0&quot;)&quot;"/>
    <numFmt numFmtId="195" formatCode="&quot;№&quot;0"/>
    <numFmt numFmtId="196" formatCode="&quot;昭和&quot;0"/>
    <numFmt numFmtId="197" formatCode="#,##0&quot;戸&quot;"/>
    <numFmt numFmtId="198" formatCode="#,##0&quot;ha&quot;"/>
    <numFmt numFmtId="199" formatCode="&quot;(&quot;0.000&quot;)&quot;"/>
    <numFmt numFmtId="200" formatCode="0.000_ "/>
    <numFmt numFmtId="201" formatCode="#,##0_);\(#,##0\)"/>
    <numFmt numFmtId="202" formatCode="0.0_);\(0.0\)"/>
    <numFmt numFmtId="203" formatCode="#,##0&quot;億円&quot;"/>
    <numFmt numFmtId="204" formatCode="&quot;(&quot;#,##0&quot;百万円)&quot;"/>
    <numFmt numFmtId="205" formatCode="#,##0.0;[Red]#,##0.0"/>
    <numFmt numFmtId="206" formatCode="#,##0.0&quot;%&quot;;[Red]#,##0.0&quot;%&quot;"/>
    <numFmt numFmtId="207" formatCode="#,##0.0&quot;%&quot;;[Red]\-#,##0.0"/>
    <numFmt numFmtId="208" formatCode="#,##0;[White]\-#,##0"/>
    <numFmt numFmtId="209" formatCode="0.0&quot;％&quot;"/>
    <numFmt numFmtId="210" formatCode="0.0&quot;%&quot;"/>
    <numFmt numFmtId="211" formatCode="#,##0;[Red]\-#,##0&quot;事業所&quot;"/>
    <numFmt numFmtId="212" formatCode="#,##0&quot;事業所&quot;"/>
    <numFmt numFmtId="213" formatCode="#,##0&quot;人&quot;"/>
    <numFmt numFmtId="214" formatCode="#,##0&quot;百万円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_ ;[Red]\-#,##0.0\ "/>
    <numFmt numFmtId="219" formatCode="\(0.0%\)"/>
    <numFmt numFmtId="220" formatCode="0&quot;件&quot;"/>
    <numFmt numFmtId="221" formatCode="#,##0.0_ "/>
    <numFmt numFmtId="222" formatCode="&quot;\&quot;#,##0.0;&quot;\&quot;\-#,##0.0"/>
    <numFmt numFmtId="223" formatCode="#,##0_ ;[Red]\-#,##0\ "/>
    <numFmt numFmtId="224" formatCode="#,##0;&quot;△ &quot;#,##0"/>
    <numFmt numFmtId="225" formatCode="#,##0;[Red]\-#,##0;\-"/>
    <numFmt numFmtId="226" formatCode="0.0;&quot;△&quot;0.0;\-"/>
    <numFmt numFmtId="227" formatCode="0.0;&quot;△&quot;0.0"/>
    <numFmt numFmtId="228" formatCode="#,##0.000"/>
    <numFmt numFmtId="229" formatCode="0.0000000_ "/>
    <numFmt numFmtId="230" formatCode="0.0000_ "/>
    <numFmt numFmtId="231" formatCode="0.00000_ "/>
    <numFmt numFmtId="232" formatCode="0.00_ "/>
    <numFmt numFmtId="233" formatCode="0;&quot;△ &quot;0"/>
    <numFmt numFmtId="234" formatCode="0.0;&quot;△ &quot;0.0"/>
    <numFmt numFmtId="235" formatCode="#,##0.000;[Red]\-#,##0.000"/>
    <numFmt numFmtId="236" formatCode="#,##0.0;&quot;△&quot;#,##0.0"/>
  </numFmts>
  <fonts count="27"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vertAlign val="superscript"/>
      <sz val="14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17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13" fillId="0" borderId="2" xfId="17" applyFont="1" applyBorder="1" applyAlignment="1">
      <alignment horizontal="distributed" vertical="center"/>
    </xf>
    <xf numFmtId="38" fontId="13" fillId="0" borderId="3" xfId="17" applyFont="1" applyBorder="1" applyAlignment="1">
      <alignment horizontal="distributed" vertical="center"/>
    </xf>
    <xf numFmtId="38" fontId="13" fillId="0" borderId="4" xfId="17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vertical="center"/>
    </xf>
    <xf numFmtId="38" fontId="13" fillId="0" borderId="0" xfId="17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center"/>
    </xf>
    <xf numFmtId="38" fontId="13" fillId="0" borderId="0" xfId="17" applyFont="1" applyAlignment="1">
      <alignment/>
    </xf>
    <xf numFmtId="0" fontId="13" fillId="0" borderId="0" xfId="0" applyFont="1" applyAlignment="1">
      <alignment/>
    </xf>
    <xf numFmtId="0" fontId="13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38" fontId="14" fillId="0" borderId="0" xfId="17" applyFont="1" applyAlignment="1">
      <alignment/>
    </xf>
    <xf numFmtId="0" fontId="14" fillId="0" borderId="0" xfId="0" applyFont="1" applyAlignment="1">
      <alignment/>
    </xf>
    <xf numFmtId="0" fontId="13" fillId="0" borderId="8" xfId="0" applyFont="1" applyBorder="1" applyAlignment="1">
      <alignment/>
    </xf>
    <xf numFmtId="38" fontId="13" fillId="0" borderId="9" xfId="17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distributed" vertical="center"/>
    </xf>
    <xf numFmtId="0" fontId="13" fillId="0" borderId="7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8" fontId="13" fillId="0" borderId="11" xfId="17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 wrapText="1"/>
    </xf>
    <xf numFmtId="38" fontId="13" fillId="0" borderId="13" xfId="17" applyFont="1" applyBorder="1" applyAlignment="1">
      <alignment/>
    </xf>
    <xf numFmtId="0" fontId="13" fillId="0" borderId="13" xfId="0" applyFont="1" applyBorder="1" applyAlignment="1">
      <alignment/>
    </xf>
    <xf numFmtId="38" fontId="13" fillId="0" borderId="14" xfId="17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15" xfId="17" applyFont="1" applyBorder="1" applyAlignment="1">
      <alignment/>
    </xf>
    <xf numFmtId="0" fontId="13" fillId="0" borderId="11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38" fontId="13" fillId="0" borderId="0" xfId="17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/>
    </xf>
    <xf numFmtId="49" fontId="13" fillId="0" borderId="0" xfId="17" applyNumberFormat="1" applyFont="1" applyAlignment="1">
      <alignment horizontal="right"/>
    </xf>
    <xf numFmtId="0" fontId="13" fillId="0" borderId="6" xfId="0" applyFont="1" applyBorder="1" applyAlignment="1">
      <alignment/>
    </xf>
    <xf numFmtId="38" fontId="13" fillId="0" borderId="13" xfId="17" applyFont="1" applyBorder="1" applyAlignment="1">
      <alignment horizontal="right"/>
    </xf>
    <xf numFmtId="38" fontId="14" fillId="0" borderId="0" xfId="17" applyFont="1" applyBorder="1" applyAlignment="1">
      <alignment/>
    </xf>
    <xf numFmtId="38" fontId="13" fillId="0" borderId="16" xfId="17" applyFont="1" applyBorder="1" applyAlignment="1">
      <alignment horizontal="distributed" vertic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8" fontId="14" fillId="0" borderId="0" xfId="17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38" fontId="13" fillId="0" borderId="9" xfId="17" applyFont="1" applyBorder="1" applyAlignment="1">
      <alignment vertical="center"/>
    </xf>
    <xf numFmtId="0" fontId="13" fillId="0" borderId="0" xfId="0" applyFont="1" applyAlignment="1">
      <alignment vertical="top"/>
    </xf>
    <xf numFmtId="38" fontId="14" fillId="0" borderId="3" xfId="17" applyFont="1" applyBorder="1" applyAlignment="1">
      <alignment horizontal="distributed" vertical="center"/>
    </xf>
    <xf numFmtId="0" fontId="13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38" fontId="13" fillId="0" borderId="0" xfId="17" applyFont="1" applyAlignment="1">
      <alignment vertical="center"/>
    </xf>
    <xf numFmtId="0" fontId="13" fillId="0" borderId="4" xfId="0" applyFont="1" applyBorder="1" applyAlignment="1">
      <alignment horizontal="distributed" vertical="center" wrapText="1"/>
    </xf>
    <xf numFmtId="179" fontId="13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38" fontId="13" fillId="0" borderId="17" xfId="17" applyFont="1" applyBorder="1" applyAlignment="1">
      <alignment horizontal="distributed" vertical="center"/>
    </xf>
    <xf numFmtId="38" fontId="13" fillId="0" borderId="5" xfId="17" applyFont="1" applyBorder="1" applyAlignment="1">
      <alignment horizontal="distributed" vertical="center"/>
    </xf>
    <xf numFmtId="38" fontId="13" fillId="0" borderId="0" xfId="17" applyFont="1" applyBorder="1" applyAlignment="1">
      <alignment horizontal="right"/>
    </xf>
    <xf numFmtId="0" fontId="12" fillId="0" borderId="0" xfId="0" applyFont="1" applyBorder="1" applyAlignment="1">
      <alignment/>
    </xf>
    <xf numFmtId="38" fontId="13" fillId="0" borderId="4" xfId="17" applyFont="1" applyBorder="1" applyAlignment="1">
      <alignment horizontal="distributed" vertical="center" wrapText="1"/>
    </xf>
    <xf numFmtId="38" fontId="13" fillId="0" borderId="5" xfId="17" applyFont="1" applyBorder="1" applyAlignment="1">
      <alignment horizontal="distributed" vertical="center" wrapText="1"/>
    </xf>
    <xf numFmtId="38" fontId="14" fillId="0" borderId="4" xfId="17" applyFont="1" applyBorder="1" applyAlignment="1">
      <alignment horizontal="distributed" vertical="center"/>
    </xf>
    <xf numFmtId="38" fontId="15" fillId="0" borderId="9" xfId="17" applyFont="1" applyBorder="1" applyAlignment="1">
      <alignment/>
    </xf>
    <xf numFmtId="49" fontId="13" fillId="0" borderId="0" xfId="17" applyNumberFormat="1" applyFont="1" applyAlignment="1">
      <alignment horizontal="right" vertical="center"/>
    </xf>
    <xf numFmtId="40" fontId="13" fillId="0" borderId="0" xfId="17" applyNumberFormat="1" applyFont="1" applyAlignment="1">
      <alignment vertical="center"/>
    </xf>
    <xf numFmtId="180" fontId="14" fillId="0" borderId="0" xfId="17" applyNumberFormat="1" applyFont="1" applyAlignment="1">
      <alignment/>
    </xf>
    <xf numFmtId="38" fontId="14" fillId="0" borderId="5" xfId="17" applyFont="1" applyBorder="1" applyAlignment="1">
      <alignment horizontal="distributed" vertical="center"/>
    </xf>
    <xf numFmtId="49" fontId="13" fillId="0" borderId="3" xfId="0" applyNumberFormat="1" applyFont="1" applyBorder="1" applyAlignment="1">
      <alignment horizontal="distributed" vertical="center" wrapText="1"/>
    </xf>
    <xf numFmtId="49" fontId="13" fillId="0" borderId="4" xfId="0" applyNumberFormat="1" applyFont="1" applyBorder="1" applyAlignment="1">
      <alignment horizontal="distributed" vertical="center" wrapText="1"/>
    </xf>
    <xf numFmtId="49" fontId="13" fillId="0" borderId="5" xfId="0" applyNumberFormat="1" applyFont="1" applyBorder="1" applyAlignment="1">
      <alignment horizontal="distributed" vertical="center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right"/>
    </xf>
    <xf numFmtId="0" fontId="13" fillId="0" borderId="18" xfId="0" applyFont="1" applyBorder="1" applyAlignment="1">
      <alignment horizontal="distributed" vertical="center" wrapText="1"/>
    </xf>
    <xf numFmtId="49" fontId="13" fillId="0" borderId="11" xfId="0" applyNumberFormat="1" applyFont="1" applyBorder="1" applyAlignment="1">
      <alignment horizontal="distributed" vertical="center" wrapText="1"/>
    </xf>
    <xf numFmtId="182" fontId="13" fillId="0" borderId="0" xfId="0" applyNumberFormat="1" applyFont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8" fontId="13" fillId="0" borderId="0" xfId="17" applyFont="1" applyBorder="1" applyAlignment="1">
      <alignment horizontal="center"/>
    </xf>
    <xf numFmtId="38" fontId="14" fillId="0" borderId="0" xfId="17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80" fontId="13" fillId="0" borderId="0" xfId="17" applyNumberFormat="1" applyFont="1" applyAlignment="1">
      <alignment/>
    </xf>
    <xf numFmtId="180" fontId="13" fillId="0" borderId="0" xfId="17" applyNumberFormat="1" applyFont="1" applyBorder="1" applyAlignment="1">
      <alignment/>
    </xf>
    <xf numFmtId="183" fontId="13" fillId="0" borderId="0" xfId="17" applyNumberFormat="1" applyFont="1" applyAlignment="1">
      <alignment vertical="center"/>
    </xf>
    <xf numFmtId="38" fontId="13" fillId="0" borderId="17" xfId="17" applyFont="1" applyBorder="1" applyAlignment="1">
      <alignment horizontal="center"/>
    </xf>
    <xf numFmtId="38" fontId="13" fillId="0" borderId="4" xfId="17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8" fontId="13" fillId="0" borderId="0" xfId="17" applyFont="1" applyAlignment="1">
      <alignment/>
    </xf>
    <xf numFmtId="38" fontId="13" fillId="0" borderId="0" xfId="17" applyFont="1" applyBorder="1" applyAlignment="1">
      <alignment/>
    </xf>
    <xf numFmtId="0" fontId="17" fillId="0" borderId="0" xfId="0" applyFont="1" applyAlignment="1">
      <alignment vertical="top"/>
    </xf>
    <xf numFmtId="191" fontId="13" fillId="0" borderId="0" xfId="0" applyNumberFormat="1" applyFont="1" applyAlignment="1">
      <alignment wrapText="1"/>
    </xf>
    <xf numFmtId="0" fontId="3" fillId="0" borderId="19" xfId="0" applyFont="1" applyBorder="1" applyAlignment="1">
      <alignment vertical="top"/>
    </xf>
    <xf numFmtId="0" fontId="0" fillId="0" borderId="19" xfId="0" applyBorder="1" applyAlignment="1">
      <alignment/>
    </xf>
    <xf numFmtId="0" fontId="2" fillId="0" borderId="7" xfId="0" applyFont="1" applyBorder="1" applyAlignment="1">
      <alignment horizontal="center"/>
    </xf>
    <xf numFmtId="40" fontId="14" fillId="0" borderId="0" xfId="17" applyNumberFormat="1" applyFont="1" applyAlignment="1">
      <alignment vertical="center"/>
    </xf>
    <xf numFmtId="191" fontId="14" fillId="0" borderId="0" xfId="0" applyNumberFormat="1" applyFont="1" applyAlignment="1">
      <alignment wrapText="1"/>
    </xf>
    <xf numFmtId="183" fontId="14" fillId="0" borderId="0" xfId="17" applyNumberFormat="1" applyFont="1" applyAlignment="1">
      <alignment vertical="center"/>
    </xf>
    <xf numFmtId="38" fontId="14" fillId="0" borderId="0" xfId="17" applyFont="1" applyBorder="1" applyAlignment="1">
      <alignment vertical="center"/>
    </xf>
    <xf numFmtId="192" fontId="14" fillId="0" borderId="0" xfId="17" applyNumberFormat="1" applyFont="1" applyAlignment="1">
      <alignment horizontal="right" vertical="center"/>
    </xf>
    <xf numFmtId="1" fontId="13" fillId="0" borderId="0" xfId="17" applyNumberFormat="1" applyFont="1" applyAlignment="1">
      <alignment vertical="center"/>
    </xf>
    <xf numFmtId="38" fontId="14" fillId="0" borderId="0" xfId="17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182" fontId="13" fillId="0" borderId="0" xfId="0" applyNumberFormat="1" applyFont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83" fontId="13" fillId="0" borderId="0" xfId="17" applyNumberFormat="1" applyFont="1" applyAlignment="1">
      <alignment horizontal="right" vertical="center"/>
    </xf>
    <xf numFmtId="0" fontId="17" fillId="0" borderId="0" xfId="0" applyFont="1" applyAlignment="1">
      <alignment/>
    </xf>
    <xf numFmtId="192" fontId="13" fillId="0" borderId="0" xfId="17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3" fontId="13" fillId="0" borderId="0" xfId="0" applyNumberFormat="1" applyFont="1" applyAlignment="1">
      <alignment vertical="center"/>
    </xf>
    <xf numFmtId="38" fontId="14" fillId="0" borderId="0" xfId="17" applyNumberFormat="1" applyFont="1" applyAlignment="1">
      <alignment/>
    </xf>
    <xf numFmtId="38" fontId="13" fillId="0" borderId="0" xfId="17" applyFont="1" applyAlignment="1">
      <alignment horizontal="center"/>
    </xf>
    <xf numFmtId="38" fontId="14" fillId="0" borderId="0" xfId="17" applyFont="1" applyAlignment="1">
      <alignment horizontal="right" vertical="center"/>
    </xf>
    <xf numFmtId="183" fontId="14" fillId="0" borderId="0" xfId="17" applyNumberFormat="1" applyFont="1" applyAlignment="1">
      <alignment horizontal="right" vertical="center"/>
    </xf>
    <xf numFmtId="38" fontId="12" fillId="0" borderId="0" xfId="17" applyFont="1" applyAlignment="1">
      <alignment/>
    </xf>
    <xf numFmtId="38" fontId="12" fillId="0" borderId="3" xfId="17" applyFont="1" applyBorder="1" applyAlignment="1">
      <alignment horizontal="distributed" vertical="center"/>
    </xf>
    <xf numFmtId="38" fontId="12" fillId="0" borderId="0" xfId="17" applyFont="1" applyAlignment="1">
      <alignment horizontal="right" vertical="center"/>
    </xf>
    <xf numFmtId="38" fontId="12" fillId="0" borderId="0" xfId="17" applyFont="1" applyAlignment="1">
      <alignment vertical="center"/>
    </xf>
    <xf numFmtId="40" fontId="12" fillId="0" borderId="0" xfId="17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224" fontId="14" fillId="0" borderId="0" xfId="17" applyNumberFormat="1" applyFont="1" applyAlignment="1">
      <alignment/>
    </xf>
    <xf numFmtId="38" fontId="13" fillId="0" borderId="0" xfId="17" applyFont="1" applyBorder="1" applyAlignment="1">
      <alignment horizontal="right" vertical="center"/>
    </xf>
    <xf numFmtId="38" fontId="12" fillId="0" borderId="0" xfId="17" applyFont="1" applyBorder="1" applyAlignment="1">
      <alignment horizontal="center"/>
    </xf>
    <xf numFmtId="182" fontId="13" fillId="0" borderId="19" xfId="0" applyNumberFormat="1" applyFont="1" applyBorder="1" applyAlignment="1">
      <alignment/>
    </xf>
    <xf numFmtId="0" fontId="0" fillId="0" borderId="9" xfId="0" applyBorder="1" applyAlignment="1">
      <alignment/>
    </xf>
    <xf numFmtId="182" fontId="13" fillId="0" borderId="9" xfId="0" applyNumberFormat="1" applyFont="1" applyBorder="1" applyAlignment="1">
      <alignment/>
    </xf>
    <xf numFmtId="180" fontId="13" fillId="0" borderId="9" xfId="17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2" fillId="0" borderId="11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38" fontId="14" fillId="0" borderId="0" xfId="17" applyFont="1" applyAlignment="1">
      <alignment horizontal="center"/>
    </xf>
    <xf numFmtId="38" fontId="20" fillId="0" borderId="0" xfId="17" applyFont="1" applyFill="1" applyBorder="1" applyAlignment="1">
      <alignment vertical="center"/>
    </xf>
    <xf numFmtId="182" fontId="1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vertical="top"/>
    </xf>
    <xf numFmtId="0" fontId="18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center"/>
    </xf>
    <xf numFmtId="38" fontId="17" fillId="0" borderId="4" xfId="17" applyFont="1" applyBorder="1" applyAlignment="1">
      <alignment horizontal="distributed" vertical="center"/>
    </xf>
    <xf numFmtId="38" fontId="17" fillId="0" borderId="5" xfId="17" applyFont="1" applyBorder="1" applyAlignment="1">
      <alignment horizontal="distributed" vertical="center"/>
    </xf>
    <xf numFmtId="0" fontId="17" fillId="0" borderId="13" xfId="0" applyFont="1" applyBorder="1" applyAlignment="1">
      <alignment/>
    </xf>
    <xf numFmtId="0" fontId="17" fillId="0" borderId="6" xfId="0" applyFont="1" applyBorder="1" applyAlignment="1">
      <alignment/>
    </xf>
    <xf numFmtId="38" fontId="17" fillId="0" borderId="13" xfId="17" applyFont="1" applyBorder="1" applyAlignment="1">
      <alignment/>
    </xf>
    <xf numFmtId="0" fontId="0" fillId="0" borderId="0" xfId="0" applyFont="1" applyBorder="1" applyAlignment="1">
      <alignment/>
    </xf>
    <xf numFmtId="0" fontId="5" fillId="0" borderId="7" xfId="0" applyFont="1" applyBorder="1" applyAlignment="1">
      <alignment/>
    </xf>
    <xf numFmtId="38" fontId="5" fillId="0" borderId="0" xfId="17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7" xfId="0" applyFont="1" applyBorder="1" applyAlignment="1">
      <alignment/>
    </xf>
    <xf numFmtId="38" fontId="17" fillId="0" borderId="0" xfId="17" applyFont="1" applyBorder="1" applyAlignment="1">
      <alignment/>
    </xf>
    <xf numFmtId="0" fontId="17" fillId="0" borderId="0" xfId="0" applyFont="1" applyBorder="1" applyAlignment="1">
      <alignment/>
    </xf>
    <xf numFmtId="38" fontId="17" fillId="0" borderId="0" xfId="17" applyFont="1" applyBorder="1" applyAlignment="1">
      <alignment horizontal="right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38" fontId="9" fillId="0" borderId="9" xfId="17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Alignment="1">
      <alignment/>
    </xf>
    <xf numFmtId="0" fontId="13" fillId="0" borderId="3" xfId="0" applyFont="1" applyBorder="1" applyAlignment="1">
      <alignment horizontal="distributed" vertical="center"/>
    </xf>
    <xf numFmtId="38" fontId="13" fillId="0" borderId="17" xfId="17" applyFont="1" applyBorder="1" applyAlignment="1">
      <alignment horizontal="center" vertical="center"/>
    </xf>
    <xf numFmtId="38" fontId="14" fillId="0" borderId="4" xfId="17" applyFont="1" applyBorder="1" applyAlignment="1">
      <alignment horizontal="center" vertical="center"/>
    </xf>
    <xf numFmtId="38" fontId="14" fillId="0" borderId="5" xfId="17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38" fontId="14" fillId="0" borderId="9" xfId="17" applyFont="1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38" fontId="13" fillId="0" borderId="0" xfId="17" applyFont="1" applyBorder="1" applyAlignment="1">
      <alignment horizontal="distributed"/>
    </xf>
    <xf numFmtId="38" fontId="13" fillId="0" borderId="7" xfId="17" applyFont="1" applyBorder="1" applyAlignment="1">
      <alignment horizontal="center"/>
    </xf>
    <xf numFmtId="181" fontId="14" fillId="0" borderId="0" xfId="17" applyNumberFormat="1" applyFont="1" applyAlignment="1">
      <alignment/>
    </xf>
    <xf numFmtId="181" fontId="13" fillId="0" borderId="0" xfId="0" applyNumberFormat="1" applyFont="1" applyAlignment="1">
      <alignment/>
    </xf>
    <xf numFmtId="0" fontId="15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38" fontId="13" fillId="0" borderId="20" xfId="17" applyFont="1" applyBorder="1" applyAlignment="1">
      <alignment horizontal="right"/>
    </xf>
    <xf numFmtId="0" fontId="13" fillId="0" borderId="21" xfId="0" applyFont="1" applyBorder="1" applyAlignment="1">
      <alignment/>
    </xf>
    <xf numFmtId="0" fontId="14" fillId="0" borderId="0" xfId="0" applyFont="1" applyAlignment="1">
      <alignment horizontal="center"/>
    </xf>
    <xf numFmtId="38" fontId="14" fillId="0" borderId="14" xfId="17" applyFont="1" applyBorder="1" applyAlignment="1">
      <alignment/>
    </xf>
    <xf numFmtId="179" fontId="1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vertical="top"/>
    </xf>
    <xf numFmtId="179" fontId="13" fillId="0" borderId="22" xfId="0" applyNumberFormat="1" applyFont="1" applyBorder="1" applyAlignment="1">
      <alignment/>
    </xf>
    <xf numFmtId="0" fontId="13" fillId="0" borderId="0" xfId="0" applyFont="1" applyAlignment="1">
      <alignment horizontal="centerContinuous" shrinkToFit="1"/>
    </xf>
    <xf numFmtId="0" fontId="12" fillId="0" borderId="22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 vertical="top"/>
    </xf>
    <xf numFmtId="38" fontId="0" fillId="0" borderId="0" xfId="17" applyAlignment="1">
      <alignment/>
    </xf>
    <xf numFmtId="38" fontId="13" fillId="0" borderId="4" xfId="17" applyFont="1" applyBorder="1" applyAlignment="1">
      <alignment horizontal="center" vertical="center" wrapText="1"/>
    </xf>
    <xf numFmtId="38" fontId="14" fillId="0" borderId="4" xfId="17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/>
    </xf>
    <xf numFmtId="23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34" fontId="2" fillId="0" borderId="0" xfId="0" applyNumberFormat="1" applyFont="1" applyAlignment="1">
      <alignment/>
    </xf>
    <xf numFmtId="0" fontId="23" fillId="0" borderId="0" xfId="0" applyFont="1" applyAlignment="1">
      <alignment/>
    </xf>
    <xf numFmtId="234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38" fontId="15" fillId="0" borderId="0" xfId="17" applyFont="1" applyBorder="1" applyAlignment="1">
      <alignment/>
    </xf>
    <xf numFmtId="38" fontId="15" fillId="0" borderId="0" xfId="17" applyFont="1" applyAlignment="1">
      <alignment/>
    </xf>
    <xf numFmtId="0" fontId="2" fillId="0" borderId="0" xfId="0" applyFont="1" applyBorder="1" applyAlignment="1">
      <alignment/>
    </xf>
    <xf numFmtId="38" fontId="13" fillId="0" borderId="0" xfId="17" applyFont="1" applyAlignment="1">
      <alignment shrinkToFit="1"/>
    </xf>
    <xf numFmtId="38" fontId="14" fillId="0" borderId="0" xfId="17" applyFont="1" applyAlignment="1">
      <alignment shrinkToFit="1"/>
    </xf>
    <xf numFmtId="191" fontId="13" fillId="0" borderId="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23" fillId="0" borderId="0" xfId="0" applyFont="1" applyAlignment="1">
      <alignment shrinkToFit="1"/>
    </xf>
    <xf numFmtId="191" fontId="2" fillId="0" borderId="0" xfId="0" applyNumberFormat="1" applyFont="1" applyAlignment="1">
      <alignment shrinkToFit="1"/>
    </xf>
    <xf numFmtId="38" fontId="13" fillId="0" borderId="0" xfId="17" applyFont="1" applyAlignment="1">
      <alignment vertical="center" shrinkToFit="1"/>
    </xf>
    <xf numFmtId="38" fontId="14" fillId="0" borderId="0" xfId="17" applyFont="1" applyAlignment="1">
      <alignment vertical="center" shrinkToFit="1"/>
    </xf>
    <xf numFmtId="191" fontId="13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8" fontId="13" fillId="0" borderId="11" xfId="17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236" fontId="13" fillId="0" borderId="0" xfId="0" applyNumberFormat="1" applyFont="1" applyAlignment="1">
      <alignment/>
    </xf>
    <xf numFmtId="236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81" fontId="13" fillId="0" borderId="0" xfId="0" applyNumberFormat="1" applyFont="1" applyAlignment="1">
      <alignment horizontal="left"/>
    </xf>
    <xf numFmtId="38" fontId="13" fillId="0" borderId="2" xfId="17" applyFont="1" applyBorder="1" applyAlignment="1">
      <alignment horizontal="distributed"/>
    </xf>
    <xf numFmtId="38" fontId="13" fillId="0" borderId="16" xfId="17" applyFont="1" applyBorder="1" applyAlignment="1">
      <alignment horizontal="center" shrinkToFit="1"/>
    </xf>
    <xf numFmtId="38" fontId="13" fillId="0" borderId="0" xfId="17" applyFont="1" applyBorder="1" applyAlignment="1">
      <alignment horizontal="distributed"/>
    </xf>
    <xf numFmtId="38" fontId="13" fillId="0" borderId="25" xfId="17" applyFont="1" applyBorder="1" applyAlignment="1">
      <alignment horizontal="right" vertical="center"/>
    </xf>
    <xf numFmtId="38" fontId="13" fillId="0" borderId="15" xfId="17" applyFont="1" applyBorder="1" applyAlignment="1">
      <alignment horizontal="right" vertical="center"/>
    </xf>
    <xf numFmtId="0" fontId="13" fillId="0" borderId="13" xfId="0" applyFont="1" applyBorder="1" applyAlignment="1">
      <alignment/>
    </xf>
    <xf numFmtId="0" fontId="14" fillId="0" borderId="7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 horizontal="distributed"/>
    </xf>
    <xf numFmtId="0" fontId="13" fillId="0" borderId="9" xfId="0" applyFont="1" applyBorder="1" applyAlignment="1">
      <alignment/>
    </xf>
    <xf numFmtId="0" fontId="0" fillId="0" borderId="19" xfId="0" applyBorder="1" applyAlignment="1">
      <alignment/>
    </xf>
    <xf numFmtId="0" fontId="13" fillId="0" borderId="18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distributed" vertical="center"/>
    </xf>
    <xf numFmtId="38" fontId="14" fillId="0" borderId="26" xfId="17" applyFont="1" applyBorder="1" applyAlignment="1">
      <alignment horizontal="center" vertical="center"/>
    </xf>
    <xf numFmtId="38" fontId="13" fillId="0" borderId="4" xfId="17" applyFont="1" applyBorder="1" applyAlignment="1">
      <alignment horizontal="center" vertical="center"/>
    </xf>
    <xf numFmtId="38" fontId="14" fillId="0" borderId="5" xfId="17" applyFont="1" applyBorder="1" applyAlignment="1">
      <alignment horizontal="center" vertical="center" shrinkToFit="1"/>
    </xf>
    <xf numFmtId="38" fontId="13" fillId="0" borderId="4" xfId="17" applyFont="1" applyBorder="1" applyAlignment="1">
      <alignment horizontal="center" vertical="center" shrinkToFit="1"/>
    </xf>
    <xf numFmtId="38" fontId="13" fillId="0" borderId="5" xfId="17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/>
    </xf>
    <xf numFmtId="179" fontId="14" fillId="0" borderId="0" xfId="0" applyNumberFormat="1" applyFont="1" applyAlignment="1">
      <alignment/>
    </xf>
    <xf numFmtId="38" fontId="14" fillId="0" borderId="0" xfId="17" applyFont="1" applyAlignment="1">
      <alignment horizontal="distributed" vertical="center"/>
    </xf>
    <xf numFmtId="38" fontId="15" fillId="0" borderId="0" xfId="17" applyFont="1" applyAlignment="1">
      <alignment vertical="center"/>
    </xf>
    <xf numFmtId="179" fontId="13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distributed"/>
    </xf>
    <xf numFmtId="0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6" fillId="0" borderId="0" xfId="16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49" fontId="13" fillId="0" borderId="16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17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49" fontId="13" fillId="0" borderId="3" xfId="0" applyNumberFormat="1" applyFont="1" applyBorder="1" applyAlignment="1">
      <alignment horizontal="distributed" vertical="center" wrapText="1"/>
    </xf>
    <xf numFmtId="0" fontId="17" fillId="0" borderId="0" xfId="0" applyFont="1" applyAlignment="1">
      <alignment shrinkToFit="1"/>
    </xf>
    <xf numFmtId="49" fontId="13" fillId="0" borderId="2" xfId="0" applyNumberFormat="1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/>
    </xf>
    <xf numFmtId="38" fontId="17" fillId="0" borderId="0" xfId="17" applyFont="1" applyAlignment="1">
      <alignment/>
    </xf>
    <xf numFmtId="0" fontId="13" fillId="0" borderId="2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38" fontId="13" fillId="0" borderId="2" xfId="17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38" fontId="13" fillId="0" borderId="3" xfId="17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38" fontId="13" fillId="0" borderId="16" xfId="17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38" fontId="14" fillId="0" borderId="0" xfId="17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5" xfId="17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8" fontId="13" fillId="0" borderId="5" xfId="17" applyFont="1" applyBorder="1" applyAlignment="1">
      <alignment horizontal="center"/>
    </xf>
    <xf numFmtId="38" fontId="13" fillId="0" borderId="17" xfId="17" applyFont="1" applyBorder="1" applyAlignment="1">
      <alignment horizontal="center"/>
    </xf>
    <xf numFmtId="0" fontId="13" fillId="0" borderId="0" xfId="1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13" fillId="0" borderId="9" xfId="17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0" xfId="0" applyAlignment="1">
      <alignment/>
    </xf>
    <xf numFmtId="38" fontId="13" fillId="0" borderId="3" xfId="17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0" xfId="0" applyFont="1" applyAlignment="1">
      <alignment/>
    </xf>
    <xf numFmtId="38" fontId="13" fillId="0" borderId="0" xfId="17" applyFont="1" applyAlignment="1">
      <alignment horizontal="center"/>
    </xf>
    <xf numFmtId="38" fontId="15" fillId="0" borderId="0" xfId="17" applyFont="1" applyAlignment="1">
      <alignment horizontal="center"/>
    </xf>
    <xf numFmtId="38" fontId="17" fillId="0" borderId="2" xfId="17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38" fontId="17" fillId="0" borderId="3" xfId="17" applyFont="1" applyBorder="1" applyAlignment="1">
      <alignment horizontal="distributed" vertical="center"/>
    </xf>
    <xf numFmtId="38" fontId="17" fillId="0" borderId="10" xfId="17" applyFont="1" applyBorder="1" applyAlignment="1">
      <alignment horizontal="distributed" vertical="center"/>
    </xf>
    <xf numFmtId="38" fontId="14" fillId="0" borderId="3" xfId="17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38" fontId="13" fillId="0" borderId="10" xfId="17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3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38" fontId="13" fillId="0" borderId="5" xfId="17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38" fontId="13" fillId="0" borderId="10" xfId="17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38" fontId="13" fillId="0" borderId="3" xfId="17" applyFont="1" applyBorder="1" applyAlignment="1">
      <alignment horizontal="distributed" vertical="center" wrapText="1"/>
    </xf>
    <xf numFmtId="38" fontId="13" fillId="0" borderId="26" xfId="17" applyFont="1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38" fontId="13" fillId="0" borderId="5" xfId="17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38" fontId="13" fillId="0" borderId="29" xfId="17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38" fontId="13" fillId="0" borderId="20" xfId="17" applyFont="1" applyBorder="1" applyAlignment="1">
      <alignment horizontal="distributed" vertical="center" wrapText="1"/>
    </xf>
    <xf numFmtId="0" fontId="1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3897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3897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8</xdr:col>
      <xdr:colOff>1057275</xdr:colOff>
      <xdr:row>59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381750"/>
          <a:ext cx="68389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628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581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581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6581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6581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658100" y="62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658100" y="62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658100" y="62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4</xdr:col>
      <xdr:colOff>219075</xdr:colOff>
      <xdr:row>14</xdr:row>
      <xdr:rowOff>57150</xdr:rowOff>
    </xdr:from>
    <xdr:to>
      <xdr:col>4</xdr:col>
      <xdr:colOff>295275</xdr:colOff>
      <xdr:row>15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95525" y="2886075"/>
          <a:ext cx="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17</xdr:row>
      <xdr:rowOff>47625</xdr:rowOff>
    </xdr:from>
    <xdr:to>
      <xdr:col>4</xdr:col>
      <xdr:colOff>295275</xdr:colOff>
      <xdr:row>18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295525" y="3505200"/>
          <a:ext cx="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11</xdr:col>
      <xdr:colOff>857250</xdr:colOff>
      <xdr:row>56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48575"/>
          <a:ext cx="70961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12</xdr:col>
      <xdr:colOff>0</xdr:colOff>
      <xdr:row>39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924425"/>
          <a:ext cx="71818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9</xdr:col>
      <xdr:colOff>1181100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238875"/>
          <a:ext cx="68675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6</xdr:col>
      <xdr:colOff>1704975</xdr:colOff>
      <xdr:row>27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69151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7</xdr:col>
      <xdr:colOff>19050</xdr:colOff>
      <xdr:row>49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553200"/>
          <a:ext cx="69532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10</xdr:col>
      <xdr:colOff>47625</xdr:colOff>
      <xdr:row>23</xdr:row>
      <xdr:rowOff>219075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42950"/>
          <a:ext cx="69723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10</xdr:col>
      <xdr:colOff>47625</xdr:colOff>
      <xdr:row>23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42950"/>
          <a:ext cx="69723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28575</xdr:rowOff>
    </xdr:from>
    <xdr:to>
      <xdr:col>9</xdr:col>
      <xdr:colOff>1038225</xdr:colOff>
      <xdr:row>40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53100"/>
          <a:ext cx="6819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0" y="47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292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292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292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11</xdr:col>
      <xdr:colOff>352425</xdr:colOff>
      <xdr:row>37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134100"/>
          <a:ext cx="6896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11</xdr:col>
      <xdr:colOff>381000</xdr:colOff>
      <xdr:row>49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286750"/>
          <a:ext cx="6924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6247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6247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6247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6247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95600" y="628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95600" y="628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95600" y="628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95600" y="628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971550</xdr:colOff>
      <xdr:row>45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33900"/>
          <a:ext cx="68770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7242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7242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9</xdr:col>
      <xdr:colOff>828675</xdr:colOff>
      <xdr:row>34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72150"/>
          <a:ext cx="7248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9</xdr:col>
      <xdr:colOff>857250</xdr:colOff>
      <xdr:row>46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343775"/>
          <a:ext cx="72771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58050" y="1095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58050" y="1095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0</xdr:rowOff>
    </xdr:from>
    <xdr:to>
      <xdr:col>10</xdr:col>
      <xdr:colOff>838200</xdr:colOff>
      <xdr:row>22</xdr:row>
      <xdr:rowOff>180975</xdr:rowOff>
    </xdr:to>
    <xdr:sp>
      <xdr:nvSpPr>
        <xdr:cNvPr id="3" name="AutoShape 6"/>
        <xdr:cNvSpPr>
          <a:spLocks/>
        </xdr:cNvSpPr>
      </xdr:nvSpPr>
      <xdr:spPr>
        <a:xfrm>
          <a:off x="2771775" y="5391150"/>
          <a:ext cx="44196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24</xdr:row>
      <xdr:rowOff>266700</xdr:rowOff>
    </xdr:from>
    <xdr:to>
      <xdr:col>10</xdr:col>
      <xdr:colOff>819150</xdr:colOff>
      <xdr:row>47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486525"/>
          <a:ext cx="69627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2912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2912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14</xdr:col>
      <xdr:colOff>9525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391150"/>
          <a:ext cx="66103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13</xdr:col>
      <xdr:colOff>647700</xdr:colOff>
      <xdr:row>45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943850"/>
          <a:ext cx="65627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47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762000</xdr:colOff>
      <xdr:row>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552700" y="476250"/>
          <a:ext cx="657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762000</xdr:colOff>
      <xdr:row>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057650" y="476250"/>
          <a:ext cx="676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762000</xdr:colOff>
      <xdr:row>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724525" y="476250"/>
          <a:ext cx="676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762000</xdr:colOff>
      <xdr:row>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724525" y="476250"/>
          <a:ext cx="676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762000</xdr:colOff>
      <xdr:row>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57650" y="476250"/>
          <a:ext cx="676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762000</xdr:colOff>
      <xdr:row>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2533650" y="476250"/>
          <a:ext cx="676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3</xdr:row>
      <xdr:rowOff>171450</xdr:rowOff>
    </xdr:from>
    <xdr:to>
      <xdr:col>6</xdr:col>
      <xdr:colOff>9525</xdr:colOff>
      <xdr:row>4</xdr:row>
      <xdr:rowOff>28575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952750" y="885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6</xdr:col>
      <xdr:colOff>485775</xdr:colOff>
      <xdr:row>3</xdr:row>
      <xdr:rowOff>190500</xdr:rowOff>
    </xdr:from>
    <xdr:to>
      <xdr:col>6</xdr:col>
      <xdr:colOff>752475</xdr:colOff>
      <xdr:row>4</xdr:row>
      <xdr:rowOff>47625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695700" y="9048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714375</xdr:colOff>
      <xdr:row>3</xdr:row>
      <xdr:rowOff>180975</xdr:rowOff>
    </xdr:from>
    <xdr:to>
      <xdr:col>9</xdr:col>
      <xdr:colOff>76200</xdr:colOff>
      <xdr:row>4</xdr:row>
      <xdr:rowOff>19050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448300" y="8953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752475</xdr:colOff>
      <xdr:row>55</xdr:row>
      <xdr:rowOff>57150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458200"/>
          <a:ext cx="69151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913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913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9</xdr:col>
      <xdr:colOff>809625</xdr:colOff>
      <xdr:row>19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24200"/>
          <a:ext cx="64674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0</xdr:colOff>
      <xdr:row>50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676900"/>
          <a:ext cx="65246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47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2</xdr:row>
      <xdr:rowOff>0</xdr:rowOff>
    </xdr:from>
    <xdr:to>
      <xdr:col>6</xdr:col>
      <xdr:colOff>19050</xdr:colOff>
      <xdr:row>2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076700" y="4762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6</xdr:col>
      <xdr:colOff>590550</xdr:colOff>
      <xdr:row>2</xdr:row>
      <xdr:rowOff>0</xdr:rowOff>
    </xdr:from>
    <xdr:to>
      <xdr:col>6</xdr:col>
      <xdr:colOff>771525</xdr:colOff>
      <xdr:row>2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43450" y="4762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609600</xdr:colOff>
      <xdr:row>2</xdr:row>
      <xdr:rowOff>0</xdr:rowOff>
    </xdr:from>
    <xdr:to>
      <xdr:col>9</xdr:col>
      <xdr:colOff>9525</xdr:colOff>
      <xdr:row>2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276975" y="476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03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03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18</xdr:row>
      <xdr:rowOff>133350</xdr:rowOff>
    </xdr:from>
    <xdr:to>
      <xdr:col>11</xdr:col>
      <xdr:colOff>628650</xdr:colOff>
      <xdr:row>28</xdr:row>
      <xdr:rowOff>57150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324475"/>
          <a:ext cx="70008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85725</xdr:rowOff>
    </xdr:from>
    <xdr:to>
      <xdr:col>11</xdr:col>
      <xdr:colOff>590550</xdr:colOff>
      <xdr:row>42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781925"/>
          <a:ext cx="69627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105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</xdr:row>
      <xdr:rowOff>0</xdr:rowOff>
    </xdr:from>
    <xdr:to>
      <xdr:col>7</xdr:col>
      <xdr:colOff>866775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81350" y="1057275"/>
          <a:ext cx="762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400925" y="10572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400925" y="10572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0</xdr:rowOff>
    </xdr:from>
    <xdr:to>
      <xdr:col>7</xdr:col>
      <xdr:colOff>847725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162300" y="1057275"/>
          <a:ext cx="762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0</xdr:rowOff>
    </xdr:from>
    <xdr:to>
      <xdr:col>8</xdr:col>
      <xdr:colOff>19050</xdr:colOff>
      <xdr:row>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695700" y="1057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590550</xdr:colOff>
      <xdr:row>4</xdr:row>
      <xdr:rowOff>0</xdr:rowOff>
    </xdr:from>
    <xdr:to>
      <xdr:col>8</xdr:col>
      <xdr:colOff>800100</xdr:colOff>
      <xdr:row>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029200" y="1057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400925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2</xdr:col>
      <xdr:colOff>1209675</xdr:colOff>
      <xdr:row>12</xdr:row>
      <xdr:rowOff>0</xdr:rowOff>
    </xdr:from>
    <xdr:to>
      <xdr:col>2</xdr:col>
      <xdr:colOff>1285875</xdr:colOff>
      <xdr:row>15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533525" y="2552700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4</xdr:row>
      <xdr:rowOff>0</xdr:rowOff>
    </xdr:from>
    <xdr:to>
      <xdr:col>9</xdr:col>
      <xdr:colOff>19050</xdr:colOff>
      <xdr:row>4</xdr:row>
      <xdr:rowOff>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5057775" y="1057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590550</xdr:colOff>
      <xdr:row>4</xdr:row>
      <xdr:rowOff>0</xdr:rowOff>
    </xdr:from>
    <xdr:to>
      <xdr:col>9</xdr:col>
      <xdr:colOff>800100</xdr:colOff>
      <xdr:row>4</xdr:row>
      <xdr:rowOff>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6391275" y="1057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0</xdr:colOff>
      <xdr:row>29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57625"/>
          <a:ext cx="6924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9</xdr:col>
      <xdr:colOff>1276350</xdr:colOff>
      <xdr:row>53</xdr:row>
      <xdr:rowOff>85725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791325"/>
          <a:ext cx="68389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533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533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53</xdr:row>
      <xdr:rowOff>19050</xdr:rowOff>
    </xdr:from>
    <xdr:to>
      <xdr:col>10</xdr:col>
      <xdr:colOff>9525</xdr:colOff>
      <xdr:row>55</xdr:row>
      <xdr:rowOff>0</xdr:rowOff>
    </xdr:to>
    <xdr:sp>
      <xdr:nvSpPr>
        <xdr:cNvPr id="3" name="AutoShape 7"/>
        <xdr:cNvSpPr>
          <a:spLocks/>
        </xdr:cNvSpPr>
      </xdr:nvSpPr>
      <xdr:spPr>
        <a:xfrm>
          <a:off x="3590925" y="9991725"/>
          <a:ext cx="35337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10</xdr:col>
      <xdr:colOff>9525</xdr:colOff>
      <xdr:row>52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800975"/>
          <a:ext cx="68865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9</xdr:col>
      <xdr:colOff>733425</xdr:colOff>
      <xdr:row>35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295900"/>
          <a:ext cx="6848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" y="113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172325" y="1133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172325" y="1133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172325" y="1133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172325" y="1133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172325" y="113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172325" y="113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172325" y="113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10.125" style="0" customWidth="1"/>
    <col min="4" max="4" width="11.25390625" style="0" customWidth="1"/>
    <col min="5" max="5" width="10.50390625" style="0" customWidth="1"/>
    <col min="6" max="6" width="10.25390625" style="0" customWidth="1"/>
    <col min="7" max="7" width="10.625" style="0" customWidth="1"/>
    <col min="8" max="8" width="12.125" style="0" customWidth="1"/>
    <col min="9" max="9" width="12.25390625" style="0" customWidth="1"/>
    <col min="10" max="10" width="3.125" style="0" customWidth="1"/>
    <col min="11" max="11" width="17.00390625" style="0" customWidth="1"/>
    <col min="12" max="12" width="6.25390625" style="0" customWidth="1"/>
    <col min="13" max="13" width="9.50390625" style="0" customWidth="1"/>
    <col min="16" max="16" width="10.875" style="0" customWidth="1"/>
    <col min="18" max="18" width="12.75390625" style="0" customWidth="1"/>
  </cols>
  <sheetData>
    <row r="1" ht="14.25" thickBot="1">
      <c r="A1" s="302" t="s">
        <v>523</v>
      </c>
    </row>
    <row r="2" spans="1:10" s="3" customFormat="1" ht="36" customHeight="1" thickBot="1">
      <c r="A2" s="1" t="s">
        <v>137</v>
      </c>
      <c r="B2" s="1"/>
      <c r="C2" s="1"/>
      <c r="D2" s="1"/>
      <c r="E2" s="1"/>
      <c r="F2" s="1"/>
      <c r="G2" s="2"/>
      <c r="H2" s="2"/>
      <c r="I2" s="2"/>
      <c r="J2" s="2"/>
    </row>
    <row r="3" ht="19.5" customHeight="1"/>
    <row r="4" spans="1:10" s="4" customFormat="1" ht="24" customHeight="1" thickBot="1">
      <c r="A4" s="5" t="s">
        <v>140</v>
      </c>
      <c r="D4" s="5"/>
      <c r="J4" s="5"/>
    </row>
    <row r="5" spans="2:9" s="4" customFormat="1" ht="18" customHeight="1" thickTop="1">
      <c r="B5" s="329" t="s">
        <v>0</v>
      </c>
      <c r="C5" s="331" t="s">
        <v>5</v>
      </c>
      <c r="D5" s="333" t="s">
        <v>6</v>
      </c>
      <c r="E5" s="341"/>
      <c r="F5" s="342"/>
      <c r="G5" s="336" t="s">
        <v>7</v>
      </c>
      <c r="H5" s="335"/>
      <c r="I5" s="337" t="s">
        <v>153</v>
      </c>
    </row>
    <row r="6" spans="2:9" s="4" customFormat="1" ht="18" customHeight="1">
      <c r="B6" s="339"/>
      <c r="C6" s="340"/>
      <c r="D6" s="32" t="s">
        <v>1</v>
      </c>
      <c r="E6" s="32" t="s">
        <v>2</v>
      </c>
      <c r="F6" s="32" t="s">
        <v>3</v>
      </c>
      <c r="G6" s="33" t="s">
        <v>5</v>
      </c>
      <c r="H6" s="34" t="s">
        <v>8</v>
      </c>
      <c r="I6" s="338"/>
    </row>
    <row r="7" spans="2:9" s="4" customFormat="1" ht="15.75" customHeight="1">
      <c r="B7" s="35"/>
      <c r="C7" s="36" t="s">
        <v>9</v>
      </c>
      <c r="D7" s="36" t="s">
        <v>4</v>
      </c>
      <c r="E7" s="36" t="s">
        <v>4</v>
      </c>
      <c r="F7" s="36" t="s">
        <v>4</v>
      </c>
      <c r="G7" s="37" t="s">
        <v>10</v>
      </c>
      <c r="H7" s="37" t="s">
        <v>10</v>
      </c>
      <c r="I7" s="36" t="s">
        <v>9</v>
      </c>
    </row>
    <row r="8" spans="2:9" s="6" customFormat="1" ht="15.75" customHeight="1" hidden="1">
      <c r="B8" s="38" t="s">
        <v>202</v>
      </c>
      <c r="C8" s="39">
        <v>45980</v>
      </c>
      <c r="D8" s="39">
        <v>117740</v>
      </c>
      <c r="E8" s="39">
        <v>58030</v>
      </c>
      <c r="F8" s="39">
        <v>59710</v>
      </c>
      <c r="G8" s="40">
        <v>15.1</v>
      </c>
      <c r="H8" s="40">
        <v>13.2</v>
      </c>
      <c r="I8" s="39">
        <v>17310</v>
      </c>
    </row>
    <row r="9" spans="2:9" s="6" customFormat="1" ht="15" customHeight="1">
      <c r="B9" s="38" t="s">
        <v>245</v>
      </c>
      <c r="C9" s="39">
        <v>45890</v>
      </c>
      <c r="D9" s="39">
        <v>117190</v>
      </c>
      <c r="E9" s="39">
        <v>57770</v>
      </c>
      <c r="F9" s="39">
        <v>59420</v>
      </c>
      <c r="G9" s="40">
        <v>15</v>
      </c>
      <c r="H9" s="40">
        <v>13.1</v>
      </c>
      <c r="I9" s="39">
        <v>17330</v>
      </c>
    </row>
    <row r="10" spans="2:9" s="6" customFormat="1" ht="15" customHeight="1">
      <c r="B10" s="38">
        <v>12</v>
      </c>
      <c r="C10" s="39">
        <v>42741</v>
      </c>
      <c r="D10" s="39">
        <v>172029</v>
      </c>
      <c r="E10" s="39">
        <v>84318</v>
      </c>
      <c r="F10" s="39">
        <v>87711</v>
      </c>
      <c r="G10" s="97">
        <v>13.9</v>
      </c>
      <c r="H10" s="40">
        <v>19.4</v>
      </c>
      <c r="I10" s="39">
        <v>16261</v>
      </c>
    </row>
    <row r="11" spans="2:9" s="6" customFormat="1" ht="15" customHeight="1">
      <c r="B11" s="38">
        <v>13</v>
      </c>
      <c r="C11" s="39">
        <v>42040</v>
      </c>
      <c r="D11" s="39">
        <v>107250</v>
      </c>
      <c r="E11" s="39">
        <v>52850</v>
      </c>
      <c r="F11" s="39">
        <v>54410</v>
      </c>
      <c r="G11" s="97">
        <v>13.5</v>
      </c>
      <c r="H11" s="40">
        <v>12.1</v>
      </c>
      <c r="I11" s="39">
        <v>16090</v>
      </c>
    </row>
    <row r="12" spans="2:9" s="6" customFormat="1" ht="15" customHeight="1">
      <c r="B12" s="38">
        <v>14</v>
      </c>
      <c r="C12" s="39">
        <v>41390</v>
      </c>
      <c r="D12" s="39">
        <v>104220</v>
      </c>
      <c r="E12" s="39">
        <v>51480</v>
      </c>
      <c r="F12" s="39">
        <v>52740</v>
      </c>
      <c r="G12" s="97">
        <v>13.2</v>
      </c>
      <c r="H12" s="40">
        <v>11.8</v>
      </c>
      <c r="I12" s="39">
        <v>15880</v>
      </c>
    </row>
    <row r="13" spans="2:9" s="6" customFormat="1" ht="15" customHeight="1">
      <c r="B13" s="38">
        <v>15</v>
      </c>
      <c r="C13" s="39">
        <v>40590</v>
      </c>
      <c r="D13" s="39">
        <v>101770</v>
      </c>
      <c r="E13" s="39">
        <v>50240</v>
      </c>
      <c r="F13" s="39">
        <v>51540</v>
      </c>
      <c r="G13" s="97">
        <v>12.8</v>
      </c>
      <c r="H13" s="40">
        <v>11.5</v>
      </c>
      <c r="I13" s="39">
        <v>15690</v>
      </c>
    </row>
    <row r="14" spans="2:9" s="6" customFormat="1" ht="15" customHeight="1">
      <c r="B14" s="38">
        <v>16</v>
      </c>
      <c r="C14" s="39">
        <v>40060</v>
      </c>
      <c r="D14" s="39">
        <v>100120</v>
      </c>
      <c r="E14" s="39">
        <v>49650</v>
      </c>
      <c r="F14" s="39">
        <v>50470</v>
      </c>
      <c r="G14" s="97">
        <v>12.6</v>
      </c>
      <c r="H14" s="40">
        <v>11.3</v>
      </c>
      <c r="I14" s="39">
        <v>15650</v>
      </c>
    </row>
    <row r="15" spans="2:9" s="6" customFormat="1" ht="9" customHeight="1">
      <c r="B15" s="41"/>
      <c r="C15" s="39"/>
      <c r="D15" s="39"/>
      <c r="E15" s="39"/>
      <c r="F15" s="39"/>
      <c r="G15" s="40"/>
      <c r="H15" s="40"/>
      <c r="I15" s="39"/>
    </row>
    <row r="16" spans="2:9" s="9" customFormat="1" ht="15" customHeight="1">
      <c r="B16" s="42">
        <v>17</v>
      </c>
      <c r="C16" s="43">
        <v>39780</v>
      </c>
      <c r="D16" s="145" t="s">
        <v>298</v>
      </c>
      <c r="E16" s="145" t="s">
        <v>298</v>
      </c>
      <c r="F16" s="145" t="s">
        <v>298</v>
      </c>
      <c r="G16" s="145" t="s">
        <v>298</v>
      </c>
      <c r="H16" s="145" t="s">
        <v>298</v>
      </c>
      <c r="I16" s="43">
        <v>17251</v>
      </c>
    </row>
    <row r="17" spans="2:9" s="6" customFormat="1" ht="9" customHeight="1">
      <c r="B17" s="45"/>
      <c r="C17" s="46"/>
      <c r="D17" s="46"/>
      <c r="E17" s="46"/>
      <c r="F17" s="46"/>
      <c r="G17" s="47"/>
      <c r="H17" s="47"/>
      <c r="I17" s="46"/>
    </row>
    <row r="18" spans="4:14" s="6" customFormat="1" ht="9" customHeight="1">
      <c r="D18"/>
      <c r="E18"/>
      <c r="F18"/>
      <c r="G18"/>
      <c r="H18"/>
      <c r="I18"/>
      <c r="J18"/>
      <c r="K18"/>
      <c r="L18"/>
      <c r="M18"/>
      <c r="N18"/>
    </row>
    <row r="19" spans="2:14" s="6" customFormat="1" ht="16.5" customHeight="1">
      <c r="B19" s="40" t="s">
        <v>11</v>
      </c>
      <c r="D19"/>
      <c r="E19"/>
      <c r="F19"/>
      <c r="G19"/>
      <c r="H19"/>
      <c r="I19"/>
      <c r="J19"/>
      <c r="K19"/>
      <c r="L19"/>
      <c r="M19"/>
      <c r="N19"/>
    </row>
    <row r="20" spans="4:14" s="6" customFormat="1" ht="19.5" customHeight="1">
      <c r="D20"/>
      <c r="E20"/>
      <c r="F20"/>
      <c r="G20"/>
      <c r="H20"/>
      <c r="I20"/>
      <c r="J20"/>
      <c r="K20"/>
      <c r="L20"/>
      <c r="M20"/>
      <c r="N20"/>
    </row>
    <row r="21" spans="1:10" s="4" customFormat="1" ht="24" customHeight="1" thickBot="1">
      <c r="A21" s="5" t="s">
        <v>138</v>
      </c>
      <c r="D21" s="5"/>
      <c r="J21" s="5"/>
    </row>
    <row r="22" spans="2:14" s="6" customFormat="1" ht="18" customHeight="1" thickTop="1">
      <c r="B22" s="329" t="s">
        <v>0</v>
      </c>
      <c r="C22" s="331" t="s">
        <v>12</v>
      </c>
      <c r="D22" s="333" t="s">
        <v>13</v>
      </c>
      <c r="E22" s="334"/>
      <c r="F22" s="335"/>
      <c r="G22" s="336" t="s">
        <v>14</v>
      </c>
      <c r="H22" s="334"/>
      <c r="I22" s="334"/>
      <c r="J22"/>
      <c r="K22"/>
      <c r="L22"/>
      <c r="M22"/>
      <c r="N22"/>
    </row>
    <row r="23" spans="2:14" s="6" customFormat="1" ht="18" customHeight="1">
      <c r="B23" s="330"/>
      <c r="C23" s="332"/>
      <c r="D23" s="32" t="s">
        <v>1</v>
      </c>
      <c r="E23" s="32" t="s">
        <v>15</v>
      </c>
      <c r="F23" s="32" t="s">
        <v>16</v>
      </c>
      <c r="G23" s="33" t="s">
        <v>12</v>
      </c>
      <c r="H23" s="33" t="s">
        <v>15</v>
      </c>
      <c r="I23" s="34" t="s">
        <v>16</v>
      </c>
      <c r="J23"/>
      <c r="K23"/>
      <c r="L23"/>
      <c r="M23"/>
      <c r="N23"/>
    </row>
    <row r="24" spans="2:14" s="4" customFormat="1" ht="15.75" customHeight="1">
      <c r="B24" s="49"/>
      <c r="C24" s="36" t="s">
        <v>9</v>
      </c>
      <c r="D24" s="36" t="s">
        <v>9</v>
      </c>
      <c r="E24" s="36" t="s">
        <v>9</v>
      </c>
      <c r="F24" s="36" t="s">
        <v>9</v>
      </c>
      <c r="G24" s="37" t="s">
        <v>10</v>
      </c>
      <c r="H24" s="37" t="s">
        <v>10</v>
      </c>
      <c r="I24" s="37" t="s">
        <v>10</v>
      </c>
      <c r="J24" s="3"/>
      <c r="K24" s="3"/>
      <c r="L24" s="3"/>
      <c r="M24" s="3"/>
      <c r="N24" s="3"/>
    </row>
    <row r="25" spans="2:14" s="6" customFormat="1" ht="15.75" customHeight="1" hidden="1">
      <c r="B25" s="38" t="s">
        <v>227</v>
      </c>
      <c r="C25" s="39">
        <v>6410</v>
      </c>
      <c r="D25" s="39">
        <v>22260</v>
      </c>
      <c r="E25" s="39">
        <v>7710</v>
      </c>
      <c r="F25" s="39">
        <v>14550</v>
      </c>
      <c r="G25" s="40">
        <v>22.4</v>
      </c>
      <c r="H25" s="40">
        <v>26.9</v>
      </c>
      <c r="I25" s="40">
        <v>50.7</v>
      </c>
      <c r="J25"/>
      <c r="K25"/>
      <c r="L25"/>
      <c r="M25"/>
      <c r="N25"/>
    </row>
    <row r="26" spans="2:14" s="6" customFormat="1" ht="15" customHeight="1">
      <c r="B26" s="38" t="s">
        <v>245</v>
      </c>
      <c r="C26" s="39">
        <v>6530</v>
      </c>
      <c r="D26" s="39">
        <v>22030</v>
      </c>
      <c r="E26" s="39">
        <v>7340</v>
      </c>
      <c r="F26" s="39">
        <v>14690</v>
      </c>
      <c r="G26" s="40">
        <v>22.9</v>
      </c>
      <c r="H26" s="40">
        <v>25.7</v>
      </c>
      <c r="I26" s="40">
        <v>51.4</v>
      </c>
      <c r="J26"/>
      <c r="K26" s="177"/>
      <c r="L26"/>
      <c r="M26"/>
      <c r="N26"/>
    </row>
    <row r="27" spans="2:11" ht="15" customHeight="1">
      <c r="B27" s="38">
        <v>12</v>
      </c>
      <c r="C27" s="39">
        <v>6161</v>
      </c>
      <c r="D27" s="39">
        <v>20319</v>
      </c>
      <c r="E27" s="39">
        <v>5682</v>
      </c>
      <c r="F27" s="39">
        <v>14637</v>
      </c>
      <c r="G27" s="40">
        <v>23.3</v>
      </c>
      <c r="H27" s="40">
        <v>21.4</v>
      </c>
      <c r="I27" s="40">
        <v>55.3</v>
      </c>
      <c r="K27" s="177"/>
    </row>
    <row r="28" spans="2:9" ht="15" customHeight="1">
      <c r="B28" s="38">
        <v>13</v>
      </c>
      <c r="C28" s="39">
        <v>6110</v>
      </c>
      <c r="D28" s="39">
        <v>19850</v>
      </c>
      <c r="E28" s="39">
        <v>5260</v>
      </c>
      <c r="F28" s="39">
        <v>14580</v>
      </c>
      <c r="G28" s="40">
        <v>23.5</v>
      </c>
      <c r="H28" s="40">
        <v>20.3</v>
      </c>
      <c r="I28" s="40">
        <v>56.2</v>
      </c>
    </row>
    <row r="29" spans="2:9" ht="15" customHeight="1">
      <c r="B29" s="38">
        <v>14</v>
      </c>
      <c r="C29" s="39">
        <v>6110</v>
      </c>
      <c r="D29" s="39">
        <v>19850</v>
      </c>
      <c r="E29" s="39">
        <v>5260</v>
      </c>
      <c r="F29" s="39">
        <v>14580</v>
      </c>
      <c r="G29" s="40">
        <v>23.5</v>
      </c>
      <c r="H29" s="40">
        <v>20.3</v>
      </c>
      <c r="I29" s="40">
        <v>56.2</v>
      </c>
    </row>
    <row r="30" spans="2:9" ht="15" customHeight="1">
      <c r="B30" s="38">
        <v>15</v>
      </c>
      <c r="C30" s="39">
        <v>5970</v>
      </c>
      <c r="D30" s="39">
        <v>18930</v>
      </c>
      <c r="E30" s="39">
        <v>4630</v>
      </c>
      <c r="F30" s="39">
        <v>14300</v>
      </c>
      <c r="G30" s="120">
        <v>24</v>
      </c>
      <c r="H30" s="40">
        <v>18.6</v>
      </c>
      <c r="I30" s="135">
        <v>57.4</v>
      </c>
    </row>
    <row r="31" spans="2:9" ht="15" customHeight="1">
      <c r="B31" s="38">
        <v>16</v>
      </c>
      <c r="C31" s="39">
        <v>5900</v>
      </c>
      <c r="D31" s="39">
        <v>18510</v>
      </c>
      <c r="E31" s="39">
        <v>4350</v>
      </c>
      <c r="F31" s="39">
        <v>14160</v>
      </c>
      <c r="G31" s="40">
        <v>24.2</v>
      </c>
      <c r="H31" s="40">
        <v>17.8</v>
      </c>
      <c r="I31" s="135">
        <v>58</v>
      </c>
    </row>
    <row r="32" spans="2:9" ht="9" customHeight="1">
      <c r="B32" s="41"/>
      <c r="C32" s="39"/>
      <c r="D32" s="39"/>
      <c r="E32" s="39"/>
      <c r="F32" s="39"/>
      <c r="G32" s="40"/>
      <c r="H32" s="40"/>
      <c r="I32" s="40"/>
    </row>
    <row r="33" spans="2:9" ht="15" customHeight="1">
      <c r="B33" s="42">
        <v>17</v>
      </c>
      <c r="C33" s="43">
        <v>6433</v>
      </c>
      <c r="D33" s="43">
        <v>16096</v>
      </c>
      <c r="E33" s="43">
        <v>3988</v>
      </c>
      <c r="F33" s="43">
        <v>12108</v>
      </c>
      <c r="G33" s="178">
        <f>+C33/($D$33+$C$33)*100</f>
        <v>28.554307781082162</v>
      </c>
      <c r="H33" s="178">
        <f>+E33/($D$33+$C$33)*100</f>
        <v>17.701629011496294</v>
      </c>
      <c r="I33" s="140">
        <f>+F33/($D$33+$C$33)*100</f>
        <v>53.74406320742155</v>
      </c>
    </row>
    <row r="34" spans="2:9" ht="9" customHeight="1">
      <c r="B34" s="45"/>
      <c r="C34" s="46"/>
      <c r="D34" s="46"/>
      <c r="E34" s="46"/>
      <c r="F34" s="46"/>
      <c r="G34" s="47"/>
      <c r="H34" s="47"/>
      <c r="I34" s="47"/>
    </row>
    <row r="35" spans="2:9" ht="9" customHeight="1">
      <c r="B35" s="50"/>
      <c r="C35" s="50"/>
      <c r="D35" s="50"/>
      <c r="E35" s="50"/>
      <c r="F35" s="50"/>
      <c r="G35" s="50"/>
      <c r="H35" s="50"/>
      <c r="I35" s="50"/>
    </row>
    <row r="36" spans="2:9" ht="16.5" customHeight="1">
      <c r="B36" s="40" t="s">
        <v>183</v>
      </c>
      <c r="C36" s="50"/>
      <c r="D36" s="50"/>
      <c r="E36" s="50"/>
      <c r="F36" s="50"/>
      <c r="G36" s="50"/>
      <c r="H36" s="50"/>
      <c r="I36" s="50"/>
    </row>
    <row r="37" ht="18.75" customHeight="1"/>
    <row r="38" spans="1:10" s="4" customFormat="1" ht="24" customHeight="1">
      <c r="A38" s="5" t="s">
        <v>139</v>
      </c>
      <c r="D38" s="5"/>
      <c r="H38" s="51" t="s">
        <v>154</v>
      </c>
      <c r="J38" s="5"/>
    </row>
    <row r="50" ht="16.5" customHeight="1"/>
    <row r="51" ht="10.5" customHeight="1"/>
    <row r="52" ht="9" customHeight="1"/>
    <row r="53" s="40" customFormat="1" ht="16.5" customHeight="1">
      <c r="B53" s="6" t="s">
        <v>306</v>
      </c>
    </row>
    <row r="54" s="40" customFormat="1" ht="16.5" customHeight="1">
      <c r="B54" s="151" t="s">
        <v>302</v>
      </c>
    </row>
    <row r="55" s="40" customFormat="1" ht="16.5" customHeight="1">
      <c r="B55" s="6" t="s">
        <v>234</v>
      </c>
    </row>
  </sheetData>
  <mergeCells count="9">
    <mergeCell ref="I5:I6"/>
    <mergeCell ref="B5:B6"/>
    <mergeCell ref="C5:C6"/>
    <mergeCell ref="D5:F5"/>
    <mergeCell ref="G5:H5"/>
    <mergeCell ref="B22:B23"/>
    <mergeCell ref="C22:C23"/>
    <mergeCell ref="D22:F22"/>
    <mergeCell ref="G22:I22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&amp;R&amp;"ＭＳ Ｐゴシック,太字"&amp;14農　　　業　&amp;"ＭＳ Ｐ明朝,太字"13&amp;"ＭＳ Ｐゴシック,太字"&amp;11
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13.625" style="0" customWidth="1"/>
    <col min="4" max="4" width="1.37890625" style="0" customWidth="1"/>
    <col min="5" max="9" width="14.875" style="0" customWidth="1"/>
    <col min="10" max="10" width="3.125" style="0" customWidth="1"/>
    <col min="12" max="12" width="12.75390625" style="0" customWidth="1"/>
  </cols>
  <sheetData>
    <row r="1" ht="14.25" thickBot="1">
      <c r="A1" s="302" t="s">
        <v>523</v>
      </c>
    </row>
    <row r="2" spans="1:10" s="3" customFormat="1" ht="36" customHeight="1" thickBot="1">
      <c r="A2" s="1" t="s">
        <v>317</v>
      </c>
      <c r="B2" s="1"/>
      <c r="C2" s="1"/>
      <c r="D2" s="1"/>
      <c r="E2" s="1"/>
      <c r="F2" s="1"/>
      <c r="G2" s="1"/>
      <c r="H2" s="1"/>
      <c r="I2" s="2"/>
      <c r="J2" s="2"/>
    </row>
    <row r="3" ht="8.25" customHeight="1"/>
    <row r="4" spans="2:9" ht="24" customHeight="1" thickBot="1">
      <c r="B4" s="180" t="s">
        <v>318</v>
      </c>
      <c r="C4" s="181"/>
      <c r="D4" s="182"/>
      <c r="E4" s="182"/>
      <c r="F4" s="183"/>
      <c r="G4" s="182"/>
      <c r="H4" s="182"/>
      <c r="I4" s="184" t="s">
        <v>319</v>
      </c>
    </row>
    <row r="5" spans="2:9" s="19" customFormat="1" ht="16.5" customHeight="1" thickTop="1">
      <c r="B5" s="308" t="s">
        <v>131</v>
      </c>
      <c r="C5" s="309"/>
      <c r="D5" s="310"/>
      <c r="E5" s="360" t="s">
        <v>132</v>
      </c>
      <c r="F5" s="362" t="s">
        <v>133</v>
      </c>
      <c r="G5" s="363"/>
      <c r="H5" s="363"/>
      <c r="I5" s="363"/>
    </row>
    <row r="6" spans="2:9" s="19" customFormat="1" ht="16.5" customHeight="1">
      <c r="B6" s="311"/>
      <c r="C6" s="311"/>
      <c r="D6" s="312"/>
      <c r="E6" s="361"/>
      <c r="F6" s="185" t="s">
        <v>1</v>
      </c>
      <c r="G6" s="185" t="s">
        <v>134</v>
      </c>
      <c r="H6" s="185" t="s">
        <v>135</v>
      </c>
      <c r="I6" s="186" t="s">
        <v>136</v>
      </c>
    </row>
    <row r="7" spans="2:9" s="6" customFormat="1" ht="6" customHeight="1">
      <c r="B7" s="187"/>
      <c r="C7" s="187"/>
      <c r="D7" s="188"/>
      <c r="E7" s="189"/>
      <c r="F7" s="189"/>
      <c r="G7" s="189"/>
      <c r="H7" s="189"/>
      <c r="I7" s="189"/>
    </row>
    <row r="8" spans="2:9" s="6" customFormat="1" ht="16.5" customHeight="1">
      <c r="B8" s="190"/>
      <c r="C8" s="322" t="s">
        <v>320</v>
      </c>
      <c r="D8" s="323"/>
      <c r="E8" s="328">
        <v>446537</v>
      </c>
      <c r="F8" s="328">
        <f>G8+H8+I8</f>
        <v>347578</v>
      </c>
      <c r="G8" s="328">
        <v>4756</v>
      </c>
      <c r="H8" s="328">
        <v>153184</v>
      </c>
      <c r="I8" s="328">
        <v>189638</v>
      </c>
    </row>
    <row r="9" spans="2:9" s="9" customFormat="1" ht="15.75" customHeight="1">
      <c r="B9" s="193"/>
      <c r="C9" s="179">
        <v>17</v>
      </c>
      <c r="D9" s="191"/>
      <c r="E9" s="192">
        <v>446537</v>
      </c>
      <c r="F9" s="192">
        <v>347517.10996068385</v>
      </c>
      <c r="G9" s="192">
        <v>4680.94</v>
      </c>
      <c r="H9" s="192">
        <v>153231.2500512005</v>
      </c>
      <c r="I9" s="192">
        <v>189604.91990948335</v>
      </c>
    </row>
    <row r="10" spans="2:9" s="9" customFormat="1" ht="13.5" customHeight="1">
      <c r="B10" s="193"/>
      <c r="C10" s="194" t="s">
        <v>288</v>
      </c>
      <c r="D10" s="195"/>
      <c r="E10" s="196">
        <v>17188</v>
      </c>
      <c r="F10" s="196">
        <v>10826.27000261307</v>
      </c>
      <c r="G10" s="196">
        <v>1169.01</v>
      </c>
      <c r="H10" s="196">
        <v>3089.5900004711</v>
      </c>
      <c r="I10" s="196">
        <v>6566.670002141969</v>
      </c>
    </row>
    <row r="11" spans="2:9" s="6" customFormat="1" ht="13.5" customHeight="1">
      <c r="B11" s="193"/>
      <c r="C11" s="194" t="s">
        <v>32</v>
      </c>
      <c r="D11" s="195"/>
      <c r="E11" s="196">
        <v>12183</v>
      </c>
      <c r="F11" s="196">
        <v>8530.31999463052</v>
      </c>
      <c r="G11" s="196">
        <v>14.26</v>
      </c>
      <c r="H11" s="196">
        <v>5446.94000076875</v>
      </c>
      <c r="I11" s="196">
        <v>3069.119993861769</v>
      </c>
    </row>
    <row r="12" spans="2:9" s="6" customFormat="1" ht="13.5" customHeight="1">
      <c r="B12" s="193"/>
      <c r="C12" s="194" t="s">
        <v>289</v>
      </c>
      <c r="D12" s="195"/>
      <c r="E12" s="196">
        <v>18474</v>
      </c>
      <c r="F12" s="196">
        <v>15024.4299924802</v>
      </c>
      <c r="G12" s="196">
        <v>0</v>
      </c>
      <c r="H12" s="196">
        <v>7114.60999255069</v>
      </c>
      <c r="I12" s="196">
        <v>7909.81999992951</v>
      </c>
    </row>
    <row r="13" spans="2:9" s="6" customFormat="1" ht="13.5" customHeight="1">
      <c r="B13" s="193"/>
      <c r="C13" s="194" t="s">
        <v>290</v>
      </c>
      <c r="D13" s="195"/>
      <c r="E13" s="196">
        <v>16158</v>
      </c>
      <c r="F13" s="196">
        <v>13613.9899952661</v>
      </c>
      <c r="G13" s="196">
        <v>115.2</v>
      </c>
      <c r="H13" s="196">
        <v>5922.24000723101</v>
      </c>
      <c r="I13" s="196">
        <v>7576.549988035089</v>
      </c>
    </row>
    <row r="14" spans="2:9" s="6" customFormat="1" ht="13.5" customHeight="1">
      <c r="B14" s="193"/>
      <c r="C14" s="194" t="s">
        <v>291</v>
      </c>
      <c r="D14" s="195"/>
      <c r="E14" s="196">
        <v>28987</v>
      </c>
      <c r="F14" s="196">
        <v>23685.689998878872</v>
      </c>
      <c r="G14" s="196">
        <v>94.28</v>
      </c>
      <c r="H14" s="196">
        <v>12628.919998945663</v>
      </c>
      <c r="I14" s="196">
        <v>10962.489999933206</v>
      </c>
    </row>
    <row r="15" spans="2:9" s="6" customFormat="1" ht="13.5" customHeight="1">
      <c r="B15" s="193"/>
      <c r="C15" s="194" t="s">
        <v>292</v>
      </c>
      <c r="D15" s="195"/>
      <c r="E15" s="196">
        <v>28030</v>
      </c>
      <c r="F15" s="196">
        <v>24370.6100062944</v>
      </c>
      <c r="G15" s="196">
        <v>207.3</v>
      </c>
      <c r="H15" s="196">
        <v>11148.4400159642</v>
      </c>
      <c r="I15" s="196">
        <v>13014.8699903302</v>
      </c>
    </row>
    <row r="16" spans="2:9" s="6" customFormat="1" ht="13.5" customHeight="1">
      <c r="B16" s="193"/>
      <c r="C16" s="194" t="s">
        <v>293</v>
      </c>
      <c r="D16" s="195"/>
      <c r="E16" s="196">
        <v>14373</v>
      </c>
      <c r="F16" s="196">
        <v>9254.770003664718</v>
      </c>
      <c r="G16" s="196">
        <v>35.87</v>
      </c>
      <c r="H16" s="196">
        <v>3452.46000366472</v>
      </c>
      <c r="I16" s="196">
        <v>5766.44</v>
      </c>
    </row>
    <row r="17" spans="2:9" s="6" customFormat="1" ht="13.5" customHeight="1">
      <c r="B17" s="193"/>
      <c r="C17" s="194" t="s">
        <v>321</v>
      </c>
      <c r="D17" s="195"/>
      <c r="E17" s="196">
        <v>26406</v>
      </c>
      <c r="F17" s="196">
        <v>19333.440000711</v>
      </c>
      <c r="G17" s="196">
        <v>0</v>
      </c>
      <c r="H17" s="196">
        <v>16870.5100025535</v>
      </c>
      <c r="I17" s="196">
        <v>2462.9299981575023</v>
      </c>
    </row>
    <row r="18" spans="2:9" s="6" customFormat="1" ht="13.5" customHeight="1">
      <c r="B18" s="193"/>
      <c r="C18" s="194" t="s">
        <v>322</v>
      </c>
      <c r="D18" s="195"/>
      <c r="E18" s="196">
        <v>7194</v>
      </c>
      <c r="F18" s="196">
        <v>3152.669999256732</v>
      </c>
      <c r="G18" s="196">
        <v>0</v>
      </c>
      <c r="H18" s="196">
        <v>911.550000457093</v>
      </c>
      <c r="I18" s="196">
        <v>2241.119998799639</v>
      </c>
    </row>
    <row r="19" spans="2:9" s="6" customFormat="1" ht="13.5" customHeight="1">
      <c r="B19" s="193"/>
      <c r="C19" s="194" t="s">
        <v>323</v>
      </c>
      <c r="D19" s="195"/>
      <c r="E19" s="196">
        <v>16477</v>
      </c>
      <c r="F19" s="196">
        <v>8394.439991293475</v>
      </c>
      <c r="G19" s="196">
        <v>0</v>
      </c>
      <c r="H19" s="196">
        <v>3792.2199962437176</v>
      </c>
      <c r="I19" s="196">
        <v>4602.219995049757</v>
      </c>
    </row>
    <row r="20" spans="2:9" s="6" customFormat="1" ht="13.5" customHeight="1">
      <c r="B20" s="193"/>
      <c r="C20" s="194" t="s">
        <v>324</v>
      </c>
      <c r="D20" s="195"/>
      <c r="E20" s="196">
        <v>56975</v>
      </c>
      <c r="F20" s="196">
        <v>44098.23001532447</v>
      </c>
      <c r="G20" s="196">
        <v>0</v>
      </c>
      <c r="H20" s="196">
        <v>29061.910021027594</v>
      </c>
      <c r="I20" s="196">
        <v>15036.319994296882</v>
      </c>
    </row>
    <row r="21" spans="2:9" s="6" customFormat="1" ht="13.5" customHeight="1">
      <c r="B21" s="193"/>
      <c r="C21" s="194" t="s">
        <v>325</v>
      </c>
      <c r="D21" s="195"/>
      <c r="E21" s="196">
        <v>17065</v>
      </c>
      <c r="F21" s="196">
        <v>14027.119995965359</v>
      </c>
      <c r="G21" s="196">
        <v>184.03</v>
      </c>
      <c r="H21" s="196">
        <v>1297.489997945726</v>
      </c>
      <c r="I21" s="196">
        <v>12545.599998019632</v>
      </c>
    </row>
    <row r="22" spans="2:9" s="6" customFormat="1" ht="13.5" customHeight="1">
      <c r="B22" s="193"/>
      <c r="C22" s="197"/>
      <c r="D22" s="195"/>
      <c r="E22" s="196"/>
      <c r="F22" s="196" t="s">
        <v>447</v>
      </c>
      <c r="G22" s="198"/>
      <c r="H22" s="196"/>
      <c r="I22" s="196"/>
    </row>
    <row r="23" spans="2:9" s="6" customFormat="1" ht="13.5" customHeight="1">
      <c r="B23" s="193"/>
      <c r="C23" s="194" t="s">
        <v>38</v>
      </c>
      <c r="D23" s="195"/>
      <c r="E23" s="196">
        <v>7927</v>
      </c>
      <c r="F23" s="196">
        <v>6067.21999881975</v>
      </c>
      <c r="G23" s="198">
        <v>0</v>
      </c>
      <c r="H23" s="198">
        <v>2660.6100041903546</v>
      </c>
      <c r="I23" s="198">
        <v>3406.6099946293953</v>
      </c>
    </row>
    <row r="24" spans="2:9" s="6" customFormat="1" ht="13.5" customHeight="1">
      <c r="B24" s="193"/>
      <c r="C24" s="194" t="s">
        <v>39</v>
      </c>
      <c r="D24" s="195"/>
      <c r="E24" s="196">
        <v>7167</v>
      </c>
      <c r="F24" s="196">
        <v>4919.519993273615</v>
      </c>
      <c r="G24" s="198">
        <v>113.92</v>
      </c>
      <c r="H24" s="198">
        <v>1264.4999986700711</v>
      </c>
      <c r="I24" s="198">
        <v>3542.099994603544</v>
      </c>
    </row>
    <row r="25" spans="2:9" s="6" customFormat="1" ht="13.5" customHeight="1">
      <c r="B25" s="193"/>
      <c r="C25" s="194" t="s">
        <v>40</v>
      </c>
      <c r="D25" s="195"/>
      <c r="E25" s="196">
        <v>15979</v>
      </c>
      <c r="F25" s="196">
        <v>11472.710019761704</v>
      </c>
      <c r="G25" s="198">
        <v>59</v>
      </c>
      <c r="H25" s="198">
        <v>5317.2700174562615</v>
      </c>
      <c r="I25" s="198">
        <v>6096.440002305442</v>
      </c>
    </row>
    <row r="26" spans="2:9" s="6" customFormat="1" ht="13.5" customHeight="1">
      <c r="B26" s="193"/>
      <c r="C26" s="194" t="s">
        <v>41</v>
      </c>
      <c r="D26" s="195"/>
      <c r="E26" s="196">
        <v>98447</v>
      </c>
      <c r="F26" s="196">
        <v>86578.99999051142</v>
      </c>
      <c r="G26" s="198">
        <v>2688.07</v>
      </c>
      <c r="H26" s="198">
        <v>31087.670015668533</v>
      </c>
      <c r="I26" s="198">
        <v>52804.25997484289</v>
      </c>
    </row>
    <row r="27" spans="2:9" s="6" customFormat="1" ht="13.5" customHeight="1">
      <c r="B27" s="193"/>
      <c r="C27" s="194" t="s">
        <v>42</v>
      </c>
      <c r="D27" s="195"/>
      <c r="E27" s="196">
        <v>2746</v>
      </c>
      <c r="F27" s="196">
        <v>0</v>
      </c>
      <c r="G27" s="198">
        <v>0</v>
      </c>
      <c r="H27" s="196">
        <v>0</v>
      </c>
      <c r="I27" s="196">
        <v>0</v>
      </c>
    </row>
    <row r="28" spans="2:9" s="6" customFormat="1" ht="13.5" customHeight="1">
      <c r="B28" s="193"/>
      <c r="C28" s="194" t="s">
        <v>43</v>
      </c>
      <c r="D28" s="195"/>
      <c r="E28" s="196">
        <v>3314</v>
      </c>
      <c r="F28" s="196">
        <v>1845.52000110969</v>
      </c>
      <c r="G28" s="198">
        <v>0</v>
      </c>
      <c r="H28" s="198">
        <v>772.549999907613</v>
      </c>
      <c r="I28" s="198">
        <v>1072.970001202077</v>
      </c>
    </row>
    <row r="29" spans="2:9" s="6" customFormat="1" ht="13.5" customHeight="1">
      <c r="B29" s="193"/>
      <c r="C29" s="194" t="s">
        <v>44</v>
      </c>
      <c r="D29" s="195"/>
      <c r="E29" s="196">
        <v>35557</v>
      </c>
      <c r="F29" s="196">
        <v>27517.49996216595</v>
      </c>
      <c r="G29" s="198">
        <v>0</v>
      </c>
      <c r="H29" s="198">
        <v>11391.769977483898</v>
      </c>
      <c r="I29" s="198">
        <v>16124.729984682052</v>
      </c>
    </row>
    <row r="30" spans="2:9" s="6" customFormat="1" ht="13.5" customHeight="1">
      <c r="B30" s="193"/>
      <c r="C30" s="194" t="s">
        <v>45</v>
      </c>
      <c r="D30" s="195"/>
      <c r="E30" s="196">
        <v>15420</v>
      </c>
      <c r="F30" s="196">
        <v>14803.65999866277</v>
      </c>
      <c r="G30" s="198">
        <v>0</v>
      </c>
      <c r="H30" s="198">
        <v>0</v>
      </c>
      <c r="I30" s="198">
        <v>14803.65999866277</v>
      </c>
    </row>
    <row r="31" spans="2:9" s="6" customFormat="1" ht="3.75" customHeight="1">
      <c r="B31" s="199"/>
      <c r="C31" s="200"/>
      <c r="D31" s="201"/>
      <c r="E31" s="202"/>
      <c r="F31" s="202"/>
      <c r="G31" s="202"/>
      <c r="H31" s="202"/>
      <c r="I31" s="202"/>
    </row>
    <row r="32" spans="2:9" s="6" customFormat="1" ht="6" customHeight="1">
      <c r="B32" s="203"/>
      <c r="C32" s="204"/>
      <c r="D32" s="205"/>
      <c r="E32" s="206"/>
      <c r="F32" s="206"/>
      <c r="G32" s="206"/>
      <c r="H32" s="206"/>
      <c r="I32" s="206"/>
    </row>
    <row r="33" spans="2:9" s="6" customFormat="1" ht="13.5" customHeight="1">
      <c r="B33" s="203" t="s">
        <v>326</v>
      </c>
      <c r="C33" s="151"/>
      <c r="D33" s="203"/>
      <c r="E33" s="207"/>
      <c r="F33" s="207"/>
      <c r="G33" s="207"/>
      <c r="H33" s="207"/>
      <c r="I33" s="203"/>
    </row>
    <row r="34" spans="2:9" s="6" customFormat="1" ht="13.5" customHeight="1">
      <c r="B34" s="203" t="s">
        <v>327</v>
      </c>
      <c r="C34" s="151"/>
      <c r="D34" s="203"/>
      <c r="E34" s="207"/>
      <c r="F34" s="207"/>
      <c r="G34" s="207"/>
      <c r="H34" s="207"/>
      <c r="I34" s="207"/>
    </row>
    <row r="35" s="6" customFormat="1" ht="6" customHeight="1"/>
    <row r="36" spans="1:9" ht="22.5" customHeight="1">
      <c r="A36" s="5" t="s">
        <v>328</v>
      </c>
      <c r="C36" s="27"/>
      <c r="F36" s="5"/>
      <c r="I36" s="51"/>
    </row>
    <row r="37" ht="15.75" customHeight="1"/>
    <row r="57" ht="15.75" customHeight="1"/>
    <row r="58" ht="15.75" customHeight="1">
      <c r="B58" s="6"/>
    </row>
    <row r="59" spans="2:9" s="40" customFormat="1" ht="16.5" customHeight="1">
      <c r="B59" s="6"/>
      <c r="C59" s="6"/>
      <c r="E59" s="67"/>
      <c r="F59" s="67"/>
      <c r="G59" s="39"/>
      <c r="I59" s="39"/>
    </row>
    <row r="60" ht="17.25">
      <c r="J60" s="40"/>
    </row>
  </sheetData>
  <mergeCells count="3">
    <mergeCell ref="B5:D6"/>
    <mergeCell ref="E5:E6"/>
    <mergeCell ref="F5:I5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97" r:id="rId3"/>
  <headerFooter alignWithMargins="0">
    <oddHeader>&amp;L&amp;"ＭＳ Ｐ明朝,太字"&amp;14 22&amp;"ＭＳ Ｐゴシック,太字"　林　　　業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3.75390625" style="0" customWidth="1"/>
    <col min="4" max="4" width="1.875" style="0" customWidth="1"/>
    <col min="5" max="6" width="10.625" style="0" hidden="1" customWidth="1"/>
    <col min="7" max="9" width="10.625" style="0" customWidth="1"/>
    <col min="10" max="10" width="12.375" style="22" customWidth="1"/>
    <col min="11" max="11" width="10.625" style="0" customWidth="1"/>
    <col min="12" max="12" width="12.375" style="22" customWidth="1"/>
    <col min="13" max="13" width="3.125" style="0" customWidth="1"/>
    <col min="14" max="14" width="8.75390625" style="0" customWidth="1"/>
    <col min="15" max="15" width="3.125" style="0" customWidth="1"/>
  </cols>
  <sheetData>
    <row r="1" ht="13.5">
      <c r="A1" s="302" t="s">
        <v>523</v>
      </c>
    </row>
    <row r="2" spans="1:11" ht="24" customHeight="1">
      <c r="A2" s="5" t="s">
        <v>307</v>
      </c>
      <c r="I2" s="53" t="s">
        <v>308</v>
      </c>
      <c r="K2" s="53" t="s">
        <v>308</v>
      </c>
    </row>
    <row r="3" s="5" customFormat="1" ht="12" customHeight="1" thickBot="1"/>
    <row r="4" spans="2:12" ht="18" customHeight="1" thickTop="1">
      <c r="B4" s="367" t="s">
        <v>87</v>
      </c>
      <c r="C4" s="368"/>
      <c r="D4" s="369"/>
      <c r="E4" s="333" t="s">
        <v>309</v>
      </c>
      <c r="F4" s="334"/>
      <c r="G4" s="333" t="s">
        <v>310</v>
      </c>
      <c r="H4" s="334"/>
      <c r="I4" s="333" t="s">
        <v>311</v>
      </c>
      <c r="J4" s="334"/>
      <c r="K4" s="364" t="s">
        <v>251</v>
      </c>
      <c r="L4" s="365"/>
    </row>
    <row r="5" spans="2:12" ht="17.25">
      <c r="B5" s="370"/>
      <c r="C5" s="370"/>
      <c r="D5" s="339"/>
      <c r="E5" s="32" t="s">
        <v>121</v>
      </c>
      <c r="F5" s="32" t="s">
        <v>122</v>
      </c>
      <c r="G5" s="32" t="s">
        <v>121</v>
      </c>
      <c r="H5" s="100" t="s">
        <v>122</v>
      </c>
      <c r="I5" s="32" t="s">
        <v>121</v>
      </c>
      <c r="J5" s="100" t="s">
        <v>122</v>
      </c>
      <c r="K5" s="105" t="s">
        <v>121</v>
      </c>
      <c r="L5" s="110" t="s">
        <v>122</v>
      </c>
    </row>
    <row r="6" spans="2:12" ht="9" customHeight="1">
      <c r="B6" s="76"/>
      <c r="C6" s="57"/>
      <c r="D6" s="72"/>
      <c r="E6" s="123"/>
      <c r="F6" s="123"/>
      <c r="G6" s="123"/>
      <c r="H6" s="123"/>
      <c r="I6" s="168"/>
      <c r="J6" s="168"/>
      <c r="K6" s="124"/>
      <c r="L6" s="124"/>
    </row>
    <row r="7" spans="2:12" s="3" customFormat="1" ht="15" customHeight="1">
      <c r="B7" s="28"/>
      <c r="C7" s="325" t="s">
        <v>1</v>
      </c>
      <c r="D7" s="49"/>
      <c r="E7" s="107" t="s">
        <v>217</v>
      </c>
      <c r="F7" s="107" t="s">
        <v>218</v>
      </c>
      <c r="G7" s="152">
        <v>46</v>
      </c>
      <c r="H7" s="107" t="s">
        <v>312</v>
      </c>
      <c r="I7" s="152">
        <v>46</v>
      </c>
      <c r="J7" s="107">
        <v>12014</v>
      </c>
      <c r="K7" s="143">
        <v>45</v>
      </c>
      <c r="L7" s="159">
        <v>12015</v>
      </c>
    </row>
    <row r="8" spans="2:12" s="3" customFormat="1" ht="15" customHeight="1">
      <c r="B8" s="28"/>
      <c r="C8" s="366"/>
      <c r="D8" s="49"/>
      <c r="E8" s="95">
        <v>4459</v>
      </c>
      <c r="F8" s="95">
        <v>198749</v>
      </c>
      <c r="G8" s="95">
        <v>4466</v>
      </c>
      <c r="H8" s="95">
        <v>198764</v>
      </c>
      <c r="I8" s="95">
        <v>4539</v>
      </c>
      <c r="J8" s="95">
        <v>199092</v>
      </c>
      <c r="K8" s="83">
        <v>4585</v>
      </c>
      <c r="L8" s="83">
        <v>199512</v>
      </c>
    </row>
    <row r="9" spans="2:12" s="3" customFormat="1" ht="16.5" customHeight="1">
      <c r="B9" s="28"/>
      <c r="C9" s="85" t="s">
        <v>123</v>
      </c>
      <c r="D9" s="49"/>
      <c r="E9" s="95">
        <v>677</v>
      </c>
      <c r="F9" s="95">
        <v>163000</v>
      </c>
      <c r="G9" s="95">
        <v>679</v>
      </c>
      <c r="H9" s="95">
        <v>163005</v>
      </c>
      <c r="I9" s="95">
        <v>722</v>
      </c>
      <c r="J9" s="95">
        <v>163263</v>
      </c>
      <c r="K9" s="83">
        <v>738</v>
      </c>
      <c r="L9" s="83">
        <v>163540</v>
      </c>
    </row>
    <row r="10" spans="2:12" s="3" customFormat="1" ht="16.5" customHeight="1">
      <c r="B10" s="28"/>
      <c r="C10" s="85" t="s">
        <v>124</v>
      </c>
      <c r="D10" s="49"/>
      <c r="E10" s="95">
        <v>3482</v>
      </c>
      <c r="F10" s="95">
        <v>34187</v>
      </c>
      <c r="G10" s="95">
        <v>3485</v>
      </c>
      <c r="H10" s="95">
        <v>34197</v>
      </c>
      <c r="I10" s="95">
        <v>3516</v>
      </c>
      <c r="J10" s="95">
        <v>34267</v>
      </c>
      <c r="K10" s="83">
        <v>3552</v>
      </c>
      <c r="L10" s="83">
        <v>34348</v>
      </c>
    </row>
    <row r="11" spans="2:12" s="3" customFormat="1" ht="16.5" customHeight="1">
      <c r="B11" s="28"/>
      <c r="C11" s="85" t="s">
        <v>125</v>
      </c>
      <c r="D11" s="49"/>
      <c r="E11" s="95">
        <v>12</v>
      </c>
      <c r="F11" s="95">
        <v>11</v>
      </c>
      <c r="G11" s="95">
        <v>12</v>
      </c>
      <c r="H11" s="95">
        <v>11</v>
      </c>
      <c r="I11" s="95">
        <v>13</v>
      </c>
      <c r="J11" s="95">
        <v>11</v>
      </c>
      <c r="K11" s="83">
        <v>17</v>
      </c>
      <c r="L11" s="83">
        <v>11</v>
      </c>
    </row>
    <row r="12" spans="2:12" s="3" customFormat="1" ht="16.5" customHeight="1">
      <c r="B12" s="28"/>
      <c r="C12" s="85" t="s">
        <v>126</v>
      </c>
      <c r="D12" s="49"/>
      <c r="E12" s="95">
        <v>44</v>
      </c>
      <c r="F12" s="95">
        <v>159</v>
      </c>
      <c r="G12" s="95">
        <v>47</v>
      </c>
      <c r="H12" s="95">
        <v>159</v>
      </c>
      <c r="I12" s="95">
        <v>47</v>
      </c>
      <c r="J12" s="95">
        <v>159</v>
      </c>
      <c r="K12" s="83">
        <v>37</v>
      </c>
      <c r="L12" s="83">
        <v>158</v>
      </c>
    </row>
    <row r="13" spans="2:12" s="3" customFormat="1" ht="16.5" customHeight="1">
      <c r="B13" s="28"/>
      <c r="C13" s="85" t="s">
        <v>127</v>
      </c>
      <c r="D13" s="49"/>
      <c r="E13" s="95">
        <v>134</v>
      </c>
      <c r="F13" s="95">
        <v>115</v>
      </c>
      <c r="G13" s="95">
        <v>133</v>
      </c>
      <c r="H13" s="95">
        <v>115</v>
      </c>
      <c r="I13" s="95">
        <v>131</v>
      </c>
      <c r="J13" s="95">
        <v>115</v>
      </c>
      <c r="K13" s="83">
        <v>131</v>
      </c>
      <c r="L13" s="83">
        <v>113</v>
      </c>
    </row>
    <row r="14" spans="2:12" s="3" customFormat="1" ht="16.5" customHeight="1">
      <c r="B14" s="28"/>
      <c r="C14" s="85" t="s">
        <v>313</v>
      </c>
      <c r="D14" s="49"/>
      <c r="E14" s="144">
        <v>1</v>
      </c>
      <c r="F14" s="144">
        <v>9</v>
      </c>
      <c r="G14" s="95">
        <v>5</v>
      </c>
      <c r="H14" s="95">
        <v>26</v>
      </c>
      <c r="I14" s="95">
        <v>5</v>
      </c>
      <c r="J14" s="95">
        <v>26</v>
      </c>
      <c r="K14" s="83">
        <v>5</v>
      </c>
      <c r="L14" s="83">
        <v>26</v>
      </c>
    </row>
    <row r="15" spans="2:12" s="3" customFormat="1" ht="16.5" customHeight="1">
      <c r="B15" s="28"/>
      <c r="C15" s="325" t="s">
        <v>128</v>
      </c>
      <c r="D15" s="49"/>
      <c r="E15" s="150">
        <v>3</v>
      </c>
      <c r="F15" s="150">
        <v>174</v>
      </c>
      <c r="G15" s="128">
        <v>3</v>
      </c>
      <c r="H15" s="128">
        <v>174</v>
      </c>
      <c r="I15" s="128">
        <v>3</v>
      </c>
      <c r="J15" s="128">
        <v>174</v>
      </c>
      <c r="K15" s="141">
        <v>3</v>
      </c>
      <c r="L15" s="141">
        <v>174</v>
      </c>
    </row>
    <row r="16" spans="2:12" s="3" customFormat="1" ht="16.5" customHeight="1">
      <c r="B16" s="28"/>
      <c r="C16" s="325"/>
      <c r="D16" s="49"/>
      <c r="E16" s="95">
        <v>5</v>
      </c>
      <c r="F16" s="95">
        <v>26</v>
      </c>
      <c r="G16" s="95">
        <v>1</v>
      </c>
      <c r="H16" s="95">
        <v>9</v>
      </c>
      <c r="I16" s="95">
        <v>1</v>
      </c>
      <c r="J16" s="95">
        <v>9</v>
      </c>
      <c r="K16" s="83">
        <v>1</v>
      </c>
      <c r="L16" s="83">
        <v>9</v>
      </c>
    </row>
    <row r="17" spans="2:12" s="3" customFormat="1" ht="16.5" customHeight="1">
      <c r="B17" s="28"/>
      <c r="C17" s="85" t="s">
        <v>129</v>
      </c>
      <c r="D17" s="49"/>
      <c r="E17" s="95">
        <v>101</v>
      </c>
      <c r="F17" s="95">
        <v>237</v>
      </c>
      <c r="G17" s="95">
        <v>100</v>
      </c>
      <c r="H17" s="95">
        <v>237</v>
      </c>
      <c r="I17" s="95">
        <v>99</v>
      </c>
      <c r="J17" s="95">
        <v>237</v>
      </c>
      <c r="K17" s="83">
        <v>99</v>
      </c>
      <c r="L17" s="83">
        <v>237</v>
      </c>
    </row>
    <row r="18" spans="2:12" s="3" customFormat="1" ht="15" customHeight="1">
      <c r="B18" s="28"/>
      <c r="C18" s="325" t="s">
        <v>130</v>
      </c>
      <c r="D18" s="49"/>
      <c r="E18" s="107" t="s">
        <v>219</v>
      </c>
      <c r="F18" s="128">
        <v>11840</v>
      </c>
      <c r="G18" s="128">
        <v>43</v>
      </c>
      <c r="H18" s="128">
        <v>11840</v>
      </c>
      <c r="I18" s="128">
        <v>43</v>
      </c>
      <c r="J18" s="128">
        <v>11840</v>
      </c>
      <c r="K18" s="141">
        <v>42</v>
      </c>
      <c r="L18" s="141">
        <v>11841</v>
      </c>
    </row>
    <row r="19" spans="2:12" s="3" customFormat="1" ht="15" customHeight="1">
      <c r="B19" s="28"/>
      <c r="C19" s="366"/>
      <c r="D19" s="49"/>
      <c r="E19" s="80">
        <v>4</v>
      </c>
      <c r="F19" s="80">
        <v>1005</v>
      </c>
      <c r="G19" s="80">
        <v>4</v>
      </c>
      <c r="H19" s="80">
        <v>1005</v>
      </c>
      <c r="I19" s="80">
        <v>5</v>
      </c>
      <c r="J19" s="80">
        <v>1005</v>
      </c>
      <c r="K19" s="142">
        <v>5</v>
      </c>
      <c r="L19" s="142">
        <v>1070</v>
      </c>
    </row>
    <row r="20" spans="2:12" ht="9" customHeight="1">
      <c r="B20" s="122"/>
      <c r="C20" s="47"/>
      <c r="D20" s="45"/>
      <c r="E20" s="46"/>
      <c r="F20" s="46"/>
      <c r="G20" s="46"/>
      <c r="H20" s="46"/>
      <c r="I20" s="46"/>
      <c r="J20" s="46"/>
      <c r="K20" s="46"/>
      <c r="L20" s="46"/>
    </row>
    <row r="21" spans="2:12" ht="6" customHeight="1">
      <c r="B21" s="102"/>
      <c r="C21" s="60"/>
      <c r="D21" s="60"/>
      <c r="E21" s="59"/>
      <c r="F21" s="59"/>
      <c r="G21" s="59"/>
      <c r="H21" s="59"/>
      <c r="I21" s="59"/>
      <c r="J21" s="59"/>
      <c r="K21" s="59"/>
      <c r="L21" s="59"/>
    </row>
    <row r="22" spans="2:12" ht="16.5" customHeight="1">
      <c r="B22" s="40" t="s">
        <v>524</v>
      </c>
      <c r="C22" s="50"/>
      <c r="D22" s="40"/>
      <c r="E22" s="40"/>
      <c r="F22" s="39"/>
      <c r="G22" s="39"/>
      <c r="H22" s="8" t="s">
        <v>239</v>
      </c>
      <c r="J22" s="39"/>
      <c r="L22" s="39"/>
    </row>
    <row r="23" spans="2:12" ht="16.5" customHeight="1">
      <c r="B23" s="40"/>
      <c r="C23" s="50"/>
      <c r="D23" s="40"/>
      <c r="E23" s="40"/>
      <c r="F23" s="39"/>
      <c r="G23" s="39"/>
      <c r="H23" s="39"/>
      <c r="I23" s="39"/>
      <c r="J23" s="39"/>
      <c r="K23" s="39"/>
      <c r="L23" s="39"/>
    </row>
    <row r="25" s="5" customFormat="1" ht="24" customHeight="1">
      <c r="A25" s="5" t="s">
        <v>314</v>
      </c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6" customHeight="1"/>
    <row r="38" ht="6" customHeight="1"/>
    <row r="39" ht="16.5" customHeight="1">
      <c r="H39" s="40" t="s">
        <v>315</v>
      </c>
    </row>
    <row r="40" ht="13.5"/>
    <row r="41" s="5" customFormat="1" ht="24" customHeight="1">
      <c r="A41" s="5" t="s">
        <v>316</v>
      </c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5" customHeight="1"/>
    <row r="55" ht="15" customHeight="1"/>
    <row r="56" ht="6" customHeight="1"/>
    <row r="57" s="40" customFormat="1" ht="16.5" customHeight="1"/>
    <row r="58" s="40" customFormat="1" ht="16.5" customHeight="1"/>
  </sheetData>
  <mergeCells count="8">
    <mergeCell ref="K4:L4"/>
    <mergeCell ref="I4:J4"/>
    <mergeCell ref="C18:C19"/>
    <mergeCell ref="B4:D5"/>
    <mergeCell ref="E4:F4"/>
    <mergeCell ref="G4:H4"/>
    <mergeCell ref="C7:C8"/>
    <mergeCell ref="C15:C16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89" r:id="rId3"/>
  <headerFooter alignWithMargins="0">
    <oddHeader>&amp;R&amp;"ＭＳ Ｐゴシック,太字"&amp;14林　　　業　&amp;"ＭＳ Ｐ明朝,太字"23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3.50390625" style="0" customWidth="1"/>
    <col min="4" max="4" width="1.37890625" style="0" customWidth="1"/>
    <col min="5" max="5" width="16.125" style="0" hidden="1" customWidth="1"/>
    <col min="6" max="7" width="16.125" style="0" customWidth="1"/>
    <col min="8" max="8" width="16.125" style="0" hidden="1" customWidth="1"/>
    <col min="9" max="10" width="16.125" style="0" customWidth="1"/>
    <col min="11" max="11" width="3.125" style="0" customWidth="1"/>
  </cols>
  <sheetData>
    <row r="1" ht="14.25" thickBot="1">
      <c r="A1" s="302" t="s">
        <v>523</v>
      </c>
    </row>
    <row r="2" spans="1:11" s="3" customFormat="1" ht="36" customHeight="1" thickBot="1">
      <c r="A2" s="1" t="s">
        <v>342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ht="20.25" customHeight="1"/>
    <row r="4" spans="1:7" ht="24" customHeight="1">
      <c r="A4" s="5" t="s">
        <v>343</v>
      </c>
      <c r="C4" s="5"/>
      <c r="G4" s="5"/>
    </row>
    <row r="5" ht="14.25" thickBot="1"/>
    <row r="6" spans="2:10" ht="21.75" customHeight="1" thickTop="1">
      <c r="B6" s="367" t="s">
        <v>329</v>
      </c>
      <c r="C6" s="368"/>
      <c r="D6" s="369"/>
      <c r="E6" s="333" t="s">
        <v>330</v>
      </c>
      <c r="F6" s="371"/>
      <c r="G6" s="342"/>
      <c r="H6" s="333" t="s">
        <v>331</v>
      </c>
      <c r="I6" s="371"/>
      <c r="J6" s="341"/>
    </row>
    <row r="7" spans="2:11" ht="21.75" customHeight="1">
      <c r="B7" s="370"/>
      <c r="C7" s="370"/>
      <c r="D7" s="339"/>
      <c r="E7" s="209" t="s">
        <v>344</v>
      </c>
      <c r="F7" s="209" t="s">
        <v>332</v>
      </c>
      <c r="G7" s="210" t="s">
        <v>345</v>
      </c>
      <c r="H7" s="209" t="s">
        <v>344</v>
      </c>
      <c r="I7" s="209" t="s">
        <v>332</v>
      </c>
      <c r="J7" s="211" t="s">
        <v>345</v>
      </c>
      <c r="K7" s="22"/>
    </row>
    <row r="8" spans="2:10" ht="18" customHeight="1">
      <c r="B8" s="50"/>
      <c r="C8" s="60"/>
      <c r="D8" s="41"/>
      <c r="E8" s="39"/>
      <c r="F8" s="39"/>
      <c r="G8" s="43"/>
      <c r="H8" s="39"/>
      <c r="I8" s="39"/>
      <c r="J8" s="43"/>
    </row>
    <row r="9" spans="2:10" ht="24" customHeight="1">
      <c r="B9" s="50"/>
      <c r="C9" s="212" t="s">
        <v>333</v>
      </c>
      <c r="D9" s="41"/>
      <c r="E9" s="39">
        <v>888</v>
      </c>
      <c r="F9" s="39">
        <v>924</v>
      </c>
      <c r="G9" s="43">
        <v>874</v>
      </c>
      <c r="H9" s="39">
        <v>473000</v>
      </c>
      <c r="I9" s="39">
        <v>471000</v>
      </c>
      <c r="J9" s="43">
        <v>427000</v>
      </c>
    </row>
    <row r="10" spans="2:10" ht="24" customHeight="1">
      <c r="B10" s="50"/>
      <c r="C10" s="212" t="s">
        <v>334</v>
      </c>
      <c r="D10" s="41"/>
      <c r="E10" s="39">
        <v>241</v>
      </c>
      <c r="F10" s="39">
        <v>393</v>
      </c>
      <c r="G10" s="43">
        <v>370</v>
      </c>
      <c r="H10" s="39">
        <v>328000</v>
      </c>
      <c r="I10" s="39">
        <v>464000</v>
      </c>
      <c r="J10" s="43">
        <v>410000</v>
      </c>
    </row>
    <row r="11" spans="2:10" ht="24" customHeight="1">
      <c r="B11" s="50"/>
      <c r="C11" s="212" t="s">
        <v>335</v>
      </c>
      <c r="D11" s="41"/>
      <c r="E11" s="39">
        <v>0</v>
      </c>
      <c r="F11" s="39">
        <v>0</v>
      </c>
      <c r="G11" s="43">
        <v>0</v>
      </c>
      <c r="H11" s="39">
        <v>0</v>
      </c>
      <c r="I11" s="39">
        <v>0</v>
      </c>
      <c r="J11" s="43">
        <v>0</v>
      </c>
    </row>
    <row r="12" spans="2:10" ht="24" customHeight="1">
      <c r="B12" s="50"/>
      <c r="C12" s="212" t="s">
        <v>336</v>
      </c>
      <c r="D12" s="41"/>
      <c r="E12" s="39">
        <v>17</v>
      </c>
      <c r="F12" s="39">
        <v>23</v>
      </c>
      <c r="G12" s="43">
        <v>10</v>
      </c>
      <c r="H12" s="39">
        <v>60000</v>
      </c>
      <c r="I12" s="39">
        <v>75000</v>
      </c>
      <c r="J12" s="43">
        <v>39000</v>
      </c>
    </row>
    <row r="13" spans="2:10" ht="24" customHeight="1">
      <c r="B13" s="50"/>
      <c r="C13" s="212" t="s">
        <v>337</v>
      </c>
      <c r="D13" s="41"/>
      <c r="E13" s="39">
        <v>7</v>
      </c>
      <c r="F13" s="39">
        <v>9</v>
      </c>
      <c r="G13" s="43">
        <v>8</v>
      </c>
      <c r="H13" s="39">
        <v>4000</v>
      </c>
      <c r="I13" s="39">
        <v>5000</v>
      </c>
      <c r="J13" s="43">
        <v>4000</v>
      </c>
    </row>
    <row r="14" spans="2:10" ht="24" customHeight="1">
      <c r="B14" s="50"/>
      <c r="C14" s="212" t="s">
        <v>338</v>
      </c>
      <c r="D14" s="41"/>
      <c r="E14" s="66">
        <v>29</v>
      </c>
      <c r="F14" s="66">
        <v>25</v>
      </c>
      <c r="G14" s="145">
        <v>33</v>
      </c>
      <c r="H14" s="39">
        <v>100000</v>
      </c>
      <c r="I14" s="39">
        <v>84000</v>
      </c>
      <c r="J14" s="43">
        <v>140000</v>
      </c>
    </row>
    <row r="15" spans="2:10" ht="24" customHeight="1">
      <c r="B15" s="50"/>
      <c r="C15" s="212" t="s">
        <v>339</v>
      </c>
      <c r="D15" s="41"/>
      <c r="E15" s="66" t="s">
        <v>340</v>
      </c>
      <c r="F15" s="66" t="s">
        <v>346</v>
      </c>
      <c r="G15" s="145" t="s">
        <v>346</v>
      </c>
      <c r="H15" s="66" t="s">
        <v>340</v>
      </c>
      <c r="I15" s="66" t="s">
        <v>340</v>
      </c>
      <c r="J15" s="145" t="s">
        <v>346</v>
      </c>
    </row>
    <row r="16" spans="2:10" ht="24" customHeight="1">
      <c r="B16" s="50"/>
      <c r="C16" s="212" t="s">
        <v>49</v>
      </c>
      <c r="D16" s="41"/>
      <c r="E16" s="39">
        <v>68</v>
      </c>
      <c r="F16" s="39">
        <v>50</v>
      </c>
      <c r="G16" s="43">
        <v>1</v>
      </c>
      <c r="H16" s="39">
        <v>53000</v>
      </c>
      <c r="I16" s="39">
        <v>49000</v>
      </c>
      <c r="J16" s="43">
        <v>1000</v>
      </c>
    </row>
    <row r="17" spans="2:10" ht="24" customHeight="1">
      <c r="B17" s="50"/>
      <c r="C17" s="212" t="s">
        <v>19</v>
      </c>
      <c r="D17" s="41"/>
      <c r="E17" s="39">
        <v>1250</v>
      </c>
      <c r="F17" s="39">
        <v>1424</v>
      </c>
      <c r="G17" s="43">
        <v>1296</v>
      </c>
      <c r="H17" s="39">
        <v>1018000</v>
      </c>
      <c r="I17" s="39">
        <v>1148000</v>
      </c>
      <c r="J17" s="43">
        <v>1021000</v>
      </c>
    </row>
    <row r="18" spans="2:10" ht="18" customHeight="1">
      <c r="B18" s="122"/>
      <c r="C18" s="47"/>
      <c r="D18" s="45"/>
      <c r="E18" s="46"/>
      <c r="F18" s="213"/>
      <c r="G18" s="213"/>
      <c r="H18" s="46"/>
      <c r="I18" s="46"/>
      <c r="J18" s="213"/>
    </row>
    <row r="19" spans="2:10" ht="9" customHeight="1">
      <c r="B19" s="50"/>
      <c r="C19" s="50"/>
      <c r="D19" s="40"/>
      <c r="E19" s="39"/>
      <c r="F19" s="39"/>
      <c r="G19" s="39"/>
      <c r="H19" s="39"/>
      <c r="I19" s="39"/>
      <c r="J19" s="39"/>
    </row>
    <row r="20" spans="2:10" ht="17.25" customHeight="1">
      <c r="B20" s="40" t="s">
        <v>347</v>
      </c>
      <c r="C20" s="50"/>
      <c r="D20" s="40"/>
      <c r="E20" s="39"/>
      <c r="F20" s="39"/>
      <c r="G20" s="39"/>
      <c r="H20" s="39"/>
      <c r="I20" s="39"/>
      <c r="J20" s="39"/>
    </row>
    <row r="21" ht="36.75" customHeight="1"/>
    <row r="22" spans="1:7" ht="24" customHeight="1">
      <c r="A22" s="5" t="s">
        <v>348</v>
      </c>
      <c r="C22" s="5"/>
      <c r="G22" s="5"/>
    </row>
    <row r="43" ht="9.75" customHeight="1"/>
    <row r="44" ht="13.5" customHeight="1"/>
    <row r="45" s="6" customFormat="1" ht="9" customHeight="1"/>
    <row r="46" spans="5:6" ht="16.5" customHeight="1">
      <c r="E46" s="40" t="s">
        <v>341</v>
      </c>
      <c r="F46" s="40"/>
    </row>
  </sheetData>
  <mergeCells count="3">
    <mergeCell ref="B6:D7"/>
    <mergeCell ref="E6:G6"/>
    <mergeCell ref="H6:J6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24&amp;"ＭＳ Ｐゴシック,太字"　水　産　業　　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0.375" style="0" customWidth="1"/>
    <col min="4" max="4" width="1.37890625" style="0" customWidth="1"/>
    <col min="5" max="7" width="22.625" style="0" customWidth="1"/>
    <col min="8" max="8" width="3.125" style="0" customWidth="1"/>
    <col min="9" max="12" width="10.00390625" style="0" customWidth="1"/>
    <col min="13" max="13" width="10.00390625" style="22" customWidth="1"/>
    <col min="14" max="14" width="3.125" style="0" customWidth="1"/>
    <col min="15" max="15" width="8.25390625" style="0" customWidth="1"/>
    <col min="16" max="16" width="3.125" style="0" customWidth="1"/>
    <col min="17" max="17" width="6.25390625" style="0" customWidth="1"/>
    <col min="18" max="18" width="9.50390625" style="0" customWidth="1"/>
    <col min="21" max="21" width="10.875" style="0" customWidth="1"/>
    <col min="23" max="23" width="12.75390625" style="0" customWidth="1"/>
  </cols>
  <sheetData>
    <row r="1" ht="14.25" thickBot="1">
      <c r="A1" s="302" t="s">
        <v>523</v>
      </c>
    </row>
    <row r="2" spans="1:8" s="3" customFormat="1" ht="36" customHeight="1" thickBot="1">
      <c r="A2" s="1" t="s">
        <v>349</v>
      </c>
      <c r="B2" s="1"/>
      <c r="C2" s="1"/>
      <c r="D2" s="1"/>
      <c r="E2" s="1"/>
      <c r="F2" s="1"/>
      <c r="G2" s="1"/>
      <c r="H2" s="1"/>
    </row>
    <row r="3" ht="15" customHeight="1"/>
    <row r="4" spans="3:6" ht="24" customHeight="1">
      <c r="C4" s="5"/>
      <c r="F4" s="5"/>
    </row>
    <row r="5" spans="1:7" ht="24" customHeight="1" thickBot="1">
      <c r="A5" s="5" t="s">
        <v>359</v>
      </c>
      <c r="C5" s="6"/>
      <c r="D5" s="6"/>
      <c r="E5" s="6"/>
      <c r="F5" s="6"/>
      <c r="G5" s="214" t="str">
        <f>"（平成17.3.31）"</f>
        <v>（平成17.3.31）</v>
      </c>
    </row>
    <row r="6" spans="2:7" ht="18" customHeight="1" thickTop="1">
      <c r="B6" s="334" t="s">
        <v>329</v>
      </c>
      <c r="C6" s="341"/>
      <c r="D6" s="342"/>
      <c r="E6" s="215" t="s">
        <v>19</v>
      </c>
      <c r="F6" s="216" t="s">
        <v>350</v>
      </c>
      <c r="G6" s="208" t="s">
        <v>351</v>
      </c>
    </row>
    <row r="7" spans="2:7" ht="17.25">
      <c r="B7" s="50"/>
      <c r="C7" s="60"/>
      <c r="D7" s="41"/>
      <c r="E7" s="44"/>
      <c r="F7" s="40"/>
      <c r="G7" s="40"/>
    </row>
    <row r="8" spans="2:7" ht="16.5" customHeight="1">
      <c r="B8" s="50"/>
      <c r="C8" s="217" t="s">
        <v>352</v>
      </c>
      <c r="D8" s="218"/>
      <c r="E8" s="43">
        <v>4280</v>
      </c>
      <c r="F8" s="39">
        <v>38</v>
      </c>
      <c r="G8" s="39">
        <v>4242</v>
      </c>
    </row>
    <row r="9" spans="2:7" ht="16.5" customHeight="1">
      <c r="B9" s="50"/>
      <c r="C9" s="212"/>
      <c r="D9" s="38"/>
      <c r="E9" s="44"/>
      <c r="F9" s="40"/>
      <c r="G9" s="40"/>
    </row>
    <row r="10" spans="2:7" ht="16.5" customHeight="1">
      <c r="B10" s="50"/>
      <c r="C10" s="212" t="s">
        <v>353</v>
      </c>
      <c r="D10" s="38"/>
      <c r="E10" s="219">
        <v>1</v>
      </c>
      <c r="F10" s="220">
        <f>F8/E8</f>
        <v>0.008878504672897197</v>
      </c>
      <c r="G10" s="220">
        <f>G8/E8</f>
        <v>0.9911214953271028</v>
      </c>
    </row>
    <row r="11" spans="2:7" ht="17.25">
      <c r="B11" s="122"/>
      <c r="C11" s="47"/>
      <c r="D11" s="45"/>
      <c r="E11" s="221"/>
      <c r="F11" s="47"/>
      <c r="G11" s="47"/>
    </row>
    <row r="12" spans="2:7" ht="9" customHeight="1">
      <c r="B12" s="50"/>
      <c r="C12" s="60"/>
      <c r="D12" s="60"/>
      <c r="E12" s="222"/>
      <c r="F12" s="60"/>
      <c r="G12" s="60"/>
    </row>
    <row r="13" spans="2:7" ht="16.5" customHeight="1">
      <c r="B13" s="50"/>
      <c r="C13" s="40" t="s">
        <v>354</v>
      </c>
      <c r="D13" s="40"/>
      <c r="E13" s="40"/>
      <c r="F13" s="40"/>
      <c r="G13" s="40"/>
    </row>
    <row r="14" spans="2:7" ht="16.5" customHeight="1">
      <c r="B14" s="50"/>
      <c r="C14" s="40" t="s">
        <v>355</v>
      </c>
      <c r="D14" s="40"/>
      <c r="E14" s="40"/>
      <c r="F14" s="40"/>
      <c r="G14" s="40"/>
    </row>
    <row r="15" spans="2:7" ht="16.5" customHeight="1">
      <c r="B15" s="50"/>
      <c r="C15" s="40" t="s">
        <v>356</v>
      </c>
      <c r="D15" s="40"/>
      <c r="E15" s="40"/>
      <c r="F15" s="40"/>
      <c r="G15" s="40"/>
    </row>
    <row r="17" spans="3:6" ht="24" customHeight="1">
      <c r="C17" s="5"/>
      <c r="F17" s="5"/>
    </row>
    <row r="18" spans="1:7" ht="24" customHeight="1">
      <c r="A18" s="5" t="s">
        <v>360</v>
      </c>
      <c r="G18" s="214" t="str">
        <f>"（平成17.3.31）"</f>
        <v>（平成17.3.31）</v>
      </c>
    </row>
    <row r="19" ht="13.5"/>
    <row r="20" ht="13.5"/>
    <row r="21" ht="13.5"/>
    <row r="22" ht="13.5"/>
    <row r="23" ht="13.5"/>
    <row r="24" ht="13.5"/>
    <row r="25" ht="13.5"/>
    <row r="26" ht="15.75" customHeight="1"/>
    <row r="27" ht="7.5" customHeight="1"/>
    <row r="28" ht="9" customHeight="1"/>
    <row r="29" spans="6:7" ht="16.5" customHeight="1">
      <c r="F29" s="40" t="s">
        <v>361</v>
      </c>
      <c r="G29" s="6" t="s">
        <v>357</v>
      </c>
    </row>
    <row r="31" spans="1:6" ht="24" customHeight="1">
      <c r="A31" s="5" t="s">
        <v>362</v>
      </c>
      <c r="C31" s="5"/>
      <c r="F31" s="5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7.5" customHeight="1"/>
    <row r="51" ht="9" customHeight="1"/>
    <row r="52" spans="2:13" s="50" customFormat="1" ht="16.5" customHeight="1">
      <c r="B52" s="40"/>
      <c r="E52" s="40" t="s">
        <v>358</v>
      </c>
      <c r="M52" s="102"/>
    </row>
    <row r="53" s="50" customFormat="1" ht="16.5" customHeight="1">
      <c r="M53" s="102"/>
    </row>
  </sheetData>
  <mergeCells count="1">
    <mergeCell ref="B6:D6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0" r:id="rId3"/>
  <headerFooter alignWithMargins="0">
    <oddHeader>&amp;R&amp;"ＭＳ Ｐゴシック,太字"&amp;14建　設　業　&amp;"ＭＳ Ｐ明朝,太字"25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1">
      <selection activeCell="B1" sqref="B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8.625" style="0" customWidth="1"/>
    <col min="4" max="4" width="1.37890625" style="0" customWidth="1"/>
    <col min="5" max="8" width="13.00390625" style="0" customWidth="1"/>
    <col min="9" max="9" width="13.50390625" style="0" customWidth="1"/>
    <col min="10" max="10" width="14.00390625" style="22" customWidth="1"/>
    <col min="11" max="11" width="3.125" style="0" customWidth="1"/>
  </cols>
  <sheetData>
    <row r="1" ht="13.5">
      <c r="B1" s="302" t="s">
        <v>523</v>
      </c>
    </row>
    <row r="2" ht="21" customHeight="1"/>
    <row r="3" spans="1:9" s="5" customFormat="1" ht="24" customHeight="1">
      <c r="A3" s="5" t="s">
        <v>370</v>
      </c>
      <c r="I3" s="51" t="s">
        <v>363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4.25" customHeight="1"/>
    <row r="15" ht="14.25" customHeight="1"/>
    <row r="16" ht="14.25" customHeight="1"/>
    <row r="17" ht="12.75" customHeight="1"/>
    <row r="18" ht="9" customHeight="1"/>
    <row r="19" spans="2:10" s="50" customFormat="1" ht="16.5" customHeight="1">
      <c r="B19" s="40"/>
      <c r="J19" s="102"/>
    </row>
    <row r="20" spans="2:10" s="50" customFormat="1" ht="16.5" customHeight="1">
      <c r="B20" s="40"/>
      <c r="J20" s="102"/>
    </row>
    <row r="21" spans="2:10" s="50" customFormat="1" ht="16.5" customHeight="1">
      <c r="B21" s="40"/>
      <c r="J21" s="102"/>
    </row>
    <row r="22" spans="3:6" ht="21" customHeight="1">
      <c r="C22" s="151"/>
      <c r="F22" s="40"/>
    </row>
    <row r="23" spans="3:6" ht="7.5" customHeight="1">
      <c r="C23" s="151"/>
      <c r="F23" s="40"/>
    </row>
    <row r="24" spans="3:6" ht="21" customHeight="1">
      <c r="C24" s="151"/>
      <c r="F24" s="6" t="s">
        <v>364</v>
      </c>
    </row>
    <row r="25" spans="3:6" ht="48.75" customHeight="1">
      <c r="C25" s="151"/>
      <c r="F25" s="40"/>
    </row>
    <row r="26" ht="21" customHeight="1"/>
    <row r="27" spans="1:9" s="5" customFormat="1" ht="24" customHeight="1">
      <c r="A27" s="5" t="s">
        <v>371</v>
      </c>
      <c r="I27" s="51" t="s">
        <v>365</v>
      </c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0.5" customHeight="1"/>
    <row r="41" ht="14.25" customHeight="1"/>
    <row r="42" ht="9" customHeight="1"/>
    <row r="43" spans="2:10" s="50" customFormat="1" ht="16.5" customHeight="1">
      <c r="B43" s="40" t="s">
        <v>366</v>
      </c>
      <c r="C43" s="40"/>
      <c r="D43" s="40"/>
      <c r="E43" s="40"/>
      <c r="F43" s="40"/>
      <c r="G43" s="40"/>
      <c r="H43" s="40"/>
      <c r="I43" s="40"/>
      <c r="J43" s="60"/>
    </row>
    <row r="44" spans="2:10" s="50" customFormat="1" ht="16.5" customHeight="1">
      <c r="B44" s="40" t="s">
        <v>367</v>
      </c>
      <c r="C44" s="40"/>
      <c r="D44" s="40"/>
      <c r="E44" s="40"/>
      <c r="F44" s="40"/>
      <c r="G44" s="40"/>
      <c r="H44" s="40"/>
      <c r="I44" s="40"/>
      <c r="J44" s="60"/>
    </row>
    <row r="45" spans="3:10" s="50" customFormat="1" ht="16.5" customHeight="1">
      <c r="C45" s="40" t="s">
        <v>368</v>
      </c>
      <c r="D45" s="40"/>
      <c r="E45" s="40"/>
      <c r="F45" s="40"/>
      <c r="G45" s="40"/>
      <c r="H45" s="40"/>
      <c r="I45" s="40" t="s">
        <v>369</v>
      </c>
      <c r="J45" s="60"/>
    </row>
  </sheetData>
  <hyperlinks>
    <hyperlink ref="B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26&amp;"ＭＳ Ｐゴシック,太字"　建　設　業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0.875" style="0" customWidth="1"/>
    <col min="3" max="3" width="25.875" style="0" customWidth="1"/>
    <col min="4" max="4" width="0.875" style="0" customWidth="1"/>
    <col min="5" max="5" width="14.25390625" style="0" bestFit="1" customWidth="1"/>
    <col min="6" max="6" width="8.75390625" style="0" customWidth="1"/>
    <col min="7" max="7" width="0.875" style="0" customWidth="1"/>
    <col min="8" max="8" width="0.875" style="22" customWidth="1"/>
    <col min="9" max="9" width="18.375" style="0" customWidth="1"/>
    <col min="10" max="10" width="0.875" style="0" customWidth="1"/>
    <col min="11" max="11" width="14.25390625" style="0" bestFit="1" customWidth="1"/>
    <col min="12" max="12" width="8.625" style="0" customWidth="1"/>
    <col min="13" max="13" width="3.125" style="0" customWidth="1"/>
  </cols>
  <sheetData>
    <row r="1" ht="13.5">
      <c r="A1" s="302" t="s">
        <v>523</v>
      </c>
    </row>
    <row r="2" spans="1:7" s="5" customFormat="1" ht="24" customHeight="1" thickBot="1">
      <c r="A2" s="5" t="s">
        <v>389</v>
      </c>
      <c r="G2" s="223"/>
    </row>
    <row r="3" spans="2:12" s="15" customFormat="1" ht="19.5" customHeight="1" thickTop="1">
      <c r="B3" s="334" t="s">
        <v>329</v>
      </c>
      <c r="C3" s="341"/>
      <c r="D3" s="342"/>
      <c r="E3" s="54" t="s">
        <v>372</v>
      </c>
      <c r="F3" s="336" t="s">
        <v>27</v>
      </c>
      <c r="G3" s="372"/>
      <c r="H3" s="334" t="s">
        <v>329</v>
      </c>
      <c r="I3" s="341"/>
      <c r="J3" s="342"/>
      <c r="K3" s="54" t="s">
        <v>372</v>
      </c>
      <c r="L3" s="208" t="s">
        <v>27</v>
      </c>
    </row>
    <row r="4" spans="2:12" s="6" customFormat="1" ht="18.75" customHeight="1">
      <c r="B4" s="40"/>
      <c r="C4" s="40"/>
      <c r="D4" s="40"/>
      <c r="E4" s="224" t="s">
        <v>390</v>
      </c>
      <c r="F4" s="67" t="s">
        <v>10</v>
      </c>
      <c r="G4" s="225"/>
      <c r="H4" s="60"/>
      <c r="I4" s="60"/>
      <c r="J4" s="60"/>
      <c r="K4" s="224" t="s">
        <v>390</v>
      </c>
      <c r="L4" s="67" t="s">
        <v>10</v>
      </c>
    </row>
    <row r="5" spans="2:12" s="6" customFormat="1" ht="16.5" customHeight="1">
      <c r="B5" s="40"/>
      <c r="C5" s="226" t="s">
        <v>391</v>
      </c>
      <c r="D5" s="44"/>
      <c r="E5" s="227">
        <f>SUM(E6:E11)</f>
        <v>1374757</v>
      </c>
      <c r="F5" s="228">
        <f aca="true" t="shared" si="0" ref="F5:F11">E5/$E$5*100</f>
        <v>100</v>
      </c>
      <c r="G5" s="229"/>
      <c r="H5" s="60"/>
      <c r="I5" s="226" t="s">
        <v>392</v>
      </c>
      <c r="J5" s="44"/>
      <c r="K5" s="227">
        <f>SUM(K6:K23)</f>
        <v>1374757</v>
      </c>
      <c r="L5" s="228">
        <f aca="true" t="shared" si="1" ref="L5:L23">K5/$K$5*100</f>
        <v>100</v>
      </c>
    </row>
    <row r="6" spans="2:12" s="6" customFormat="1" ht="16.5" customHeight="1">
      <c r="B6" s="40"/>
      <c r="C6" s="147" t="s">
        <v>393</v>
      </c>
      <c r="D6" s="40"/>
      <c r="E6" s="58">
        <v>3515</v>
      </c>
      <c r="F6" s="97">
        <f t="shared" si="0"/>
        <v>0.2556815495393004</v>
      </c>
      <c r="G6" s="229"/>
      <c r="H6" s="60"/>
      <c r="I6" s="230" t="s">
        <v>373</v>
      </c>
      <c r="J6" s="40"/>
      <c r="K6" s="58">
        <v>718461</v>
      </c>
      <c r="L6" s="228">
        <f t="shared" si="1"/>
        <v>52.260945025193536</v>
      </c>
    </row>
    <row r="7" spans="2:12" s="6" customFormat="1" ht="16.5" customHeight="1">
      <c r="B7" s="40"/>
      <c r="C7" s="147" t="s">
        <v>394</v>
      </c>
      <c r="D7" s="40"/>
      <c r="E7" s="58">
        <v>56093</v>
      </c>
      <c r="F7" s="97">
        <f t="shared" si="0"/>
        <v>4.080211993828727</v>
      </c>
      <c r="G7" s="229"/>
      <c r="H7" s="60"/>
      <c r="I7" s="230" t="s">
        <v>374</v>
      </c>
      <c r="J7" s="40"/>
      <c r="K7" s="58">
        <v>16546</v>
      </c>
      <c r="L7" s="228">
        <f t="shared" si="1"/>
        <v>1.20355815609595</v>
      </c>
    </row>
    <row r="8" spans="2:12" s="6" customFormat="1" ht="16.5" customHeight="1">
      <c r="B8" s="40"/>
      <c r="C8" s="147" t="s">
        <v>395</v>
      </c>
      <c r="D8" s="40"/>
      <c r="E8" s="58">
        <v>81142</v>
      </c>
      <c r="F8" s="97">
        <f t="shared" si="0"/>
        <v>5.902279457387742</v>
      </c>
      <c r="G8" s="229"/>
      <c r="H8" s="60"/>
      <c r="I8" s="230" t="s">
        <v>396</v>
      </c>
      <c r="J8" s="40">
        <v>718461</v>
      </c>
      <c r="K8" s="58">
        <v>50129</v>
      </c>
      <c r="L8" s="228">
        <f t="shared" si="1"/>
        <v>3.646389871082671</v>
      </c>
    </row>
    <row r="9" spans="2:12" s="6" customFormat="1" ht="16.5" customHeight="1">
      <c r="B9" s="40"/>
      <c r="C9" s="147" t="s">
        <v>397</v>
      </c>
      <c r="D9" s="40"/>
      <c r="E9" s="58">
        <v>457067</v>
      </c>
      <c r="F9" s="97">
        <f t="shared" si="0"/>
        <v>33.24711203507238</v>
      </c>
      <c r="G9" s="229"/>
      <c r="H9" s="60"/>
      <c r="I9" s="230" t="s">
        <v>398</v>
      </c>
      <c r="J9" s="40"/>
      <c r="K9" s="58">
        <v>21262</v>
      </c>
      <c r="L9" s="228">
        <f t="shared" si="1"/>
        <v>1.5466005992331735</v>
      </c>
    </row>
    <row r="10" spans="2:12" s="6" customFormat="1" ht="16.5" customHeight="1">
      <c r="B10" s="40"/>
      <c r="C10" s="147" t="s">
        <v>399</v>
      </c>
      <c r="D10" s="40"/>
      <c r="E10" s="58">
        <v>82500</v>
      </c>
      <c r="F10" s="97">
        <f t="shared" si="0"/>
        <v>6.001060551064661</v>
      </c>
      <c r="G10" s="229"/>
      <c r="H10" s="60"/>
      <c r="I10" s="230" t="s">
        <v>375</v>
      </c>
      <c r="J10" s="40"/>
      <c r="K10" s="58">
        <v>5913</v>
      </c>
      <c r="L10" s="228">
        <f t="shared" si="1"/>
        <v>0.43011237622357984</v>
      </c>
    </row>
    <row r="11" spans="2:12" s="6" customFormat="1" ht="16.5" customHeight="1">
      <c r="B11" s="40"/>
      <c r="C11" s="147" t="s">
        <v>400</v>
      </c>
      <c r="D11" s="40"/>
      <c r="E11" s="58">
        <v>694440</v>
      </c>
      <c r="F11" s="97">
        <f t="shared" si="0"/>
        <v>50.51365441310719</v>
      </c>
      <c r="G11" s="229"/>
      <c r="H11" s="60"/>
      <c r="I11" s="230" t="s">
        <v>376</v>
      </c>
      <c r="J11" s="40"/>
      <c r="K11" s="58">
        <v>143197</v>
      </c>
      <c r="L11" s="228">
        <f t="shared" si="1"/>
        <v>10.416168093706743</v>
      </c>
    </row>
    <row r="12" spans="2:12" s="231" customFormat="1" ht="16.5" customHeight="1">
      <c r="B12" s="91"/>
      <c r="C12" s="40"/>
      <c r="D12" s="40"/>
      <c r="E12" s="58"/>
      <c r="F12" s="97" t="s">
        <v>401</v>
      </c>
      <c r="G12" s="232"/>
      <c r="H12" s="60"/>
      <c r="I12" s="233" t="s">
        <v>377</v>
      </c>
      <c r="J12" s="40"/>
      <c r="K12" s="58">
        <v>4346</v>
      </c>
      <c r="L12" s="228">
        <f t="shared" si="1"/>
        <v>0.3161285958172972</v>
      </c>
    </row>
    <row r="13" spans="2:12" s="6" customFormat="1" ht="16.5" customHeight="1">
      <c r="B13" s="40"/>
      <c r="C13" s="226" t="s">
        <v>402</v>
      </c>
      <c r="D13" s="44"/>
      <c r="E13" s="227">
        <f>SUM(E14:E23)</f>
        <v>1374757</v>
      </c>
      <c r="F13" s="228">
        <f aca="true" t="shared" si="2" ref="F13:F19">E13/$E$13*100</f>
        <v>100</v>
      </c>
      <c r="G13" s="229"/>
      <c r="H13" s="60"/>
      <c r="I13" s="230" t="s">
        <v>378</v>
      </c>
      <c r="J13" s="40"/>
      <c r="K13" s="58">
        <v>1452</v>
      </c>
      <c r="L13" s="228">
        <f t="shared" si="1"/>
        <v>0.10561866569873803</v>
      </c>
    </row>
    <row r="14" spans="2:12" s="6" customFormat="1" ht="16.5" customHeight="1">
      <c r="B14" s="40"/>
      <c r="C14" s="147" t="s">
        <v>403</v>
      </c>
      <c r="D14" s="40"/>
      <c r="E14" s="58">
        <v>551226</v>
      </c>
      <c r="F14" s="228">
        <f t="shared" si="2"/>
        <v>40.09624973722629</v>
      </c>
      <c r="G14" s="229"/>
      <c r="H14" s="60"/>
      <c r="I14" s="230" t="s">
        <v>379</v>
      </c>
      <c r="J14" s="40"/>
      <c r="K14" s="58">
        <v>3476</v>
      </c>
      <c r="L14" s="228">
        <f t="shared" si="1"/>
        <v>0.25284468455152437</v>
      </c>
    </row>
    <row r="15" spans="2:12" s="6" customFormat="1" ht="16.5" customHeight="1">
      <c r="B15" s="40"/>
      <c r="C15" s="147" t="s">
        <v>404</v>
      </c>
      <c r="D15" s="40"/>
      <c r="E15" s="58">
        <v>6526</v>
      </c>
      <c r="F15" s="228">
        <f t="shared" si="2"/>
        <v>0.47470207462118763</v>
      </c>
      <c r="G15" s="229"/>
      <c r="H15" s="60"/>
      <c r="I15" s="230" t="s">
        <v>380</v>
      </c>
      <c r="J15" s="60"/>
      <c r="K15" s="58">
        <v>130759</v>
      </c>
      <c r="L15" s="228">
        <f t="shared" si="1"/>
        <v>9.511426382989868</v>
      </c>
    </row>
    <row r="16" spans="2:12" ht="16.5" customHeight="1">
      <c r="B16" s="50"/>
      <c r="C16" s="147" t="s">
        <v>405</v>
      </c>
      <c r="D16" s="40"/>
      <c r="E16" s="58">
        <v>235703</v>
      </c>
      <c r="F16" s="228">
        <f t="shared" si="2"/>
        <v>17.145066364455683</v>
      </c>
      <c r="G16" s="234"/>
      <c r="H16" s="102"/>
      <c r="I16" s="230" t="s">
        <v>381</v>
      </c>
      <c r="J16" s="50"/>
      <c r="K16" s="235">
        <v>157</v>
      </c>
      <c r="L16" s="228">
        <f t="shared" si="1"/>
        <v>0.011420200078995779</v>
      </c>
    </row>
    <row r="17" spans="2:12" ht="16.5" customHeight="1">
      <c r="B17" s="50"/>
      <c r="C17" s="147" t="s">
        <v>406</v>
      </c>
      <c r="D17" s="40"/>
      <c r="E17" s="58">
        <v>579289</v>
      </c>
      <c r="F17" s="228">
        <f t="shared" si="2"/>
        <v>42.13755594625086</v>
      </c>
      <c r="G17" s="234"/>
      <c r="H17" s="102"/>
      <c r="I17" s="230" t="s">
        <v>382</v>
      </c>
      <c r="J17" s="50"/>
      <c r="K17" s="235">
        <v>7474</v>
      </c>
      <c r="L17" s="228">
        <f t="shared" si="1"/>
        <v>0.5436597158625124</v>
      </c>
    </row>
    <row r="18" spans="2:12" ht="16.5" customHeight="1">
      <c r="B18" s="50"/>
      <c r="C18" s="147" t="s">
        <v>407</v>
      </c>
      <c r="D18" s="40"/>
      <c r="E18" s="58">
        <v>352</v>
      </c>
      <c r="F18" s="228">
        <f t="shared" si="2"/>
        <v>0.025604525017875888</v>
      </c>
      <c r="G18" s="234"/>
      <c r="H18" s="102"/>
      <c r="I18" s="230" t="s">
        <v>383</v>
      </c>
      <c r="J18" s="50"/>
      <c r="K18" s="235">
        <v>18168</v>
      </c>
      <c r="L18" s="228">
        <f t="shared" si="1"/>
        <v>1.3215426435362758</v>
      </c>
    </row>
    <row r="19" spans="2:12" ht="16.5" customHeight="1">
      <c r="B19" s="50"/>
      <c r="C19" s="147" t="s">
        <v>408</v>
      </c>
      <c r="D19" s="40"/>
      <c r="E19" s="58">
        <v>1661</v>
      </c>
      <c r="F19" s="228">
        <f t="shared" si="2"/>
        <v>0.12082135242810184</v>
      </c>
      <c r="G19" s="234"/>
      <c r="H19" s="102"/>
      <c r="I19" s="230" t="s">
        <v>384</v>
      </c>
      <c r="J19" s="50"/>
      <c r="K19" s="235">
        <v>80658</v>
      </c>
      <c r="L19" s="228">
        <f t="shared" si="1"/>
        <v>5.867073235488163</v>
      </c>
    </row>
    <row r="20" spans="2:12" ht="16.5" customHeight="1">
      <c r="B20" s="50"/>
      <c r="C20" s="147"/>
      <c r="D20" s="40"/>
      <c r="E20" s="58"/>
      <c r="F20" s="220"/>
      <c r="G20" s="234"/>
      <c r="H20" s="102"/>
      <c r="I20" s="233" t="s">
        <v>385</v>
      </c>
      <c r="J20" s="50"/>
      <c r="K20" s="235">
        <v>79837</v>
      </c>
      <c r="L20" s="228">
        <f t="shared" si="1"/>
        <v>5.8073535904890825</v>
      </c>
    </row>
    <row r="21" spans="2:12" ht="16.5" customHeight="1">
      <c r="B21" s="50"/>
      <c r="C21" s="147"/>
      <c r="D21" s="40"/>
      <c r="E21" s="58"/>
      <c r="F21" s="220"/>
      <c r="G21" s="234"/>
      <c r="H21" s="102"/>
      <c r="I21" s="233" t="s">
        <v>386</v>
      </c>
      <c r="J21" s="50"/>
      <c r="K21" s="235">
        <v>78150</v>
      </c>
      <c r="L21" s="228">
        <f t="shared" si="1"/>
        <v>5.684640994735797</v>
      </c>
    </row>
    <row r="22" spans="2:12" ht="16.5" customHeight="1">
      <c r="B22" s="50"/>
      <c r="C22" s="147"/>
      <c r="D22" s="40"/>
      <c r="E22" s="58"/>
      <c r="F22" s="220"/>
      <c r="G22" s="234"/>
      <c r="H22" s="102"/>
      <c r="I22" s="230" t="s">
        <v>387</v>
      </c>
      <c r="J22" s="50"/>
      <c r="K22" s="235">
        <v>14493</v>
      </c>
      <c r="L22" s="228">
        <f t="shared" si="1"/>
        <v>1.0542226735343048</v>
      </c>
    </row>
    <row r="23" spans="2:12" ht="16.5" customHeight="1">
      <c r="B23" s="50"/>
      <c r="C23" s="147"/>
      <c r="D23" s="40"/>
      <c r="E23" s="58"/>
      <c r="F23" s="220"/>
      <c r="G23" s="234"/>
      <c r="H23" s="102"/>
      <c r="I23" s="230" t="s">
        <v>388</v>
      </c>
      <c r="J23" s="50"/>
      <c r="K23" s="235">
        <v>279</v>
      </c>
      <c r="L23" s="228">
        <f t="shared" si="1"/>
        <v>0.020294495681782307</v>
      </c>
    </row>
    <row r="24" spans="2:12" ht="9" customHeight="1">
      <c r="B24" s="122"/>
      <c r="C24" s="122"/>
      <c r="D24" s="122"/>
      <c r="E24" s="236"/>
      <c r="F24" s="122"/>
      <c r="G24" s="237"/>
      <c r="H24" s="238"/>
      <c r="I24" s="122"/>
      <c r="J24" s="122"/>
      <c r="K24" s="236"/>
      <c r="L24" s="122"/>
    </row>
    <row r="25" spans="2:12" ht="9" customHeight="1">
      <c r="B25" s="50"/>
      <c r="C25" s="50"/>
      <c r="D25" s="50"/>
      <c r="E25" s="50"/>
      <c r="F25" s="50"/>
      <c r="G25" s="51"/>
      <c r="H25" s="239"/>
      <c r="I25" s="50"/>
      <c r="J25" s="50"/>
      <c r="K25" s="50"/>
      <c r="L25" s="50"/>
    </row>
    <row r="26" spans="2:8" s="40" customFormat="1" ht="16.5" customHeight="1">
      <c r="B26" s="40" t="s">
        <v>409</v>
      </c>
      <c r="H26" s="60"/>
    </row>
    <row r="27" ht="14.25" customHeight="1"/>
    <row r="28" spans="1:7" s="5" customFormat="1" ht="24" customHeight="1">
      <c r="A28" s="5" t="s">
        <v>410</v>
      </c>
      <c r="G28" s="223"/>
    </row>
    <row r="29" ht="21" customHeight="1">
      <c r="C29" s="239" t="s">
        <v>411</v>
      </c>
    </row>
    <row r="30" ht="9.75" customHeight="1"/>
    <row r="31" ht="9" customHeight="1"/>
    <row r="32" ht="15.75" customHeight="1"/>
    <row r="33" ht="15.75" customHeight="1"/>
    <row r="34" ht="21" customHeight="1"/>
    <row r="35" ht="21" customHeight="1"/>
    <row r="36" spans="4:8" s="5" customFormat="1" ht="24" customHeight="1">
      <c r="D36"/>
      <c r="E36" s="240"/>
      <c r="F36"/>
      <c r="G36"/>
      <c r="H36" s="22"/>
    </row>
    <row r="37" ht="20.25" customHeight="1"/>
    <row r="38" ht="12" customHeight="1"/>
    <row r="39" ht="21" customHeight="1">
      <c r="C39" s="239" t="s">
        <v>412</v>
      </c>
    </row>
    <row r="40" ht="13.5">
      <c r="K40" t="s">
        <v>413</v>
      </c>
    </row>
    <row r="41" ht="13.5"/>
    <row r="42" ht="13.5"/>
    <row r="43" ht="13.5"/>
    <row r="44" ht="13.5"/>
    <row r="45" ht="13.5"/>
    <row r="46" ht="14.25">
      <c r="G46" s="6"/>
    </row>
    <row r="47" ht="13.5"/>
    <row r="48" ht="13.5"/>
    <row r="49" ht="10.5" customHeight="1"/>
    <row r="50" ht="14.25" customHeight="1"/>
    <row r="51" ht="9" customHeight="1"/>
    <row r="52" ht="9" customHeight="1"/>
    <row r="53" ht="16.5" customHeight="1">
      <c r="E53" s="40" t="s">
        <v>414</v>
      </c>
    </row>
    <row r="54" ht="9" customHeight="1"/>
    <row r="55" spans="3:4" ht="15.75" customHeight="1">
      <c r="C55" s="6"/>
      <c r="D55" s="6"/>
    </row>
    <row r="56" spans="3:4" ht="15.75" customHeight="1">
      <c r="C56" s="6"/>
      <c r="D56" s="6"/>
    </row>
    <row r="57" ht="21" customHeight="1"/>
  </sheetData>
  <mergeCells count="3">
    <mergeCell ref="B3:D3"/>
    <mergeCell ref="H3:J3"/>
    <mergeCell ref="F3:G3"/>
  </mergeCells>
  <hyperlinks>
    <hyperlink ref="A1" r:id="rId1" display="平成１７年度　県勢ダイジェスト&lt;&lt;"/>
  </hyperlinks>
  <printOptions/>
  <pageMargins left="0.3937007874015748" right="0.29" top="0.984251968503937" bottom="0.3937007874015748" header="0.5118110236220472" footer="0"/>
  <pageSetup fitToHeight="1" fitToWidth="1" horizontalDpi="600" verticalDpi="600" orientation="portrait" paperSize="9" scale="98" r:id="rId3"/>
  <headerFooter alignWithMargins="0">
    <oddHeader>&amp;R&amp;"ＭＳ Ｐゴシック,太字"&amp;14建　設　業　&amp;"ＭＳ Ｐ明朝,太字"27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4.625" style="0" customWidth="1"/>
    <col min="4" max="4" width="14.75390625" style="0" customWidth="1"/>
    <col min="5" max="5" width="1.37890625" style="0" customWidth="1"/>
    <col min="6" max="6" width="11.625" style="0" hidden="1" customWidth="1"/>
    <col min="7" max="8" width="11.50390625" style="0" customWidth="1"/>
    <col min="9" max="9" width="11.625" style="0" customWidth="1"/>
    <col min="10" max="10" width="11.00390625" style="0" hidden="1" customWidth="1"/>
    <col min="11" max="12" width="11.50390625" style="0" customWidth="1"/>
    <col min="13" max="13" width="12.375" style="0" customWidth="1"/>
    <col min="14" max="14" width="3.125" style="0" customWidth="1"/>
    <col min="16" max="16" width="12.75390625" style="0" customWidth="1"/>
  </cols>
  <sheetData>
    <row r="1" ht="14.25" thickBot="1">
      <c r="A1" s="302" t="s">
        <v>523</v>
      </c>
    </row>
    <row r="2" spans="1:14" s="3" customFormat="1" ht="36" customHeight="1" thickBot="1">
      <c r="A2" s="1" t="s">
        <v>415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/>
    </row>
    <row r="3" ht="15" customHeight="1"/>
    <row r="4" spans="4:9" ht="24" customHeight="1" thickBot="1">
      <c r="D4" s="5"/>
      <c r="G4" s="5"/>
      <c r="H4" s="5"/>
      <c r="I4" s="5" t="s">
        <v>416</v>
      </c>
    </row>
    <row r="5" spans="2:13" s="6" customFormat="1" ht="15.75" customHeight="1" thickTop="1">
      <c r="B5" s="367" t="s">
        <v>329</v>
      </c>
      <c r="C5" s="368"/>
      <c r="D5" s="368"/>
      <c r="E5" s="369"/>
      <c r="F5" s="333" t="s">
        <v>417</v>
      </c>
      <c r="G5" s="341"/>
      <c r="H5" s="341"/>
      <c r="I5" s="341"/>
      <c r="J5" s="341"/>
      <c r="K5" s="341"/>
      <c r="L5" s="341"/>
      <c r="M5" s="341"/>
    </row>
    <row r="6" spans="2:13" s="6" customFormat="1" ht="15.75" customHeight="1">
      <c r="B6" s="378"/>
      <c r="C6" s="378"/>
      <c r="D6" s="378"/>
      <c r="E6" s="379"/>
      <c r="F6" s="380" t="s">
        <v>418</v>
      </c>
      <c r="G6" s="381"/>
      <c r="H6" s="381"/>
      <c r="I6" s="382"/>
      <c r="J6" s="380" t="s">
        <v>419</v>
      </c>
      <c r="K6" s="381"/>
      <c r="L6" s="381"/>
      <c r="M6" s="381"/>
    </row>
    <row r="7" spans="2:13" s="6" customFormat="1" ht="33" customHeight="1">
      <c r="B7" s="370"/>
      <c r="C7" s="370"/>
      <c r="D7" s="370"/>
      <c r="E7" s="339"/>
      <c r="F7" s="241" t="s">
        <v>420</v>
      </c>
      <c r="G7" s="241" t="s">
        <v>450</v>
      </c>
      <c r="H7" s="242" t="s">
        <v>451</v>
      </c>
      <c r="I7" s="243" t="s">
        <v>421</v>
      </c>
      <c r="J7" s="241" t="s">
        <v>420</v>
      </c>
      <c r="K7" s="241" t="s">
        <v>450</v>
      </c>
      <c r="L7" s="242" t="s">
        <v>451</v>
      </c>
      <c r="M7" s="244" t="s">
        <v>422</v>
      </c>
    </row>
    <row r="8" spans="2:13" s="6" customFormat="1" ht="16.5" customHeight="1">
      <c r="B8" s="57"/>
      <c r="C8" s="57"/>
      <c r="D8" s="64"/>
      <c r="E8" s="65"/>
      <c r="F8" s="224" t="s">
        <v>423</v>
      </c>
      <c r="G8" s="73" t="s">
        <v>423</v>
      </c>
      <c r="H8" s="73"/>
      <c r="I8" s="64" t="s">
        <v>10</v>
      </c>
      <c r="J8" s="73" t="s">
        <v>4</v>
      </c>
      <c r="K8" s="73" t="s">
        <v>4</v>
      </c>
      <c r="L8" s="73"/>
      <c r="M8" s="64" t="s">
        <v>4</v>
      </c>
    </row>
    <row r="9" spans="2:13" s="6" customFormat="1" ht="16.5" customHeight="1">
      <c r="B9" s="60"/>
      <c r="C9" s="375" t="s">
        <v>1</v>
      </c>
      <c r="D9" s="374"/>
      <c r="E9" s="131"/>
      <c r="F9" s="39">
        <v>2642</v>
      </c>
      <c r="G9" s="39">
        <v>2751</v>
      </c>
      <c r="H9" s="43">
        <v>2493</v>
      </c>
      <c r="I9" s="246">
        <v>-9.378407851690294</v>
      </c>
      <c r="J9" s="39">
        <v>76534</v>
      </c>
      <c r="K9" s="39">
        <v>75173</v>
      </c>
      <c r="L9" s="43">
        <v>75811</v>
      </c>
      <c r="M9" s="247">
        <f>+L9/H9</f>
        <v>30.40954673084637</v>
      </c>
    </row>
    <row r="10" spans="2:13" s="6" customFormat="1" ht="17.25">
      <c r="B10" s="60"/>
      <c r="C10" s="60"/>
      <c r="D10" s="60"/>
      <c r="E10" s="41"/>
      <c r="H10" s="248"/>
      <c r="I10" s="249"/>
      <c r="L10" s="250"/>
      <c r="M10" s="247"/>
    </row>
    <row r="11" spans="2:13" s="6" customFormat="1" ht="19.5" customHeight="1">
      <c r="B11" s="60"/>
      <c r="C11" s="373" t="s">
        <v>424</v>
      </c>
      <c r="D11" s="374"/>
      <c r="E11" s="41"/>
      <c r="F11" s="39">
        <v>236</v>
      </c>
      <c r="G11" s="39">
        <v>245</v>
      </c>
      <c r="H11" s="43">
        <v>224</v>
      </c>
      <c r="I11" s="246">
        <v>-8.571428571428571</v>
      </c>
      <c r="J11" s="39">
        <v>8435</v>
      </c>
      <c r="K11" s="39">
        <v>7957</v>
      </c>
      <c r="L11" s="43">
        <v>7955</v>
      </c>
      <c r="M11" s="247">
        <f aca="true" t="shared" si="0" ref="M11:M34">+L11/H11</f>
        <v>35.513392857142854</v>
      </c>
    </row>
    <row r="12" spans="2:13" s="6" customFormat="1" ht="19.5" customHeight="1">
      <c r="B12" s="60"/>
      <c r="C12" s="373" t="s">
        <v>425</v>
      </c>
      <c r="D12" s="374"/>
      <c r="E12" s="41"/>
      <c r="F12" s="39">
        <v>78</v>
      </c>
      <c r="G12" s="39">
        <v>85</v>
      </c>
      <c r="H12" s="43">
        <v>81</v>
      </c>
      <c r="I12" s="246">
        <v>-4.705882352941177</v>
      </c>
      <c r="J12" s="39">
        <v>1822</v>
      </c>
      <c r="K12" s="39">
        <v>1810</v>
      </c>
      <c r="L12" s="43">
        <v>1943</v>
      </c>
      <c r="M12" s="247">
        <f t="shared" si="0"/>
        <v>23.987654320987655</v>
      </c>
    </row>
    <row r="13" spans="2:13" s="6" customFormat="1" ht="19.5" customHeight="1">
      <c r="B13" s="60"/>
      <c r="C13" s="373" t="s">
        <v>426</v>
      </c>
      <c r="D13" s="374"/>
      <c r="E13" s="41"/>
      <c r="F13" s="39">
        <v>94</v>
      </c>
      <c r="G13" s="39">
        <v>102</v>
      </c>
      <c r="H13" s="43">
        <v>79</v>
      </c>
      <c r="I13" s="246">
        <v>-22.54901960784314</v>
      </c>
      <c r="J13" s="39">
        <v>1140</v>
      </c>
      <c r="K13" s="39">
        <v>1153</v>
      </c>
      <c r="L13" s="43">
        <v>1005</v>
      </c>
      <c r="M13" s="247">
        <f t="shared" si="0"/>
        <v>12.721518987341772</v>
      </c>
    </row>
    <row r="14" spans="2:13" s="6" customFormat="1" ht="19.5" customHeight="1">
      <c r="B14" s="60"/>
      <c r="C14" s="373" t="s">
        <v>427</v>
      </c>
      <c r="D14" s="374"/>
      <c r="E14" s="41"/>
      <c r="F14" s="39">
        <v>140</v>
      </c>
      <c r="G14" s="39">
        <v>134</v>
      </c>
      <c r="H14" s="43">
        <v>108</v>
      </c>
      <c r="I14" s="246">
        <v>-19.402985074626866</v>
      </c>
      <c r="J14" s="39">
        <v>1798</v>
      </c>
      <c r="K14" s="39">
        <v>1647</v>
      </c>
      <c r="L14" s="43">
        <v>1508</v>
      </c>
      <c r="M14" s="247">
        <f t="shared" si="0"/>
        <v>13.962962962962964</v>
      </c>
    </row>
    <row r="15" spans="2:13" s="6" customFormat="1" ht="19.5" customHeight="1">
      <c r="B15" s="60"/>
      <c r="C15" s="373" t="s">
        <v>428</v>
      </c>
      <c r="D15" s="374"/>
      <c r="E15" s="41"/>
      <c r="F15" s="39">
        <v>56</v>
      </c>
      <c r="G15" s="39">
        <v>55</v>
      </c>
      <c r="H15" s="43">
        <v>48</v>
      </c>
      <c r="I15" s="246">
        <v>-12.727272727272727</v>
      </c>
      <c r="J15" s="39">
        <v>554</v>
      </c>
      <c r="K15" s="39">
        <v>518</v>
      </c>
      <c r="L15" s="43">
        <v>445</v>
      </c>
      <c r="M15" s="247">
        <f t="shared" si="0"/>
        <v>9.270833333333334</v>
      </c>
    </row>
    <row r="16" spans="2:13" s="6" customFormat="1" ht="19.5" customHeight="1">
      <c r="B16" s="60"/>
      <c r="C16" s="373" t="s">
        <v>429</v>
      </c>
      <c r="D16" s="374"/>
      <c r="E16" s="41"/>
      <c r="F16" s="39">
        <v>64</v>
      </c>
      <c r="G16" s="39">
        <v>65</v>
      </c>
      <c r="H16" s="43">
        <v>57</v>
      </c>
      <c r="I16" s="246">
        <v>-12.307692307692308</v>
      </c>
      <c r="J16" s="39">
        <v>763</v>
      </c>
      <c r="K16" s="39">
        <v>717</v>
      </c>
      <c r="L16" s="43">
        <v>688</v>
      </c>
      <c r="M16" s="247">
        <f t="shared" si="0"/>
        <v>12.070175438596491</v>
      </c>
    </row>
    <row r="17" spans="2:13" s="6" customFormat="1" ht="19.5" customHeight="1">
      <c r="B17" s="60"/>
      <c r="C17" s="373" t="s">
        <v>430</v>
      </c>
      <c r="D17" s="374"/>
      <c r="E17" s="41"/>
      <c r="F17" s="39">
        <v>70</v>
      </c>
      <c r="G17" s="39">
        <v>67</v>
      </c>
      <c r="H17" s="43">
        <v>62</v>
      </c>
      <c r="I17" s="246">
        <v>-7.462686567164178</v>
      </c>
      <c r="J17" s="39">
        <v>1394</v>
      </c>
      <c r="K17" s="39">
        <v>1266</v>
      </c>
      <c r="L17" s="43">
        <v>1273</v>
      </c>
      <c r="M17" s="247">
        <f t="shared" si="0"/>
        <v>20.532258064516128</v>
      </c>
    </row>
    <row r="18" spans="2:13" s="6" customFormat="1" ht="19.5" customHeight="1">
      <c r="B18" s="60"/>
      <c r="C18" s="373" t="s">
        <v>431</v>
      </c>
      <c r="D18" s="374"/>
      <c r="E18" s="41"/>
      <c r="F18" s="39">
        <v>108</v>
      </c>
      <c r="G18" s="39">
        <v>111</v>
      </c>
      <c r="H18" s="43">
        <v>96</v>
      </c>
      <c r="I18" s="246">
        <v>-13.513513513513514</v>
      </c>
      <c r="J18" s="39">
        <v>1372</v>
      </c>
      <c r="K18" s="39">
        <v>1406</v>
      </c>
      <c r="L18" s="43">
        <v>1391</v>
      </c>
      <c r="M18" s="247">
        <f t="shared" si="0"/>
        <v>14.489583333333334</v>
      </c>
    </row>
    <row r="19" spans="2:13" s="6" customFormat="1" ht="19.5" customHeight="1">
      <c r="B19" s="60"/>
      <c r="C19" s="373" t="s">
        <v>432</v>
      </c>
      <c r="D19" s="374"/>
      <c r="E19" s="41"/>
      <c r="F19" s="39">
        <v>22</v>
      </c>
      <c r="G19" s="39">
        <v>20</v>
      </c>
      <c r="H19" s="43">
        <v>22</v>
      </c>
      <c r="I19" s="246">
        <v>10</v>
      </c>
      <c r="J19" s="39">
        <v>948</v>
      </c>
      <c r="K19" s="39">
        <v>937</v>
      </c>
      <c r="L19" s="43">
        <v>1007</v>
      </c>
      <c r="M19" s="247">
        <f t="shared" si="0"/>
        <v>45.77272727272727</v>
      </c>
    </row>
    <row r="20" spans="2:13" s="6" customFormat="1" ht="19.5" customHeight="1">
      <c r="B20" s="60"/>
      <c r="C20" s="373" t="s">
        <v>433</v>
      </c>
      <c r="D20" s="374"/>
      <c r="E20" s="41"/>
      <c r="F20" s="39">
        <v>5</v>
      </c>
      <c r="G20" s="39">
        <v>5</v>
      </c>
      <c r="H20" s="43">
        <v>5</v>
      </c>
      <c r="I20" s="246">
        <v>0</v>
      </c>
      <c r="J20" s="39">
        <v>39</v>
      </c>
      <c r="K20" s="39">
        <v>38</v>
      </c>
      <c r="L20" s="43">
        <v>36</v>
      </c>
      <c r="M20" s="247">
        <f t="shared" si="0"/>
        <v>7.2</v>
      </c>
    </row>
    <row r="21" spans="2:13" s="6" customFormat="1" ht="19.5" customHeight="1">
      <c r="B21" s="60"/>
      <c r="C21" s="373" t="s">
        <v>434</v>
      </c>
      <c r="D21" s="374"/>
      <c r="E21" s="41"/>
      <c r="F21" s="39">
        <v>223</v>
      </c>
      <c r="G21" s="39">
        <v>243</v>
      </c>
      <c r="H21" s="43">
        <v>217</v>
      </c>
      <c r="I21" s="246">
        <v>-10.699588477366255</v>
      </c>
      <c r="J21" s="39">
        <v>4728</v>
      </c>
      <c r="K21" s="39">
        <v>5049</v>
      </c>
      <c r="L21" s="43">
        <v>4662</v>
      </c>
      <c r="M21" s="247">
        <f t="shared" si="0"/>
        <v>21.483870967741936</v>
      </c>
    </row>
    <row r="22" spans="2:13" s="6" customFormat="1" ht="19.5" customHeight="1">
      <c r="B22" s="60"/>
      <c r="C22" s="373" t="s">
        <v>435</v>
      </c>
      <c r="D22" s="374"/>
      <c r="E22" s="41"/>
      <c r="F22" s="39">
        <v>13</v>
      </c>
      <c r="G22" s="39">
        <v>13</v>
      </c>
      <c r="H22" s="43">
        <v>10</v>
      </c>
      <c r="I22" s="246">
        <v>-23.076923076923077</v>
      </c>
      <c r="J22" s="39">
        <v>225</v>
      </c>
      <c r="K22" s="39">
        <v>230</v>
      </c>
      <c r="L22" s="43">
        <v>236</v>
      </c>
      <c r="M22" s="247">
        <f t="shared" si="0"/>
        <v>23.6</v>
      </c>
    </row>
    <row r="23" spans="2:13" s="6" customFormat="1" ht="19.5" customHeight="1">
      <c r="B23" s="60"/>
      <c r="C23" s="373" t="s">
        <v>436</v>
      </c>
      <c r="D23" s="374"/>
      <c r="E23" s="41"/>
      <c r="F23" s="39">
        <v>8</v>
      </c>
      <c r="G23" s="39">
        <v>8</v>
      </c>
      <c r="H23" s="43">
        <v>8</v>
      </c>
      <c r="I23" s="246">
        <v>0</v>
      </c>
      <c r="J23" s="39">
        <v>128</v>
      </c>
      <c r="K23" s="39">
        <v>125</v>
      </c>
      <c r="L23" s="43">
        <v>124</v>
      </c>
      <c r="M23" s="247">
        <f t="shared" si="0"/>
        <v>15.5</v>
      </c>
    </row>
    <row r="24" spans="2:13" s="6" customFormat="1" ht="19.5" customHeight="1">
      <c r="B24" s="60"/>
      <c r="C24" s="373" t="s">
        <v>437</v>
      </c>
      <c r="D24" s="374"/>
      <c r="E24" s="41"/>
      <c r="F24" s="39">
        <v>127</v>
      </c>
      <c r="G24" s="39">
        <v>132</v>
      </c>
      <c r="H24" s="43">
        <v>120</v>
      </c>
      <c r="I24" s="246">
        <v>-9.090909090909092</v>
      </c>
      <c r="J24" s="39">
        <v>2185</v>
      </c>
      <c r="K24" s="39">
        <v>2583</v>
      </c>
      <c r="L24" s="43">
        <v>2428</v>
      </c>
      <c r="M24" s="247">
        <f t="shared" si="0"/>
        <v>20.233333333333334</v>
      </c>
    </row>
    <row r="25" spans="2:13" s="6" customFormat="1" ht="19.5" customHeight="1">
      <c r="B25" s="60"/>
      <c r="C25" s="373" t="s">
        <v>438</v>
      </c>
      <c r="D25" s="374"/>
      <c r="E25" s="41"/>
      <c r="F25" s="39">
        <v>13</v>
      </c>
      <c r="G25" s="39">
        <v>15</v>
      </c>
      <c r="H25" s="43">
        <v>14</v>
      </c>
      <c r="I25" s="246">
        <v>-6.666666666666667</v>
      </c>
      <c r="J25" s="39">
        <v>281</v>
      </c>
      <c r="K25" s="39">
        <v>289</v>
      </c>
      <c r="L25" s="43">
        <v>306</v>
      </c>
      <c r="M25" s="247">
        <f t="shared" si="0"/>
        <v>21.857142857142858</v>
      </c>
    </row>
    <row r="26" spans="2:13" s="6" customFormat="1" ht="19.5" customHeight="1">
      <c r="B26" s="60"/>
      <c r="C26" s="373" t="s">
        <v>439</v>
      </c>
      <c r="D26" s="374"/>
      <c r="E26" s="41"/>
      <c r="F26" s="39">
        <v>46</v>
      </c>
      <c r="G26" s="39">
        <v>48</v>
      </c>
      <c r="H26" s="43">
        <v>43</v>
      </c>
      <c r="I26" s="246">
        <v>-10.416666666666668</v>
      </c>
      <c r="J26" s="39">
        <v>1447</v>
      </c>
      <c r="K26" s="39">
        <v>1395</v>
      </c>
      <c r="L26" s="43">
        <v>1414</v>
      </c>
      <c r="M26" s="247">
        <f t="shared" si="0"/>
        <v>32.883720930232556</v>
      </c>
    </row>
    <row r="27" spans="2:13" s="6" customFormat="1" ht="19.5" customHeight="1">
      <c r="B27" s="60"/>
      <c r="C27" s="373" t="s">
        <v>440</v>
      </c>
      <c r="D27" s="374"/>
      <c r="E27" s="41"/>
      <c r="F27" s="39">
        <v>220</v>
      </c>
      <c r="G27" s="39">
        <v>239</v>
      </c>
      <c r="H27" s="43">
        <v>212</v>
      </c>
      <c r="I27" s="246">
        <v>-11.297071129707113</v>
      </c>
      <c r="J27" s="39">
        <v>3869</v>
      </c>
      <c r="K27" s="39">
        <v>4005</v>
      </c>
      <c r="L27" s="43">
        <v>3911</v>
      </c>
      <c r="M27" s="247">
        <f t="shared" si="0"/>
        <v>18.44811320754717</v>
      </c>
    </row>
    <row r="28" spans="2:13" s="6" customFormat="1" ht="19.5" customHeight="1">
      <c r="B28" s="60"/>
      <c r="C28" s="373" t="s">
        <v>441</v>
      </c>
      <c r="D28" s="374"/>
      <c r="E28" s="41"/>
      <c r="F28" s="39">
        <v>301</v>
      </c>
      <c r="G28" s="39">
        <v>313</v>
      </c>
      <c r="H28" s="43">
        <v>310</v>
      </c>
      <c r="I28" s="246">
        <v>-0.9584664536741214</v>
      </c>
      <c r="J28" s="39">
        <v>13797</v>
      </c>
      <c r="K28" s="39">
        <v>12820</v>
      </c>
      <c r="L28" s="43">
        <v>13197</v>
      </c>
      <c r="M28" s="247">
        <f t="shared" si="0"/>
        <v>42.57096774193548</v>
      </c>
    </row>
    <row r="29" spans="2:13" s="6" customFormat="1" ht="19.5" customHeight="1">
      <c r="B29" s="60"/>
      <c r="C29" s="373" t="s">
        <v>442</v>
      </c>
      <c r="D29" s="374"/>
      <c r="E29" s="41"/>
      <c r="F29" s="39">
        <v>162</v>
      </c>
      <c r="G29" s="39">
        <v>156</v>
      </c>
      <c r="H29" s="43">
        <v>150</v>
      </c>
      <c r="I29" s="246">
        <v>-3.8461538461538463</v>
      </c>
      <c r="J29" s="39">
        <v>6858</v>
      </c>
      <c r="K29" s="39">
        <v>6831</v>
      </c>
      <c r="L29" s="43">
        <v>7590</v>
      </c>
      <c r="M29" s="247">
        <f t="shared" si="0"/>
        <v>50.6</v>
      </c>
    </row>
    <row r="30" spans="2:13" s="6" customFormat="1" ht="19.5" customHeight="1">
      <c r="B30" s="60"/>
      <c r="C30" s="373" t="s">
        <v>443</v>
      </c>
      <c r="D30" s="374"/>
      <c r="E30" s="41"/>
      <c r="F30" s="39">
        <v>65</v>
      </c>
      <c r="G30" s="39">
        <v>71</v>
      </c>
      <c r="H30" s="43">
        <v>61</v>
      </c>
      <c r="I30" s="246">
        <v>-14.084507042253522</v>
      </c>
      <c r="J30" s="39">
        <v>3710</v>
      </c>
      <c r="K30" s="39">
        <v>3822</v>
      </c>
      <c r="L30" s="43">
        <v>3831</v>
      </c>
      <c r="M30" s="247">
        <f t="shared" si="0"/>
        <v>62.80327868852459</v>
      </c>
    </row>
    <row r="31" spans="2:13" s="6" customFormat="1" ht="19.5" customHeight="1">
      <c r="B31" s="60"/>
      <c r="C31" s="373" t="s">
        <v>444</v>
      </c>
      <c r="D31" s="374"/>
      <c r="E31" s="41"/>
      <c r="F31" s="39">
        <v>171</v>
      </c>
      <c r="G31" s="39">
        <v>185</v>
      </c>
      <c r="H31" s="43">
        <v>170</v>
      </c>
      <c r="I31" s="246">
        <v>-8.108108108108109</v>
      </c>
      <c r="J31" s="39">
        <v>9916</v>
      </c>
      <c r="K31" s="39">
        <v>10285</v>
      </c>
      <c r="L31" s="43">
        <v>10628</v>
      </c>
      <c r="M31" s="247">
        <f t="shared" si="0"/>
        <v>62.51764705882353</v>
      </c>
    </row>
    <row r="32" spans="2:13" s="6" customFormat="1" ht="19.5" customHeight="1">
      <c r="B32" s="60"/>
      <c r="C32" s="373" t="s">
        <v>445</v>
      </c>
      <c r="D32" s="374"/>
      <c r="E32" s="41"/>
      <c r="F32" s="39">
        <v>79</v>
      </c>
      <c r="G32" s="39">
        <v>89</v>
      </c>
      <c r="H32" s="43">
        <v>86</v>
      </c>
      <c r="I32" s="246">
        <v>-3.3707865168539324</v>
      </c>
      <c r="J32" s="39">
        <v>3624</v>
      </c>
      <c r="K32" s="39">
        <v>3789</v>
      </c>
      <c r="L32" s="43">
        <v>4010</v>
      </c>
      <c r="M32" s="247">
        <f t="shared" si="0"/>
        <v>46.627906976744185</v>
      </c>
    </row>
    <row r="33" spans="2:13" s="6" customFormat="1" ht="19.5" customHeight="1">
      <c r="B33" s="60"/>
      <c r="C33" s="373" t="s">
        <v>446</v>
      </c>
      <c r="D33" s="374"/>
      <c r="E33" s="41"/>
      <c r="F33" s="39">
        <v>59</v>
      </c>
      <c r="G33" s="39">
        <v>61</v>
      </c>
      <c r="H33" s="43">
        <v>53</v>
      </c>
      <c r="I33" s="246">
        <v>-13.114754098360656</v>
      </c>
      <c r="J33" s="39">
        <v>3190</v>
      </c>
      <c r="K33" s="39">
        <v>2549</v>
      </c>
      <c r="L33" s="43">
        <v>2413</v>
      </c>
      <c r="M33" s="247">
        <f t="shared" si="0"/>
        <v>45.528301886792455</v>
      </c>
    </row>
    <row r="34" spans="2:13" s="6" customFormat="1" ht="19.5" customHeight="1">
      <c r="B34" s="60"/>
      <c r="C34" s="373" t="s">
        <v>49</v>
      </c>
      <c r="D34" s="374"/>
      <c r="E34" s="41"/>
      <c r="F34" s="39">
        <v>282</v>
      </c>
      <c r="G34" s="39">
        <v>289</v>
      </c>
      <c r="H34" s="43">
        <v>257</v>
      </c>
      <c r="I34" s="246">
        <v>-11.072664359861593</v>
      </c>
      <c r="J34" s="39">
        <v>4311</v>
      </c>
      <c r="K34" s="39">
        <v>3952</v>
      </c>
      <c r="L34" s="43">
        <v>3810</v>
      </c>
      <c r="M34" s="247">
        <f t="shared" si="0"/>
        <v>14.82490272373541</v>
      </c>
    </row>
    <row r="35" spans="2:13" s="6" customFormat="1" ht="17.25">
      <c r="B35" s="60"/>
      <c r="C35" s="60"/>
      <c r="D35" s="60"/>
      <c r="E35" s="41"/>
      <c r="F35" s="39"/>
      <c r="G35" s="39"/>
      <c r="H35" s="43"/>
      <c r="I35" s="246"/>
      <c r="J35" s="39"/>
      <c r="K35" s="39" t="s">
        <v>447</v>
      </c>
      <c r="L35" s="43"/>
      <c r="M35" s="247"/>
    </row>
    <row r="36" spans="2:13" s="4" customFormat="1" ht="30" customHeight="1">
      <c r="B36" s="84"/>
      <c r="C36" s="376" t="s">
        <v>448</v>
      </c>
      <c r="D36" s="85" t="s">
        <v>449</v>
      </c>
      <c r="E36" s="49"/>
      <c r="F36" s="95">
        <f>SUM(F11:F18,F21:F24,F34)</f>
        <v>1499</v>
      </c>
      <c r="G36" s="95">
        <v>1549</v>
      </c>
      <c r="H36" s="83">
        <v>1367</v>
      </c>
      <c r="I36" s="251">
        <v>-11.749515816655908</v>
      </c>
      <c r="J36" s="95">
        <f>SUM(J11:J18,J21:J24,J34)</f>
        <v>28855</v>
      </c>
      <c r="K36" s="95">
        <v>28413</v>
      </c>
      <c r="L36" s="83">
        <v>27468</v>
      </c>
      <c r="M36" s="252">
        <f>+L36/H36</f>
        <v>20.093635698610097</v>
      </c>
    </row>
    <row r="37" spans="2:13" s="4" customFormat="1" ht="30" customHeight="1">
      <c r="B37" s="84"/>
      <c r="C37" s="377"/>
      <c r="D37" s="85" t="s">
        <v>452</v>
      </c>
      <c r="E37" s="49"/>
      <c r="F37" s="95">
        <f>SUM(F19:F20,F25:F28:F33)</f>
        <v>1143</v>
      </c>
      <c r="G37" s="95">
        <v>1202</v>
      </c>
      <c r="H37" s="83">
        <v>1126</v>
      </c>
      <c r="I37" s="251">
        <v>-6.322795341098169</v>
      </c>
      <c r="J37" s="95">
        <f>SUM(J19:J20,J25:J28:J33)</f>
        <v>47679</v>
      </c>
      <c r="K37" s="95">
        <v>46760</v>
      </c>
      <c r="L37" s="83">
        <v>48343</v>
      </c>
      <c r="M37" s="252">
        <f>+L37/H37</f>
        <v>42.93339253996447</v>
      </c>
    </row>
    <row r="38" spans="2:13" s="6" customFormat="1" ht="12" customHeight="1">
      <c r="B38" s="47"/>
      <c r="C38" s="47"/>
      <c r="D38" s="47"/>
      <c r="E38" s="45"/>
      <c r="F38" s="46"/>
      <c r="G38" s="106"/>
      <c r="H38" s="106"/>
      <c r="I38" s="47"/>
      <c r="J38" s="46"/>
      <c r="K38" s="106"/>
      <c r="L38" s="106"/>
      <c r="M38" s="47"/>
    </row>
    <row r="39" spans="2:13" s="6" customFormat="1" ht="9" customHeight="1">
      <c r="B39" s="40"/>
      <c r="C39" s="40"/>
      <c r="D39" s="60"/>
      <c r="E39" s="60"/>
      <c r="F39" s="59"/>
      <c r="G39" s="253"/>
      <c r="H39" s="253"/>
      <c r="I39" s="60"/>
      <c r="J39" s="59"/>
      <c r="K39" s="253"/>
      <c r="L39" s="253"/>
      <c r="M39" s="60"/>
    </row>
    <row r="40" spans="2:13" s="6" customFormat="1" ht="16.5" customHeight="1">
      <c r="B40" s="40"/>
      <c r="C40" s="40"/>
      <c r="D40" s="40"/>
      <c r="E40" s="39"/>
      <c r="F40" s="254"/>
      <c r="G40" s="40"/>
      <c r="H40" s="40"/>
      <c r="I40" s="39"/>
      <c r="J40" s="254"/>
      <c r="K40" s="40"/>
      <c r="L40" s="40"/>
      <c r="M40" s="40"/>
    </row>
  </sheetData>
  <mergeCells count="30">
    <mergeCell ref="B5:E7"/>
    <mergeCell ref="F5:M5"/>
    <mergeCell ref="F6:I6"/>
    <mergeCell ref="J6:M6"/>
    <mergeCell ref="C32:D32"/>
    <mergeCell ref="C33:D33"/>
    <mergeCell ref="C34:D34"/>
    <mergeCell ref="C36:C37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9:D9"/>
    <mergeCell ref="C11:D11"/>
    <mergeCell ref="C12:D12"/>
    <mergeCell ref="C13:D13"/>
    <mergeCell ref="C14:D14"/>
    <mergeCell ref="C15:D15"/>
    <mergeCell ref="C16:D16"/>
    <mergeCell ref="C17:D17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28&amp;"ＭＳ Ｐゴシック,標準"　&amp;"ＭＳ Ｐゴシック,太字"工　　　業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00390625" defaultRowHeight="13.5"/>
  <cols>
    <col min="1" max="1" width="3.125" style="18" customWidth="1"/>
    <col min="2" max="2" width="11.75390625" style="154" hidden="1" customWidth="1"/>
    <col min="3" max="5" width="11.625" style="18" customWidth="1"/>
    <col min="6" max="9" width="14.125" style="18" customWidth="1"/>
    <col min="10" max="10" width="3.125" style="154" hidden="1" customWidth="1"/>
    <col min="11" max="11" width="3.125" style="18" hidden="1" customWidth="1"/>
    <col min="12" max="12" width="8.25390625" style="18" hidden="1" customWidth="1"/>
    <col min="13" max="13" width="3.125" style="18" hidden="1" customWidth="1"/>
    <col min="14" max="14" width="2.875" style="18" customWidth="1"/>
    <col min="15" max="15" width="9.50390625" style="18" customWidth="1"/>
    <col min="16" max="17" width="9.00390625" style="18" customWidth="1"/>
    <col min="18" max="18" width="10.875" style="18" customWidth="1"/>
    <col min="19" max="19" width="9.00390625" style="18" customWidth="1"/>
    <col min="20" max="20" width="12.75390625" style="18" customWidth="1"/>
    <col min="21" max="16384" width="9.00390625" style="18" customWidth="1"/>
  </cols>
  <sheetData>
    <row r="1" ht="13.5">
      <c r="A1" s="302" t="s">
        <v>523</v>
      </c>
    </row>
    <row r="2" spans="1:8" s="11" customFormat="1" ht="36" customHeight="1">
      <c r="A2" s="10"/>
      <c r="B2" s="10"/>
      <c r="C2" s="10"/>
      <c r="D2" s="10"/>
      <c r="E2" s="10"/>
      <c r="F2" s="10"/>
      <c r="G2" s="10"/>
      <c r="H2" s="10"/>
    </row>
    <row r="3" ht="15" customHeight="1"/>
    <row r="4" spans="2:4" ht="24" customHeight="1" thickBot="1">
      <c r="B4" s="5" t="s">
        <v>453</v>
      </c>
      <c r="C4" s="5"/>
      <c r="D4" s="5"/>
    </row>
    <row r="5" spans="2:11" s="19" customFormat="1" ht="15.75" customHeight="1" thickTop="1">
      <c r="B5" s="383" t="s">
        <v>454</v>
      </c>
      <c r="C5" s="384"/>
      <c r="D5" s="384"/>
      <c r="E5" s="384"/>
      <c r="F5" s="385" t="s">
        <v>460</v>
      </c>
      <c r="G5" s="383"/>
      <c r="H5" s="383"/>
      <c r="I5" s="383"/>
      <c r="K5" s="165"/>
    </row>
    <row r="6" spans="2:11" s="19" customFormat="1" ht="15.75" customHeight="1">
      <c r="B6" s="386" t="s">
        <v>455</v>
      </c>
      <c r="C6" s="387"/>
      <c r="D6" s="387"/>
      <c r="E6" s="387"/>
      <c r="F6" s="388" t="s">
        <v>456</v>
      </c>
      <c r="G6" s="389"/>
      <c r="H6" s="390" t="s">
        <v>461</v>
      </c>
      <c r="I6" s="392" t="s">
        <v>462</v>
      </c>
      <c r="K6" s="165"/>
    </row>
    <row r="7" spans="2:11" s="19" customFormat="1" ht="33.75" customHeight="1">
      <c r="B7" s="241" t="s">
        <v>463</v>
      </c>
      <c r="C7" s="241" t="s">
        <v>464</v>
      </c>
      <c r="D7" s="242" t="s">
        <v>465</v>
      </c>
      <c r="E7" s="243" t="s">
        <v>421</v>
      </c>
      <c r="F7" s="103" t="s">
        <v>457</v>
      </c>
      <c r="G7" s="103" t="s">
        <v>466</v>
      </c>
      <c r="H7" s="391"/>
      <c r="I7" s="338"/>
      <c r="K7" s="165"/>
    </row>
    <row r="8" spans="2:16" s="223" customFormat="1" ht="16.5" customHeight="1">
      <c r="B8" s="73" t="s">
        <v>458</v>
      </c>
      <c r="C8" s="73" t="s">
        <v>458</v>
      </c>
      <c r="D8" s="73" t="s">
        <v>458</v>
      </c>
      <c r="E8" s="64" t="s">
        <v>10</v>
      </c>
      <c r="F8" s="73" t="s">
        <v>459</v>
      </c>
      <c r="G8" s="73" t="s">
        <v>459</v>
      </c>
      <c r="H8" s="73" t="s">
        <v>459</v>
      </c>
      <c r="I8" s="73" t="s">
        <v>459</v>
      </c>
      <c r="K8" s="255"/>
      <c r="O8" s="19"/>
      <c r="P8" s="19"/>
    </row>
    <row r="9" spans="2:16" s="223" customFormat="1" ht="16.5" customHeight="1">
      <c r="B9" s="256">
        <v>2115477</v>
      </c>
      <c r="C9" s="256">
        <v>2239228</v>
      </c>
      <c r="D9" s="257">
        <v>2399669</v>
      </c>
      <c r="E9" s="258">
        <f>+D9/C9*100</f>
        <v>107.16501401375831</v>
      </c>
      <c r="F9" s="257">
        <v>9679</v>
      </c>
      <c r="G9" s="257">
        <v>10894</v>
      </c>
      <c r="H9" s="257">
        <v>67692</v>
      </c>
      <c r="I9" s="257">
        <v>8494</v>
      </c>
      <c r="K9" s="255"/>
      <c r="O9" s="375"/>
      <c r="P9" s="374"/>
    </row>
    <row r="10" spans="2:16" s="223" customFormat="1" ht="17.25">
      <c r="B10" s="259"/>
      <c r="C10" s="259"/>
      <c r="D10" s="260"/>
      <c r="E10" s="261"/>
      <c r="K10" s="255"/>
      <c r="O10" s="60"/>
      <c r="P10" s="60"/>
    </row>
    <row r="11" spans="2:16" s="223" customFormat="1" ht="19.5" customHeight="1">
      <c r="B11" s="256">
        <v>148964</v>
      </c>
      <c r="C11" s="256">
        <v>145823</v>
      </c>
      <c r="D11" s="257">
        <v>146971</v>
      </c>
      <c r="E11" s="258">
        <f aca="true" t="shared" si="0" ref="E11:E34">+D11/C11*100</f>
        <v>100.78725578269545</v>
      </c>
      <c r="F11" s="59">
        <v>221</v>
      </c>
      <c r="G11" s="59">
        <v>56</v>
      </c>
      <c r="H11" s="59">
        <v>4313</v>
      </c>
      <c r="I11" s="59">
        <v>345</v>
      </c>
      <c r="K11" s="255"/>
      <c r="O11" s="373"/>
      <c r="P11" s="374"/>
    </row>
    <row r="12" spans="2:16" s="223" customFormat="1" ht="19.5" customHeight="1">
      <c r="B12" s="256">
        <v>91982</v>
      </c>
      <c r="C12" s="256">
        <v>89221</v>
      </c>
      <c r="D12" s="257">
        <v>93825</v>
      </c>
      <c r="E12" s="258">
        <f t="shared" si="0"/>
        <v>105.16022012754844</v>
      </c>
      <c r="F12" s="59">
        <v>3979</v>
      </c>
      <c r="G12" s="101">
        <v>217</v>
      </c>
      <c r="H12" s="59">
        <v>2299</v>
      </c>
      <c r="I12" s="59">
        <v>318</v>
      </c>
      <c r="K12" s="255"/>
      <c r="O12" s="373"/>
      <c r="P12" s="374"/>
    </row>
    <row r="13" spans="2:16" s="223" customFormat="1" ht="19.5" customHeight="1">
      <c r="B13" s="256">
        <v>21029</v>
      </c>
      <c r="C13" s="256">
        <v>21202</v>
      </c>
      <c r="D13" s="257">
        <v>21208</v>
      </c>
      <c r="E13" s="258">
        <f t="shared" si="0"/>
        <v>100.02829921705501</v>
      </c>
      <c r="F13" s="59">
        <v>170</v>
      </c>
      <c r="G13" s="59">
        <v>16</v>
      </c>
      <c r="H13" s="59">
        <v>522</v>
      </c>
      <c r="I13" s="59">
        <v>65</v>
      </c>
      <c r="K13" s="255"/>
      <c r="O13" s="373"/>
      <c r="P13" s="374"/>
    </row>
    <row r="14" spans="2:16" s="223" customFormat="1" ht="19.5" customHeight="1">
      <c r="B14" s="256">
        <v>17663</v>
      </c>
      <c r="C14" s="256">
        <v>16218</v>
      </c>
      <c r="D14" s="257">
        <v>15464</v>
      </c>
      <c r="E14" s="258">
        <f t="shared" si="0"/>
        <v>95.35084474041189</v>
      </c>
      <c r="F14" s="59">
        <v>10</v>
      </c>
      <c r="G14" s="59">
        <v>1</v>
      </c>
      <c r="H14" s="59">
        <v>112</v>
      </c>
      <c r="I14" s="59">
        <v>9</v>
      </c>
      <c r="K14" s="255"/>
      <c r="O14" s="373"/>
      <c r="P14" s="374"/>
    </row>
    <row r="15" spans="2:16" s="223" customFormat="1" ht="19.5" customHeight="1">
      <c r="B15" s="256">
        <v>7822</v>
      </c>
      <c r="C15" s="256">
        <v>10505</v>
      </c>
      <c r="D15" s="257">
        <v>10647</v>
      </c>
      <c r="E15" s="258">
        <f t="shared" si="0"/>
        <v>101.35173726796765</v>
      </c>
      <c r="F15" s="101" t="s">
        <v>467</v>
      </c>
      <c r="G15" s="101" t="s">
        <v>467</v>
      </c>
      <c r="H15" s="101" t="s">
        <v>467</v>
      </c>
      <c r="I15" s="101" t="s">
        <v>467</v>
      </c>
      <c r="K15" s="255"/>
      <c r="O15" s="373"/>
      <c r="P15" s="374"/>
    </row>
    <row r="16" spans="2:16" s="223" customFormat="1" ht="19.5" customHeight="1">
      <c r="B16" s="256">
        <v>11351</v>
      </c>
      <c r="C16" s="256">
        <v>10168</v>
      </c>
      <c r="D16" s="257">
        <v>9802</v>
      </c>
      <c r="E16" s="258">
        <f t="shared" si="0"/>
        <v>96.40047206923683</v>
      </c>
      <c r="F16" s="59">
        <v>10</v>
      </c>
      <c r="G16" s="59">
        <v>4</v>
      </c>
      <c r="H16" s="59">
        <v>155</v>
      </c>
      <c r="I16" s="59">
        <v>2</v>
      </c>
      <c r="K16" s="255"/>
      <c r="O16" s="373"/>
      <c r="P16" s="374"/>
    </row>
    <row r="17" spans="2:16" s="223" customFormat="1" ht="19.5" customHeight="1">
      <c r="B17" s="256">
        <v>22352</v>
      </c>
      <c r="C17" s="256">
        <v>20533</v>
      </c>
      <c r="D17" s="257">
        <v>21867</v>
      </c>
      <c r="E17" s="258">
        <f t="shared" si="0"/>
        <v>106.49685871523889</v>
      </c>
      <c r="F17" s="59">
        <v>43</v>
      </c>
      <c r="G17" s="59">
        <v>19</v>
      </c>
      <c r="H17" s="59">
        <v>407</v>
      </c>
      <c r="I17" s="59">
        <v>12</v>
      </c>
      <c r="K17" s="255"/>
      <c r="O17" s="373"/>
      <c r="P17" s="374"/>
    </row>
    <row r="18" spans="2:16" s="223" customFormat="1" ht="19.5" customHeight="1">
      <c r="B18" s="256">
        <v>28026</v>
      </c>
      <c r="C18" s="256">
        <v>31358</v>
      </c>
      <c r="D18" s="257">
        <v>30035</v>
      </c>
      <c r="E18" s="258">
        <f t="shared" si="0"/>
        <v>95.78098092990625</v>
      </c>
      <c r="F18" s="59">
        <v>20</v>
      </c>
      <c r="G18" s="59">
        <v>17</v>
      </c>
      <c r="H18" s="59">
        <v>590</v>
      </c>
      <c r="I18" s="59">
        <v>7</v>
      </c>
      <c r="K18" s="255"/>
      <c r="O18" s="373"/>
      <c r="P18" s="374"/>
    </row>
    <row r="19" spans="2:16" s="223" customFormat="1" ht="19.5" customHeight="1">
      <c r="B19" s="256">
        <v>31213</v>
      </c>
      <c r="C19" s="256">
        <v>41840</v>
      </c>
      <c r="D19" s="257">
        <v>50923</v>
      </c>
      <c r="E19" s="258">
        <f t="shared" si="0"/>
        <v>121.70889101338432</v>
      </c>
      <c r="F19" s="59">
        <v>54</v>
      </c>
      <c r="G19" s="59">
        <v>113</v>
      </c>
      <c r="H19" s="59">
        <v>1772</v>
      </c>
      <c r="I19" s="59">
        <v>196</v>
      </c>
      <c r="K19" s="255"/>
      <c r="O19" s="373"/>
      <c r="P19" s="374"/>
    </row>
    <row r="20" spans="2:16" s="223" customFormat="1" ht="19.5" customHeight="1">
      <c r="B20" s="256">
        <v>3055</v>
      </c>
      <c r="C20" s="256">
        <v>3029</v>
      </c>
      <c r="D20" s="257">
        <v>2795</v>
      </c>
      <c r="E20" s="258">
        <f t="shared" si="0"/>
        <v>92.27467811158799</v>
      </c>
      <c r="F20" s="101" t="s">
        <v>468</v>
      </c>
      <c r="G20" s="101" t="s">
        <v>468</v>
      </c>
      <c r="H20" s="101" t="s">
        <v>468</v>
      </c>
      <c r="I20" s="101" t="s">
        <v>468</v>
      </c>
      <c r="K20" s="255"/>
      <c r="O20" s="373"/>
      <c r="P20" s="374"/>
    </row>
    <row r="21" spans="2:16" s="223" customFormat="1" ht="19.5" customHeight="1">
      <c r="B21" s="256">
        <v>96614</v>
      </c>
      <c r="C21" s="256">
        <v>98699</v>
      </c>
      <c r="D21" s="257">
        <v>96984</v>
      </c>
      <c r="E21" s="258">
        <f t="shared" si="0"/>
        <v>98.26239374259112</v>
      </c>
      <c r="F21" s="59">
        <v>238</v>
      </c>
      <c r="G21" s="59">
        <v>103</v>
      </c>
      <c r="H21" s="59">
        <v>2336</v>
      </c>
      <c r="I21" s="59">
        <v>242</v>
      </c>
      <c r="K21" s="255"/>
      <c r="O21" s="373"/>
      <c r="P21" s="374"/>
    </row>
    <row r="22" spans="2:16" s="223" customFormat="1" ht="19.5" customHeight="1">
      <c r="B22" s="256">
        <v>11747</v>
      </c>
      <c r="C22" s="256">
        <v>11843</v>
      </c>
      <c r="D22" s="257">
        <v>12745</v>
      </c>
      <c r="E22" s="258">
        <f t="shared" si="0"/>
        <v>107.6163134340961</v>
      </c>
      <c r="F22" s="101" t="s">
        <v>467</v>
      </c>
      <c r="G22" s="101" t="s">
        <v>467</v>
      </c>
      <c r="H22" s="101" t="s">
        <v>467</v>
      </c>
      <c r="I22" s="101" t="s">
        <v>467</v>
      </c>
      <c r="K22" s="255"/>
      <c r="O22" s="373"/>
      <c r="P22" s="374"/>
    </row>
    <row r="23" spans="2:16" s="223" customFormat="1" ht="19.5" customHeight="1">
      <c r="B23" s="256">
        <v>3668</v>
      </c>
      <c r="C23" s="256">
        <v>3735</v>
      </c>
      <c r="D23" s="257">
        <v>3515</v>
      </c>
      <c r="E23" s="258">
        <f t="shared" si="0"/>
        <v>94.10977242302543</v>
      </c>
      <c r="F23" s="101" t="s">
        <v>467</v>
      </c>
      <c r="G23" s="101" t="s">
        <v>467</v>
      </c>
      <c r="H23" s="101" t="s">
        <v>467</v>
      </c>
      <c r="I23" s="101" t="s">
        <v>467</v>
      </c>
      <c r="K23" s="255"/>
      <c r="O23" s="373"/>
      <c r="P23" s="374"/>
    </row>
    <row r="24" spans="2:16" s="223" customFormat="1" ht="19.5" customHeight="1">
      <c r="B24" s="256">
        <v>44963</v>
      </c>
      <c r="C24" s="256">
        <v>74679</v>
      </c>
      <c r="D24" s="257">
        <v>76391</v>
      </c>
      <c r="E24" s="258">
        <f t="shared" si="0"/>
        <v>102.29247847453769</v>
      </c>
      <c r="F24" s="59">
        <v>153</v>
      </c>
      <c r="G24" s="59">
        <v>283</v>
      </c>
      <c r="H24" s="59">
        <v>3038</v>
      </c>
      <c r="I24" s="59">
        <v>252</v>
      </c>
      <c r="K24" s="255"/>
      <c r="O24" s="373"/>
      <c r="P24" s="374"/>
    </row>
    <row r="25" spans="2:16" s="223" customFormat="1" ht="19.5" customHeight="1">
      <c r="B25" s="256">
        <v>5542</v>
      </c>
      <c r="C25" s="256">
        <v>6249</v>
      </c>
      <c r="D25" s="257">
        <v>7967</v>
      </c>
      <c r="E25" s="258">
        <f t="shared" si="0"/>
        <v>127.4923987838054</v>
      </c>
      <c r="F25" s="101" t="s">
        <v>467</v>
      </c>
      <c r="G25" s="101" t="s">
        <v>467</v>
      </c>
      <c r="H25" s="101" t="s">
        <v>467</v>
      </c>
      <c r="I25" s="101" t="s">
        <v>467</v>
      </c>
      <c r="K25" s="255"/>
      <c r="O25" s="373"/>
      <c r="P25" s="374"/>
    </row>
    <row r="26" spans="2:16" s="223" customFormat="1" ht="19.5" customHeight="1">
      <c r="B26" s="256">
        <v>38625</v>
      </c>
      <c r="C26" s="256">
        <v>34336</v>
      </c>
      <c r="D26" s="257">
        <v>38859</v>
      </c>
      <c r="E26" s="258">
        <f t="shared" si="0"/>
        <v>113.1727632805219</v>
      </c>
      <c r="F26" s="59">
        <v>67</v>
      </c>
      <c r="G26" s="59">
        <v>144</v>
      </c>
      <c r="H26" s="59">
        <v>1406</v>
      </c>
      <c r="I26" s="59">
        <v>132</v>
      </c>
      <c r="K26" s="255"/>
      <c r="O26" s="373"/>
      <c r="P26" s="374"/>
    </row>
    <row r="27" spans="2:16" s="223" customFormat="1" ht="19.5" customHeight="1">
      <c r="B27" s="256">
        <v>65111</v>
      </c>
      <c r="C27" s="256">
        <v>65942</v>
      </c>
      <c r="D27" s="257">
        <v>71559</v>
      </c>
      <c r="E27" s="258">
        <f t="shared" si="0"/>
        <v>108.51809165630402</v>
      </c>
      <c r="F27" s="101">
        <v>163</v>
      </c>
      <c r="G27" s="101">
        <v>174</v>
      </c>
      <c r="H27" s="101">
        <v>1946</v>
      </c>
      <c r="I27" s="101">
        <v>147</v>
      </c>
      <c r="K27" s="255"/>
      <c r="O27" s="373"/>
      <c r="P27" s="374"/>
    </row>
    <row r="28" spans="2:16" s="223" customFormat="1" ht="19.5" customHeight="1">
      <c r="B28" s="256">
        <v>457672</v>
      </c>
      <c r="C28" s="256">
        <v>442466</v>
      </c>
      <c r="D28" s="257">
        <v>522139</v>
      </c>
      <c r="E28" s="258">
        <f t="shared" si="0"/>
        <v>118.00658129664201</v>
      </c>
      <c r="F28" s="101">
        <v>1228</v>
      </c>
      <c r="G28" s="101">
        <v>3793</v>
      </c>
      <c r="H28" s="101">
        <v>12719</v>
      </c>
      <c r="I28" s="101">
        <v>1698</v>
      </c>
      <c r="K28" s="255"/>
      <c r="O28" s="373"/>
      <c r="P28" s="374"/>
    </row>
    <row r="29" spans="2:16" s="223" customFormat="1" ht="19.5" customHeight="1">
      <c r="B29" s="256">
        <v>244923</v>
      </c>
      <c r="C29" s="256">
        <v>273963</v>
      </c>
      <c r="D29" s="257">
        <v>308156</v>
      </c>
      <c r="E29" s="258">
        <f t="shared" si="0"/>
        <v>112.48088245493004</v>
      </c>
      <c r="F29" s="101">
        <v>1105</v>
      </c>
      <c r="G29" s="101">
        <v>2168</v>
      </c>
      <c r="H29" s="101">
        <v>6793</v>
      </c>
      <c r="I29" s="101">
        <v>1377</v>
      </c>
      <c r="K29" s="255"/>
      <c r="O29" s="373"/>
      <c r="P29" s="374"/>
    </row>
    <row r="30" spans="2:16" s="223" customFormat="1" ht="19.5" customHeight="1">
      <c r="B30" s="256">
        <v>161878</v>
      </c>
      <c r="C30" s="256">
        <v>157225</v>
      </c>
      <c r="D30" s="257">
        <v>157060</v>
      </c>
      <c r="E30" s="258">
        <f t="shared" si="0"/>
        <v>99.89505485768802</v>
      </c>
      <c r="F30" s="59">
        <v>345</v>
      </c>
      <c r="G30" s="59">
        <v>832</v>
      </c>
      <c r="H30" s="101">
        <v>3733</v>
      </c>
      <c r="I30" s="59">
        <v>125</v>
      </c>
      <c r="K30" s="255"/>
      <c r="O30" s="373"/>
      <c r="P30" s="374"/>
    </row>
    <row r="31" spans="2:16" s="223" customFormat="1" ht="19.5" customHeight="1">
      <c r="B31" s="256">
        <v>287199</v>
      </c>
      <c r="C31" s="256">
        <v>368993</v>
      </c>
      <c r="D31" s="257">
        <v>403989</v>
      </c>
      <c r="E31" s="258">
        <f t="shared" si="0"/>
        <v>109.48419075700625</v>
      </c>
      <c r="F31" s="101">
        <v>986</v>
      </c>
      <c r="G31" s="101">
        <v>2281</v>
      </c>
      <c r="H31" s="101">
        <v>13403</v>
      </c>
      <c r="I31" s="101">
        <v>2562</v>
      </c>
      <c r="K31" s="255"/>
      <c r="O31" s="373"/>
      <c r="P31" s="374"/>
    </row>
    <row r="32" spans="2:16" s="223" customFormat="1" ht="19.5" customHeight="1">
      <c r="B32" s="256">
        <v>106128</v>
      </c>
      <c r="C32" s="256">
        <v>113925</v>
      </c>
      <c r="D32" s="257">
        <v>116796</v>
      </c>
      <c r="E32" s="258">
        <f t="shared" si="0"/>
        <v>102.52007899934168</v>
      </c>
      <c r="F32" s="59">
        <v>156</v>
      </c>
      <c r="G32" s="59">
        <v>305</v>
      </c>
      <c r="H32" s="59">
        <v>3429</v>
      </c>
      <c r="I32" s="59">
        <v>339</v>
      </c>
      <c r="K32" s="255"/>
      <c r="O32" s="373"/>
      <c r="P32" s="374"/>
    </row>
    <row r="33" spans="2:16" s="223" customFormat="1" ht="17.25">
      <c r="B33" s="256">
        <v>97880</v>
      </c>
      <c r="C33" s="256">
        <v>94473</v>
      </c>
      <c r="D33" s="257">
        <v>94814</v>
      </c>
      <c r="E33" s="258">
        <f t="shared" si="0"/>
        <v>100.36094968932923</v>
      </c>
      <c r="F33" s="59">
        <v>255</v>
      </c>
      <c r="G33" s="59">
        <v>186</v>
      </c>
      <c r="H33" s="59">
        <v>5650</v>
      </c>
      <c r="I33" s="59">
        <v>491</v>
      </c>
      <c r="K33" s="255"/>
      <c r="O33" s="373"/>
      <c r="P33" s="374"/>
    </row>
    <row r="34" spans="2:16" s="223" customFormat="1" ht="17.25">
      <c r="B34" s="256">
        <v>110070</v>
      </c>
      <c r="C34" s="256">
        <v>102792</v>
      </c>
      <c r="D34" s="257">
        <v>85159</v>
      </c>
      <c r="E34" s="258">
        <f t="shared" si="0"/>
        <v>82.84594131839054</v>
      </c>
      <c r="F34" s="59">
        <v>402</v>
      </c>
      <c r="G34" s="59">
        <v>156</v>
      </c>
      <c r="H34" s="59">
        <v>2273</v>
      </c>
      <c r="I34" s="59">
        <v>13</v>
      </c>
      <c r="K34" s="255"/>
      <c r="O34" s="373"/>
      <c r="P34" s="374"/>
    </row>
    <row r="35" spans="2:16" s="223" customFormat="1" ht="17.25">
      <c r="B35" s="256"/>
      <c r="C35" s="256"/>
      <c r="D35" s="257"/>
      <c r="E35" s="258"/>
      <c r="F35" s="59"/>
      <c r="G35" s="59"/>
      <c r="H35" s="59"/>
      <c r="I35" s="59"/>
      <c r="K35" s="255"/>
      <c r="O35" s="60"/>
      <c r="P35" s="60"/>
    </row>
    <row r="36" spans="2:16" s="4" customFormat="1" ht="30" customHeight="1">
      <c r="B36" s="262">
        <f>SUM(B11:B18,B21:B24,B34)</f>
        <v>616251</v>
      </c>
      <c r="C36" s="262">
        <v>636781</v>
      </c>
      <c r="D36" s="263">
        <v>624613</v>
      </c>
      <c r="E36" s="264">
        <f>+D36/C36*100</f>
        <v>98.08913896614378</v>
      </c>
      <c r="F36" s="101" t="s">
        <v>468</v>
      </c>
      <c r="G36" s="101" t="s">
        <v>468</v>
      </c>
      <c r="H36" s="101" t="s">
        <v>468</v>
      </c>
      <c r="I36" s="101" t="s">
        <v>468</v>
      </c>
      <c r="K36" s="265"/>
      <c r="O36" s="376"/>
      <c r="P36" s="85"/>
    </row>
    <row r="37" spans="2:16" s="4" customFormat="1" ht="30" customHeight="1">
      <c r="B37" s="262">
        <f>SUM(B19:B20,B25:B28:B33)</f>
        <v>1499226</v>
      </c>
      <c r="C37" s="262">
        <v>1602447</v>
      </c>
      <c r="D37" s="263">
        <v>1775057</v>
      </c>
      <c r="E37" s="264">
        <f>+D37/C37*100</f>
        <v>110.77165110608962</v>
      </c>
      <c r="F37" s="101" t="s">
        <v>468</v>
      </c>
      <c r="G37" s="101" t="s">
        <v>468</v>
      </c>
      <c r="H37" s="101" t="s">
        <v>468</v>
      </c>
      <c r="I37" s="101" t="s">
        <v>468</v>
      </c>
      <c r="K37" s="265"/>
      <c r="O37" s="377"/>
      <c r="P37" s="85"/>
    </row>
    <row r="38" spans="2:16" s="223" customFormat="1" ht="11.25" customHeight="1">
      <c r="B38" s="46"/>
      <c r="C38" s="106"/>
      <c r="D38" s="106"/>
      <c r="E38" s="47"/>
      <c r="F38" s="46"/>
      <c r="G38" s="46"/>
      <c r="H38" s="46"/>
      <c r="I38" s="46"/>
      <c r="K38" s="255"/>
      <c r="O38" s="4"/>
      <c r="P38" s="4"/>
    </row>
    <row r="39" spans="2:11" s="223" customFormat="1" ht="9" customHeight="1">
      <c r="B39" s="59"/>
      <c r="C39" s="253"/>
      <c r="D39" s="253"/>
      <c r="E39" s="60"/>
      <c r="F39" s="59"/>
      <c r="G39" s="59"/>
      <c r="H39" s="59"/>
      <c r="I39" s="59"/>
      <c r="K39" s="255"/>
    </row>
    <row r="40" spans="2:10" s="223" customFormat="1" ht="16.5" customHeight="1">
      <c r="B40" s="59"/>
      <c r="C40" s="254"/>
      <c r="D40" s="254"/>
      <c r="E40" s="53"/>
      <c r="F40" s="53"/>
      <c r="G40" s="39"/>
      <c r="H40" s="39"/>
      <c r="I40" s="39"/>
      <c r="J40" s="255"/>
    </row>
    <row r="41" spans="2:10" s="223" customFormat="1" ht="14.25">
      <c r="B41" s="255"/>
      <c r="J41" s="255"/>
    </row>
    <row r="42" spans="15:16" ht="14.25">
      <c r="O42" s="223"/>
      <c r="P42" s="223"/>
    </row>
  </sheetData>
  <mergeCells count="32">
    <mergeCell ref="O34:P34"/>
    <mergeCell ref="O36:O37"/>
    <mergeCell ref="O30:P30"/>
    <mergeCell ref="O31:P31"/>
    <mergeCell ref="O32:P32"/>
    <mergeCell ref="O33:P33"/>
    <mergeCell ref="O26:P26"/>
    <mergeCell ref="O27:P27"/>
    <mergeCell ref="O28:P28"/>
    <mergeCell ref="O29:P29"/>
    <mergeCell ref="O22:P22"/>
    <mergeCell ref="O23:P23"/>
    <mergeCell ref="O24:P24"/>
    <mergeCell ref="O25:P25"/>
    <mergeCell ref="O18:P18"/>
    <mergeCell ref="O19:P19"/>
    <mergeCell ref="O20:P20"/>
    <mergeCell ref="O21:P21"/>
    <mergeCell ref="O14:P14"/>
    <mergeCell ref="O15:P15"/>
    <mergeCell ref="O16:P16"/>
    <mergeCell ref="O17:P17"/>
    <mergeCell ref="O9:P9"/>
    <mergeCell ref="O11:P11"/>
    <mergeCell ref="O12:P12"/>
    <mergeCell ref="O13:P13"/>
    <mergeCell ref="B5:E5"/>
    <mergeCell ref="F5:I5"/>
    <mergeCell ref="B6:E6"/>
    <mergeCell ref="F6:G6"/>
    <mergeCell ref="H6:H7"/>
    <mergeCell ref="I6:I7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96" r:id="rId3"/>
  <headerFooter alignWithMargins="0">
    <oddHeader>&amp;R&amp;"ＭＳ Ｐゴシック,太字"&amp;14工　　　業　&amp;"ＭＳ Ｐ明朝,太字"29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875" style="0" customWidth="1"/>
    <col min="3" max="8" width="13.125" style="0" customWidth="1"/>
    <col min="9" max="9" width="3.125" style="0" customWidth="1"/>
    <col min="10" max="12" width="10.00390625" style="0" customWidth="1"/>
    <col min="13" max="13" width="10.00390625" style="22" customWidth="1"/>
    <col min="14" max="14" width="3.125" style="0" customWidth="1"/>
    <col min="15" max="15" width="8.25390625" style="0" customWidth="1"/>
    <col min="16" max="16" width="3.125" style="0" customWidth="1"/>
    <col min="17" max="17" width="6.25390625" style="0" customWidth="1"/>
    <col min="18" max="18" width="9.50390625" style="0" customWidth="1"/>
    <col min="21" max="21" width="10.875" style="0" customWidth="1"/>
    <col min="23" max="23" width="12.75390625" style="0" customWidth="1"/>
  </cols>
  <sheetData>
    <row r="1" ht="13.5">
      <c r="A1" s="302" t="s">
        <v>523</v>
      </c>
    </row>
    <row r="2" spans="1:6" ht="24" customHeight="1" thickBot="1">
      <c r="A2" s="5" t="s">
        <v>472</v>
      </c>
      <c r="C2" s="5"/>
      <c r="F2" s="5"/>
    </row>
    <row r="3" spans="2:13" s="15" customFormat="1" ht="38.25" customHeight="1" thickTop="1">
      <c r="B3" s="55" t="s">
        <v>0</v>
      </c>
      <c r="C3" s="266" t="s">
        <v>418</v>
      </c>
      <c r="D3" s="62" t="s">
        <v>469</v>
      </c>
      <c r="E3" s="266" t="s">
        <v>419</v>
      </c>
      <c r="F3" s="62" t="s">
        <v>469</v>
      </c>
      <c r="G3" s="266" t="s">
        <v>473</v>
      </c>
      <c r="H3" s="62" t="s">
        <v>469</v>
      </c>
      <c r="M3" s="267"/>
    </row>
    <row r="4" spans="2:13" s="6" customFormat="1" ht="24" customHeight="1">
      <c r="B4" s="65"/>
      <c r="C4" s="66" t="s">
        <v>423</v>
      </c>
      <c r="D4" s="67" t="s">
        <v>10</v>
      </c>
      <c r="E4" s="66" t="s">
        <v>4</v>
      </c>
      <c r="F4" s="67" t="s">
        <v>10</v>
      </c>
      <c r="G4" s="66" t="s">
        <v>470</v>
      </c>
      <c r="H4" s="67" t="s">
        <v>10</v>
      </c>
      <c r="M4" s="7"/>
    </row>
    <row r="5" spans="2:13" s="6" customFormat="1" ht="24" customHeight="1" hidden="1">
      <c r="B5" s="38" t="s">
        <v>202</v>
      </c>
      <c r="C5" s="39">
        <v>3351</v>
      </c>
      <c r="D5" s="268">
        <v>5.8</v>
      </c>
      <c r="E5" s="39">
        <v>86387</v>
      </c>
      <c r="F5" s="268">
        <v>0</v>
      </c>
      <c r="G5" s="39">
        <v>2462184</v>
      </c>
      <c r="H5" s="268">
        <v>-6.2</v>
      </c>
      <c r="M5" s="7"/>
    </row>
    <row r="6" spans="2:13" s="6" customFormat="1" ht="24" customHeight="1">
      <c r="B6" s="38" t="s">
        <v>245</v>
      </c>
      <c r="C6" s="39">
        <v>3081</v>
      </c>
      <c r="D6" s="268">
        <v>-8.1</v>
      </c>
      <c r="E6" s="39">
        <v>82659</v>
      </c>
      <c r="F6" s="268">
        <v>-4.3</v>
      </c>
      <c r="G6" s="39">
        <v>2371081</v>
      </c>
      <c r="H6" s="268">
        <v>-3.7</v>
      </c>
      <c r="M6" s="7"/>
    </row>
    <row r="7" spans="2:13" s="6" customFormat="1" ht="24" customHeight="1">
      <c r="B7" s="38">
        <v>12</v>
      </c>
      <c r="C7" s="39">
        <v>3082</v>
      </c>
      <c r="D7" s="268">
        <v>0</v>
      </c>
      <c r="E7" s="39">
        <v>83204</v>
      </c>
      <c r="F7" s="268">
        <v>0.7</v>
      </c>
      <c r="G7" s="39">
        <v>2630077</v>
      </c>
      <c r="H7" s="268">
        <v>10.9</v>
      </c>
      <c r="M7" s="7"/>
    </row>
    <row r="8" spans="2:13" s="6" customFormat="1" ht="24" customHeight="1">
      <c r="B8" s="38">
        <v>13</v>
      </c>
      <c r="C8" s="39">
        <v>2849</v>
      </c>
      <c r="D8" s="268">
        <v>-7.6</v>
      </c>
      <c r="E8" s="39">
        <v>79282</v>
      </c>
      <c r="F8" s="268">
        <v>-4.7</v>
      </c>
      <c r="G8" s="39">
        <v>2301258</v>
      </c>
      <c r="H8" s="268">
        <v>-12.5</v>
      </c>
      <c r="M8" s="7"/>
    </row>
    <row r="9" spans="2:13" s="6" customFormat="1" ht="24" customHeight="1">
      <c r="B9" s="38">
        <v>14</v>
      </c>
      <c r="C9" s="39">
        <v>2642</v>
      </c>
      <c r="D9" s="268">
        <v>-7.3</v>
      </c>
      <c r="E9" s="39">
        <v>76534</v>
      </c>
      <c r="F9" s="268">
        <v>-3.5</v>
      </c>
      <c r="G9" s="39">
        <v>2115477</v>
      </c>
      <c r="H9" s="268">
        <v>-8.1</v>
      </c>
      <c r="M9" s="7"/>
    </row>
    <row r="10" spans="2:13" s="6" customFormat="1" ht="24" customHeight="1">
      <c r="B10" s="38">
        <v>15</v>
      </c>
      <c r="C10" s="39">
        <v>2751</v>
      </c>
      <c r="D10" s="268">
        <v>4.1</v>
      </c>
      <c r="E10" s="39">
        <v>75173</v>
      </c>
      <c r="F10" s="268">
        <v>-1.8</v>
      </c>
      <c r="G10" s="39">
        <v>2239228</v>
      </c>
      <c r="H10" s="268">
        <v>5.8</v>
      </c>
      <c r="M10" s="7"/>
    </row>
    <row r="11" spans="2:13" s="6" customFormat="1" ht="24" customHeight="1">
      <c r="B11" s="38"/>
      <c r="C11" s="39"/>
      <c r="D11" s="268"/>
      <c r="E11" s="39"/>
      <c r="F11" s="268"/>
      <c r="G11" s="39"/>
      <c r="H11" s="268"/>
      <c r="M11" s="7"/>
    </row>
    <row r="12" spans="2:13" s="9" customFormat="1" ht="24" customHeight="1">
      <c r="B12" s="42">
        <v>16</v>
      </c>
      <c r="C12" s="43">
        <v>2493</v>
      </c>
      <c r="D12" s="269">
        <v>-9.4</v>
      </c>
      <c r="E12" s="43">
        <v>75811</v>
      </c>
      <c r="F12" s="269">
        <v>0.8</v>
      </c>
      <c r="G12" s="43">
        <v>2399669</v>
      </c>
      <c r="H12" s="269">
        <v>7.2</v>
      </c>
      <c r="M12" s="270"/>
    </row>
    <row r="13" spans="2:13" s="6" customFormat="1" ht="24" customHeight="1">
      <c r="B13" s="45"/>
      <c r="C13" s="61"/>
      <c r="D13" s="47"/>
      <c r="E13" s="46"/>
      <c r="F13" s="47"/>
      <c r="G13" s="46"/>
      <c r="H13" s="47"/>
      <c r="M13" s="7"/>
    </row>
    <row r="14" ht="41.25" customHeight="1"/>
    <row r="15" ht="24" customHeight="1">
      <c r="A15" s="5" t="str">
        <f>"　　　　　　・　規模別事業所数・従業者数・製造品出荷額等　（平成16年）"</f>
        <v>　　　　　　・　規模別事業所数・従業者数・製造品出荷額等　（平成16年）</v>
      </c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8" customHeight="1"/>
    <row r="47" ht="9" customHeight="1"/>
    <row r="48" ht="16.5" customHeight="1">
      <c r="E48" s="40" t="s">
        <v>471</v>
      </c>
    </row>
  </sheetData>
  <hyperlinks>
    <hyperlink ref="A1" r:id="rId1" display="平成１７年度　県勢ダイジェスト&lt;&lt;"/>
  </hyperlinks>
  <printOptions/>
  <pageMargins left="0.3937007874015748" right="0.33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30&amp;"ＭＳ Ｐゴシック,標準"　&amp;"ＭＳ Ｐゴシック,太字"工　　　業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1.75390625" style="18" customWidth="1"/>
    <col min="4" max="4" width="33.25390625" style="0" customWidth="1"/>
    <col min="5" max="5" width="1.37890625" style="0" customWidth="1"/>
    <col min="6" max="6" width="11.75390625" style="0" customWidth="1"/>
    <col min="7" max="7" width="11.625" style="0" customWidth="1"/>
    <col min="8" max="8" width="17.125" style="0" customWidth="1"/>
    <col min="9" max="9" width="6.00390625" style="0" customWidth="1"/>
    <col min="10" max="10" width="14.125" style="0" customWidth="1"/>
    <col min="11" max="11" width="3.125" style="0" customWidth="1"/>
    <col min="12" max="12" width="6.375" style="0" customWidth="1"/>
    <col min="13" max="13" width="20.625" style="0" customWidth="1"/>
  </cols>
  <sheetData>
    <row r="1" ht="14.25" thickBot="1">
      <c r="A1" s="302" t="s">
        <v>523</v>
      </c>
    </row>
    <row r="2" spans="1:11" s="3" customFormat="1" ht="36" customHeight="1" thickBot="1">
      <c r="A2" s="1" t="s">
        <v>481</v>
      </c>
      <c r="B2" s="1"/>
      <c r="C2" s="1"/>
      <c r="D2" s="1"/>
      <c r="E2" s="1"/>
      <c r="F2" s="1"/>
      <c r="G2" s="1"/>
      <c r="H2" s="1"/>
      <c r="I2" s="1"/>
      <c r="J2" s="1"/>
      <c r="K2" s="10"/>
    </row>
    <row r="3" ht="12" customHeight="1"/>
    <row r="4" ht="15.75" customHeight="1">
      <c r="I4" s="52"/>
    </row>
    <row r="5" spans="4:10" ht="21" customHeight="1">
      <c r="D5" s="25" t="s">
        <v>482</v>
      </c>
      <c r="F5" s="271"/>
      <c r="G5" s="52" t="s">
        <v>483</v>
      </c>
      <c r="H5" s="52"/>
      <c r="I5" s="52"/>
      <c r="J5" s="272"/>
    </row>
    <row r="6" spans="4:10" ht="21" customHeight="1">
      <c r="D6" s="25" t="s">
        <v>484</v>
      </c>
      <c r="F6" s="271"/>
      <c r="G6" s="52" t="s">
        <v>485</v>
      </c>
      <c r="H6" s="43"/>
      <c r="I6" s="52"/>
      <c r="J6" s="272"/>
    </row>
    <row r="7" spans="4:10" ht="21" customHeight="1">
      <c r="D7" s="25" t="s">
        <v>486</v>
      </c>
      <c r="F7" s="271"/>
      <c r="G7" s="52" t="s">
        <v>487</v>
      </c>
      <c r="H7" s="52"/>
      <c r="I7" s="52"/>
      <c r="J7" s="272"/>
    </row>
    <row r="8" ht="9" customHeight="1"/>
    <row r="9" ht="15.75" customHeight="1">
      <c r="D9" s="40" t="s">
        <v>488</v>
      </c>
    </row>
    <row r="10" ht="15" customHeight="1"/>
    <row r="11" spans="1:10" ht="24" customHeight="1" thickBot="1">
      <c r="A11" s="5" t="s">
        <v>489</v>
      </c>
      <c r="B11" s="5"/>
      <c r="J11" s="24"/>
    </row>
    <row r="12" spans="2:9" s="6" customFormat="1" ht="18" customHeight="1" thickTop="1">
      <c r="B12" s="367" t="s">
        <v>474</v>
      </c>
      <c r="C12" s="367"/>
      <c r="D12" s="367"/>
      <c r="E12" s="329"/>
      <c r="F12" s="273" t="s">
        <v>475</v>
      </c>
      <c r="G12" s="273" t="s">
        <v>419</v>
      </c>
      <c r="H12" s="274" t="s">
        <v>490</v>
      </c>
      <c r="I12" s="275"/>
    </row>
    <row r="13" spans="2:9" s="6" customFormat="1" ht="18" customHeight="1">
      <c r="B13" s="393"/>
      <c r="C13" s="393"/>
      <c r="D13" s="393"/>
      <c r="E13" s="330"/>
      <c r="F13" s="276" t="s">
        <v>476</v>
      </c>
      <c r="G13" s="276" t="s">
        <v>477</v>
      </c>
      <c r="H13" s="277" t="s">
        <v>478</v>
      </c>
      <c r="I13" s="167"/>
    </row>
    <row r="14" spans="2:9" s="6" customFormat="1" ht="9" customHeight="1">
      <c r="B14" s="57"/>
      <c r="C14" s="278"/>
      <c r="D14" s="57"/>
      <c r="E14" s="72"/>
      <c r="F14" s="39"/>
      <c r="G14" s="39"/>
      <c r="H14" s="39"/>
      <c r="I14" s="59"/>
    </row>
    <row r="15" spans="2:14" s="9" customFormat="1" ht="16.5" customHeight="1">
      <c r="B15" s="102"/>
      <c r="C15" s="375" t="s">
        <v>19</v>
      </c>
      <c r="D15" s="375"/>
      <c r="E15" s="279"/>
      <c r="F15" s="43">
        <v>12361</v>
      </c>
      <c r="G15" s="43">
        <v>72057</v>
      </c>
      <c r="H15" s="43">
        <v>193845904</v>
      </c>
      <c r="I15" s="74"/>
      <c r="L15" s="6"/>
      <c r="M15" s="6"/>
      <c r="N15" s="6"/>
    </row>
    <row r="16" spans="2:14" s="6" customFormat="1" ht="9" customHeight="1">
      <c r="B16" s="60"/>
      <c r="C16" s="280"/>
      <c r="D16" s="60"/>
      <c r="E16" s="41"/>
      <c r="F16" s="39"/>
      <c r="G16" s="39"/>
      <c r="H16" s="39"/>
      <c r="I16" s="59"/>
      <c r="L16" s="9"/>
      <c r="M16" s="9"/>
      <c r="N16" s="9"/>
    </row>
    <row r="17" spans="2:9" s="6" customFormat="1" ht="16.5" customHeight="1">
      <c r="B17" s="60"/>
      <c r="C17" s="373" t="s">
        <v>479</v>
      </c>
      <c r="D17" s="373"/>
      <c r="E17" s="281"/>
      <c r="F17" s="39">
        <v>2392</v>
      </c>
      <c r="G17" s="39">
        <v>18458</v>
      </c>
      <c r="H17" s="39">
        <v>104247249</v>
      </c>
      <c r="I17" s="59"/>
    </row>
    <row r="18" spans="2:9" s="6" customFormat="1" ht="16.5" customHeight="1">
      <c r="B18" s="60"/>
      <c r="C18" s="373" t="s">
        <v>480</v>
      </c>
      <c r="D18" s="373"/>
      <c r="E18" s="281"/>
      <c r="F18" s="39">
        <v>9969</v>
      </c>
      <c r="G18" s="39">
        <v>53599</v>
      </c>
      <c r="H18" s="39">
        <v>89598655</v>
      </c>
      <c r="I18" s="59"/>
    </row>
    <row r="19" spans="2:9" s="6" customFormat="1" ht="16.5" customHeight="1">
      <c r="B19" s="60"/>
      <c r="C19" s="280"/>
      <c r="D19" s="212" t="s">
        <v>491</v>
      </c>
      <c r="E19" s="41"/>
      <c r="F19" s="39">
        <v>40</v>
      </c>
      <c r="G19" s="39">
        <v>2274</v>
      </c>
      <c r="H19" s="39">
        <v>7699969</v>
      </c>
      <c r="I19" s="59"/>
    </row>
    <row r="20" spans="2:9" s="6" customFormat="1" ht="16.5" customHeight="1">
      <c r="B20" s="60"/>
      <c r="C20" s="280"/>
      <c r="D20" s="212" t="s">
        <v>492</v>
      </c>
      <c r="E20" s="41"/>
      <c r="F20" s="39">
        <v>1384</v>
      </c>
      <c r="G20" s="39">
        <v>4635</v>
      </c>
      <c r="H20" s="39">
        <v>6166892</v>
      </c>
      <c r="I20" s="59"/>
    </row>
    <row r="21" spans="2:9" s="6" customFormat="1" ht="16.5" customHeight="1">
      <c r="B21" s="60"/>
      <c r="C21" s="280"/>
      <c r="D21" s="212" t="s">
        <v>493</v>
      </c>
      <c r="E21" s="41"/>
      <c r="F21" s="39">
        <v>3644</v>
      </c>
      <c r="G21" s="39">
        <v>21866</v>
      </c>
      <c r="H21" s="39">
        <v>29503801</v>
      </c>
      <c r="I21" s="59"/>
    </row>
    <row r="22" spans="2:9" s="6" customFormat="1" ht="16.5" customHeight="1">
      <c r="B22" s="60"/>
      <c r="C22" s="280"/>
      <c r="D22" s="212" t="s">
        <v>494</v>
      </c>
      <c r="E22" s="41"/>
      <c r="F22" s="39">
        <v>640</v>
      </c>
      <c r="G22" s="39">
        <v>3942</v>
      </c>
      <c r="H22" s="39">
        <v>11339738</v>
      </c>
      <c r="I22" s="59"/>
    </row>
    <row r="23" spans="2:9" s="6" customFormat="1" ht="16.5" customHeight="1">
      <c r="B23" s="60"/>
      <c r="C23" s="280"/>
      <c r="D23" s="212" t="s">
        <v>495</v>
      </c>
      <c r="E23" s="41"/>
      <c r="F23" s="39">
        <v>907</v>
      </c>
      <c r="G23" s="39">
        <v>3457</v>
      </c>
      <c r="H23" s="39">
        <v>7397259</v>
      </c>
      <c r="I23" s="59"/>
    </row>
    <row r="24" spans="2:9" s="6" customFormat="1" ht="16.5" customHeight="1">
      <c r="B24" s="60"/>
      <c r="C24" s="280"/>
      <c r="D24" s="212" t="s">
        <v>496</v>
      </c>
      <c r="E24" s="41"/>
      <c r="F24" s="39">
        <v>3354</v>
      </c>
      <c r="G24" s="39">
        <v>17425</v>
      </c>
      <c r="H24" s="39">
        <v>27490996</v>
      </c>
      <c r="I24" s="59"/>
    </row>
    <row r="25" spans="2:9" s="6" customFormat="1" ht="9" customHeight="1">
      <c r="B25" s="47"/>
      <c r="C25" s="282"/>
      <c r="D25" s="47"/>
      <c r="E25" s="45"/>
      <c r="F25" s="46"/>
      <c r="G25" s="46"/>
      <c r="H25" s="46"/>
      <c r="I25" s="59"/>
    </row>
    <row r="26" spans="12:14" ht="14.25">
      <c r="L26" s="6"/>
      <c r="M26" s="6"/>
      <c r="N26" s="6"/>
    </row>
    <row r="27" spans="1:10" ht="24" customHeight="1">
      <c r="A27" s="5" t="s">
        <v>497</v>
      </c>
      <c r="B27" s="5"/>
      <c r="J27" s="5"/>
    </row>
    <row r="28" ht="13.5"/>
    <row r="29" ht="13.5"/>
    <row r="30" ht="13.5"/>
    <row r="31" ht="13.5"/>
    <row r="32" ht="13.5"/>
    <row r="33" ht="13.5"/>
    <row r="34" ht="5.25" customHeight="1"/>
    <row r="35" ht="13.5"/>
    <row r="36" spans="1:10" ht="24" customHeight="1">
      <c r="A36" s="5" t="s">
        <v>498</v>
      </c>
      <c r="B36" s="5"/>
      <c r="J36" s="51"/>
    </row>
    <row r="37" spans="1:10" ht="24" customHeight="1">
      <c r="A37" s="5"/>
      <c r="B37" s="5"/>
      <c r="J37" s="51"/>
    </row>
    <row r="38" spans="1:10" ht="24" customHeight="1">
      <c r="A38" s="5"/>
      <c r="B38" s="5"/>
      <c r="J38" s="51"/>
    </row>
    <row r="39" spans="1:10" ht="24" customHeight="1">
      <c r="A39" s="5"/>
      <c r="B39" s="5"/>
      <c r="J39" s="51"/>
    </row>
    <row r="40" spans="1:10" ht="24" customHeight="1">
      <c r="A40" s="5"/>
      <c r="B40" s="5"/>
      <c r="J40" s="51"/>
    </row>
    <row r="41" spans="1:10" ht="24" customHeight="1">
      <c r="A41" s="5"/>
      <c r="B41" s="5"/>
      <c r="J41" s="51"/>
    </row>
    <row r="42" spans="1:10" ht="24" customHeight="1">
      <c r="A42" s="5"/>
      <c r="B42" s="5"/>
      <c r="J42" s="51"/>
    </row>
    <row r="43" spans="1:10" ht="24" customHeight="1">
      <c r="A43" s="5"/>
      <c r="B43" s="5"/>
      <c r="J43" s="51"/>
    </row>
    <row r="44" spans="1:10" ht="24" customHeight="1">
      <c r="A44" s="5"/>
      <c r="B44" s="5"/>
      <c r="J44" s="51"/>
    </row>
    <row r="45" spans="1:10" ht="24" customHeight="1">
      <c r="A45" s="5"/>
      <c r="B45" s="5"/>
      <c r="J45" s="51"/>
    </row>
    <row r="46" spans="1:10" ht="24" customHeight="1">
      <c r="A46" s="5"/>
      <c r="B46" s="5"/>
      <c r="J46" s="51"/>
    </row>
    <row r="47" spans="1:10" ht="24" customHeight="1">
      <c r="A47" s="5"/>
      <c r="B47" s="5"/>
      <c r="J47" s="51"/>
    </row>
    <row r="48" spans="1:10" ht="24" customHeight="1">
      <c r="A48" s="5"/>
      <c r="B48" s="5"/>
      <c r="J48" s="51"/>
    </row>
    <row r="49" spans="2:10" ht="9" customHeight="1">
      <c r="B49" s="50"/>
      <c r="C49" s="146"/>
      <c r="D49" s="50"/>
      <c r="E49" s="50"/>
      <c r="F49" s="50"/>
      <c r="G49" s="50"/>
      <c r="H49" s="50"/>
      <c r="I49" s="50"/>
      <c r="J49" s="50"/>
    </row>
    <row r="50" spans="2:10" ht="16.5" customHeight="1">
      <c r="B50" s="50"/>
      <c r="C50" s="146"/>
      <c r="D50" s="50"/>
      <c r="E50" s="50"/>
      <c r="F50" s="40" t="s">
        <v>499</v>
      </c>
      <c r="G50" s="50"/>
      <c r="H50" s="50"/>
      <c r="I50" s="50"/>
      <c r="J50" s="50"/>
    </row>
  </sheetData>
  <mergeCells count="4">
    <mergeCell ref="B12:E13"/>
    <mergeCell ref="C15:D15"/>
    <mergeCell ref="C17:D17"/>
    <mergeCell ref="C18:D18"/>
  </mergeCells>
  <hyperlinks>
    <hyperlink ref="A1" r:id="rId1" display="平成１７年度　県勢ダイジェスト&lt;&lt;"/>
  </hyperlinks>
  <printOptions/>
  <pageMargins left="0.3937007874015748" right="0.33" top="0.984251968503937" bottom="0.3937007874015748" header="0.5118110236220472" footer="0"/>
  <pageSetup fitToHeight="1" fitToWidth="1" horizontalDpi="600" verticalDpi="600" orientation="portrait" paperSize="9" scale="93" r:id="rId3"/>
  <headerFooter alignWithMargins="0">
    <oddHeader>&amp;R&amp;"ＭＳ Ｐゴシック,太字"&amp;14商　　　業　&amp;"ＭＳ Ｐ明朝,太字"31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8.50390625" style="0" customWidth="1"/>
    <col min="3" max="3" width="2.125" style="0" customWidth="1"/>
    <col min="4" max="4" width="11.375" style="0" customWidth="1"/>
    <col min="5" max="5" width="4.125" style="0" customWidth="1"/>
    <col min="6" max="6" width="8.625" style="0" customWidth="1"/>
    <col min="7" max="10" width="11.375" style="0" customWidth="1"/>
    <col min="11" max="11" width="11.875" style="0" customWidth="1"/>
    <col min="12" max="12" width="3.125" style="0" customWidth="1"/>
    <col min="13" max="13" width="17.003906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302" t="s">
        <v>523</v>
      </c>
    </row>
    <row r="2" spans="1:12" s="3" customFormat="1" ht="36" customHeight="1" thickBot="1">
      <c r="A2" s="10" t="s">
        <v>17</v>
      </c>
      <c r="B2" s="1"/>
      <c r="C2" s="1"/>
      <c r="D2" s="1"/>
      <c r="E2" s="1"/>
      <c r="F2" s="10"/>
      <c r="G2" s="10"/>
      <c r="H2" s="10"/>
      <c r="I2" s="11"/>
      <c r="J2" s="11"/>
      <c r="K2" s="11"/>
      <c r="L2" s="11"/>
    </row>
    <row r="3" ht="36" customHeight="1"/>
    <row r="4" spans="5:9" ht="21">
      <c r="E4" s="12" t="s">
        <v>18</v>
      </c>
      <c r="I4" s="13" t="s">
        <v>300</v>
      </c>
    </row>
    <row r="5" ht="24.75" customHeight="1"/>
    <row r="7" spans="1:10" s="4" customFormat="1" ht="24" customHeight="1" thickBot="1">
      <c r="A7" s="5" t="s">
        <v>141</v>
      </c>
      <c r="D7" s="5"/>
      <c r="J7" s="5"/>
    </row>
    <row r="8" spans="2:11" s="14" customFormat="1" ht="33" customHeight="1" thickTop="1">
      <c r="B8" s="334" t="s">
        <v>0</v>
      </c>
      <c r="C8" s="335"/>
      <c r="D8" s="54" t="s">
        <v>19</v>
      </c>
      <c r="E8" s="333" t="s">
        <v>20</v>
      </c>
      <c r="F8" s="342"/>
      <c r="G8" s="54" t="s">
        <v>21</v>
      </c>
      <c r="H8" s="54" t="s">
        <v>22</v>
      </c>
      <c r="I8" s="54" t="s">
        <v>23</v>
      </c>
      <c r="J8" s="62" t="s">
        <v>155</v>
      </c>
      <c r="K8" s="63" t="s">
        <v>24</v>
      </c>
    </row>
    <row r="9" spans="2:11" ht="15.75" customHeight="1">
      <c r="B9" s="64"/>
      <c r="C9" s="65"/>
      <c r="D9" s="66" t="s">
        <v>25</v>
      </c>
      <c r="E9" s="66"/>
      <c r="F9" s="66" t="s">
        <v>25</v>
      </c>
      <c r="G9" s="66" t="s">
        <v>25</v>
      </c>
      <c r="H9" s="66" t="s">
        <v>25</v>
      </c>
      <c r="I9" s="66" t="s">
        <v>25</v>
      </c>
      <c r="J9" s="67" t="s">
        <v>25</v>
      </c>
      <c r="K9" s="67" t="s">
        <v>25</v>
      </c>
    </row>
    <row r="10" spans="2:11" ht="21" customHeight="1" hidden="1">
      <c r="B10" s="68" t="s">
        <v>193</v>
      </c>
      <c r="C10" s="41"/>
      <c r="D10" s="39">
        <v>33766</v>
      </c>
      <c r="E10" s="39"/>
      <c r="F10" s="39">
        <v>11020</v>
      </c>
      <c r="G10" s="39">
        <v>6169</v>
      </c>
      <c r="H10" s="39">
        <v>10300</v>
      </c>
      <c r="I10" s="39">
        <v>6010</v>
      </c>
      <c r="J10" s="40">
        <v>267</v>
      </c>
      <c r="K10" s="40">
        <v>878</v>
      </c>
    </row>
    <row r="11" spans="2:11" ht="21" customHeight="1">
      <c r="B11" s="68" t="s">
        <v>299</v>
      </c>
      <c r="C11" s="41"/>
      <c r="D11" s="39">
        <v>30547</v>
      </c>
      <c r="E11" s="39"/>
      <c r="F11" s="39">
        <v>9873</v>
      </c>
      <c r="G11" s="39">
        <v>5532</v>
      </c>
      <c r="H11" s="39">
        <v>11105</v>
      </c>
      <c r="I11" s="39">
        <v>3843</v>
      </c>
      <c r="J11" s="40">
        <v>194</v>
      </c>
      <c r="K11" s="40">
        <v>733</v>
      </c>
    </row>
    <row r="12" spans="2:11" ht="21" customHeight="1">
      <c r="B12" s="68" t="s">
        <v>26</v>
      </c>
      <c r="C12" s="41"/>
      <c r="D12" s="39">
        <v>27013</v>
      </c>
      <c r="E12" s="39"/>
      <c r="F12" s="39">
        <v>8821</v>
      </c>
      <c r="G12" s="39">
        <v>5094</v>
      </c>
      <c r="H12" s="39">
        <v>11454</v>
      </c>
      <c r="I12" s="39">
        <v>1445</v>
      </c>
      <c r="J12" s="40">
        <v>199</v>
      </c>
      <c r="K12" s="40">
        <v>650</v>
      </c>
    </row>
    <row r="13" spans="2:11" ht="21" customHeight="1">
      <c r="B13" s="68">
        <v>7</v>
      </c>
      <c r="C13" s="41"/>
      <c r="D13" s="58">
        <v>23823</v>
      </c>
      <c r="E13" s="59"/>
      <c r="F13" s="59">
        <v>7790</v>
      </c>
      <c r="G13" s="59">
        <v>4765</v>
      </c>
      <c r="H13" s="59">
        <v>10683</v>
      </c>
      <c r="I13" s="59">
        <v>399</v>
      </c>
      <c r="J13" s="60">
        <v>186</v>
      </c>
      <c r="K13" s="60">
        <v>538</v>
      </c>
    </row>
    <row r="14" spans="2:11" ht="21" customHeight="1">
      <c r="B14" s="68">
        <v>12</v>
      </c>
      <c r="C14" s="41"/>
      <c r="D14" s="61">
        <v>21328</v>
      </c>
      <c r="E14" s="46"/>
      <c r="F14" s="46">
        <v>6955</v>
      </c>
      <c r="G14" s="46">
        <v>4302</v>
      </c>
      <c r="H14" s="351">
        <v>10071</v>
      </c>
      <c r="I14" s="352"/>
      <c r="J14" s="352"/>
      <c r="K14" s="352"/>
    </row>
    <row r="15" spans="2:11" s="9" customFormat="1" ht="21" customHeight="1">
      <c r="B15" s="69"/>
      <c r="C15" s="70"/>
      <c r="D15" s="130" t="s">
        <v>196</v>
      </c>
      <c r="E15" s="347" t="s">
        <v>197</v>
      </c>
      <c r="F15" s="348"/>
      <c r="G15" s="129" t="s">
        <v>198</v>
      </c>
      <c r="H15" s="345" t="s">
        <v>199</v>
      </c>
      <c r="I15" s="346"/>
      <c r="J15" s="346"/>
      <c r="K15" s="346"/>
    </row>
    <row r="16" spans="2:11" s="9" customFormat="1" ht="16.5" customHeight="1">
      <c r="B16" s="69"/>
      <c r="C16" s="70"/>
      <c r="D16" s="66" t="s">
        <v>25</v>
      </c>
      <c r="E16" s="66"/>
      <c r="F16" s="66" t="s">
        <v>25</v>
      </c>
      <c r="G16" s="66" t="s">
        <v>25</v>
      </c>
      <c r="H16" s="349" t="s">
        <v>201</v>
      </c>
      <c r="I16" s="350"/>
      <c r="J16" s="350"/>
      <c r="K16" s="350"/>
    </row>
    <row r="17" spans="2:11" ht="24.75" customHeight="1">
      <c r="B17" s="69">
        <v>17</v>
      </c>
      <c r="C17" s="70"/>
      <c r="D17" s="43">
        <v>18937.16</v>
      </c>
      <c r="E17" s="43"/>
      <c r="F17" s="176" t="s">
        <v>298</v>
      </c>
      <c r="G17" s="176" t="s">
        <v>298</v>
      </c>
      <c r="H17" s="343" t="s">
        <v>297</v>
      </c>
      <c r="I17" s="344"/>
      <c r="J17" s="344"/>
      <c r="K17" s="344"/>
    </row>
    <row r="18" spans="2:11" ht="17.25">
      <c r="B18" s="68" t="s">
        <v>27</v>
      </c>
      <c r="C18" s="41"/>
      <c r="D18" s="71" t="s">
        <v>28</v>
      </c>
      <c r="E18" s="71"/>
      <c r="F18" s="176" t="s">
        <v>298</v>
      </c>
      <c r="G18" s="176" t="s">
        <v>298</v>
      </c>
      <c r="H18" s="343" t="s">
        <v>297</v>
      </c>
      <c r="I18" s="344"/>
      <c r="J18" s="344"/>
      <c r="K18" s="344"/>
    </row>
    <row r="19" spans="2:11" ht="17.25">
      <c r="B19" s="47"/>
      <c r="C19" s="45"/>
      <c r="D19" s="46"/>
      <c r="E19" s="46"/>
      <c r="F19" s="46"/>
      <c r="G19" s="46"/>
      <c r="H19" s="46"/>
      <c r="I19" s="46"/>
      <c r="J19" s="47"/>
      <c r="K19" s="47"/>
    </row>
    <row r="20" spans="2:11" ht="9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="40" customFormat="1" ht="16.5" customHeight="1">
      <c r="B21" s="40" t="s">
        <v>194</v>
      </c>
    </row>
    <row r="22" s="40" customFormat="1" ht="16.5" customHeight="1">
      <c r="D22" s="40" t="s">
        <v>195</v>
      </c>
    </row>
    <row r="23" s="40" customFormat="1" ht="16.5" customHeight="1">
      <c r="F23" s="40" t="s">
        <v>301</v>
      </c>
    </row>
    <row r="24" ht="32.25" customHeight="1"/>
    <row r="25" spans="3:8" ht="24" customHeight="1">
      <c r="C25" s="5" t="s">
        <v>29</v>
      </c>
      <c r="H25" s="51" t="s">
        <v>304</v>
      </c>
    </row>
    <row r="44" ht="17.25" customHeight="1"/>
    <row r="45" ht="9" customHeight="1"/>
    <row r="46" ht="16.5" customHeight="1">
      <c r="H46" s="40"/>
    </row>
    <row r="49" ht="17.25">
      <c r="G49" s="40" t="s">
        <v>305</v>
      </c>
    </row>
  </sheetData>
  <mergeCells count="8">
    <mergeCell ref="H18:K18"/>
    <mergeCell ref="H17:K17"/>
    <mergeCell ref="B8:C8"/>
    <mergeCell ref="E8:F8"/>
    <mergeCell ref="H15:K15"/>
    <mergeCell ref="E15:F15"/>
    <mergeCell ref="H16:K16"/>
    <mergeCell ref="H14:K14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84" r:id="rId3"/>
  <headerFooter alignWithMargins="0">
    <oddHeader>&amp;L&amp;"ＭＳ Ｐ明朝,太字"&amp;14 14&amp;"ＭＳ Ｐゴシック,太字"　農　　　業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0.6171875" style="0" customWidth="1"/>
    <col min="3" max="3" width="11.00390625" style="0" customWidth="1"/>
    <col min="4" max="4" width="0.5" style="0" customWidth="1"/>
    <col min="5" max="5" width="14.50390625" style="0" hidden="1" customWidth="1"/>
    <col min="6" max="6" width="12.00390625" style="0" customWidth="1"/>
    <col min="7" max="8" width="10.75390625" style="0" customWidth="1"/>
    <col min="9" max="9" width="10.00390625" style="0" hidden="1" customWidth="1"/>
    <col min="10" max="10" width="9.375" style="0" customWidth="1"/>
    <col min="11" max="12" width="9.75390625" style="0" customWidth="1"/>
    <col min="13" max="13" width="3.125" style="0" customWidth="1"/>
    <col min="15" max="15" width="3.00390625" style="0" customWidth="1"/>
  </cols>
  <sheetData>
    <row r="1" ht="14.25" thickBot="1">
      <c r="A1" s="302" t="s">
        <v>523</v>
      </c>
    </row>
    <row r="2" spans="1:12" s="3" customFormat="1" ht="36" customHeight="1" thickBot="1">
      <c r="A2" s="1" t="s">
        <v>510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9.5" customHeight="1"/>
    <row r="4" spans="1:12" ht="24" customHeight="1" thickBot="1">
      <c r="A4" s="5" t="s">
        <v>511</v>
      </c>
      <c r="C4" s="5"/>
      <c r="D4" s="283"/>
      <c r="F4" s="5"/>
      <c r="G4" s="5"/>
      <c r="H4" s="5"/>
      <c r="J4" s="283"/>
      <c r="K4" s="283"/>
      <c r="L4" s="283"/>
    </row>
    <row r="5" spans="2:12" s="6" customFormat="1" ht="29.25" customHeight="1" thickTop="1">
      <c r="B5" s="284"/>
      <c r="C5" s="284"/>
      <c r="D5" s="284"/>
      <c r="E5" s="371" t="s">
        <v>500</v>
      </c>
      <c r="F5" s="394"/>
      <c r="G5" s="394"/>
      <c r="H5" s="285" t="s">
        <v>501</v>
      </c>
      <c r="I5" s="395" t="s">
        <v>27</v>
      </c>
      <c r="J5" s="393"/>
      <c r="K5" s="393"/>
      <c r="L5" s="396"/>
    </row>
    <row r="6" spans="2:12" s="6" customFormat="1" ht="22.5" customHeight="1">
      <c r="B6" s="286"/>
      <c r="C6" s="287" t="s">
        <v>502</v>
      </c>
      <c r="D6" s="286"/>
      <c r="E6" s="288" t="s">
        <v>512</v>
      </c>
      <c r="F6" s="288" t="s">
        <v>249</v>
      </c>
      <c r="G6" s="288" t="s">
        <v>503</v>
      </c>
      <c r="H6" s="289" t="s">
        <v>504</v>
      </c>
      <c r="I6" s="290" t="s">
        <v>513</v>
      </c>
      <c r="J6" s="290" t="s">
        <v>249</v>
      </c>
      <c r="K6" s="291" t="s">
        <v>514</v>
      </c>
      <c r="L6" s="289" t="s">
        <v>515</v>
      </c>
    </row>
    <row r="7" spans="2:12" s="6" customFormat="1" ht="18" customHeight="1">
      <c r="B7" s="40"/>
      <c r="C7" s="145"/>
      <c r="D7" s="292"/>
      <c r="E7" s="66" t="s">
        <v>505</v>
      </c>
      <c r="F7" s="66" t="s">
        <v>505</v>
      </c>
      <c r="G7" s="66" t="s">
        <v>505</v>
      </c>
      <c r="H7" s="66" t="s">
        <v>505</v>
      </c>
      <c r="I7" s="67" t="s">
        <v>506</v>
      </c>
      <c r="J7" s="67" t="s">
        <v>506</v>
      </c>
      <c r="K7" s="67" t="s">
        <v>506</v>
      </c>
      <c r="L7" s="67" t="s">
        <v>506</v>
      </c>
    </row>
    <row r="8" spans="2:12" s="6" customFormat="1" ht="18" customHeight="1">
      <c r="B8" s="40"/>
      <c r="C8" s="245" t="s">
        <v>507</v>
      </c>
      <c r="D8" s="131"/>
      <c r="E8" s="39">
        <v>57499</v>
      </c>
      <c r="F8" s="39">
        <v>56074</v>
      </c>
      <c r="G8" s="39">
        <v>56353</v>
      </c>
      <c r="H8" s="254">
        <v>42668</v>
      </c>
      <c r="I8" s="97">
        <v>100</v>
      </c>
      <c r="J8" s="97">
        <v>100</v>
      </c>
      <c r="K8" s="97">
        <v>100</v>
      </c>
      <c r="L8" s="293">
        <v>100</v>
      </c>
    </row>
    <row r="9" spans="2:12" s="6" customFormat="1" ht="4.5" customHeight="1">
      <c r="B9" s="40"/>
      <c r="C9" s="43"/>
      <c r="D9" s="41"/>
      <c r="E9" s="39"/>
      <c r="F9" s="39"/>
      <c r="G9" s="39"/>
      <c r="H9" s="254"/>
      <c r="I9" s="97"/>
      <c r="L9" s="248"/>
    </row>
    <row r="10" spans="2:12" s="6" customFormat="1" ht="36" customHeight="1">
      <c r="B10" s="40"/>
      <c r="C10" s="294" t="s">
        <v>516</v>
      </c>
      <c r="D10" s="41"/>
      <c r="E10" s="95">
        <v>12401</v>
      </c>
      <c r="F10" s="95">
        <v>12102</v>
      </c>
      <c r="G10" s="95">
        <v>11527</v>
      </c>
      <c r="H10" s="295">
        <v>8795</v>
      </c>
      <c r="I10" s="296">
        <v>21.5</v>
      </c>
      <c r="J10" s="296">
        <v>21.6</v>
      </c>
      <c r="K10" s="296">
        <v>20.5</v>
      </c>
      <c r="L10" s="297">
        <v>20.6</v>
      </c>
    </row>
    <row r="11" spans="2:12" s="6" customFormat="1" ht="36" customHeight="1">
      <c r="B11" s="40"/>
      <c r="C11" s="294" t="s">
        <v>517</v>
      </c>
      <c r="D11" s="41"/>
      <c r="E11" s="95">
        <v>10335</v>
      </c>
      <c r="F11" s="95">
        <v>9190</v>
      </c>
      <c r="G11" s="95">
        <v>9418</v>
      </c>
      <c r="H11" s="295">
        <v>7267</v>
      </c>
      <c r="I11" s="296">
        <v>18</v>
      </c>
      <c r="J11" s="296">
        <v>16.4</v>
      </c>
      <c r="K11" s="296">
        <v>16.7</v>
      </c>
      <c r="L11" s="297">
        <v>17</v>
      </c>
    </row>
    <row r="12" spans="2:12" s="4" customFormat="1" ht="36" customHeight="1">
      <c r="B12" s="51"/>
      <c r="C12" s="298" t="s">
        <v>518</v>
      </c>
      <c r="D12" s="49"/>
      <c r="E12" s="95">
        <v>3679</v>
      </c>
      <c r="F12" s="95">
        <v>3546</v>
      </c>
      <c r="G12" s="95">
        <v>4167</v>
      </c>
      <c r="H12" s="295">
        <v>2548</v>
      </c>
      <c r="I12" s="296">
        <v>6.4</v>
      </c>
      <c r="J12" s="296">
        <v>6.3</v>
      </c>
      <c r="K12" s="296">
        <v>7.4</v>
      </c>
      <c r="L12" s="297">
        <v>6</v>
      </c>
    </row>
    <row r="13" spans="2:12" s="4" customFormat="1" ht="36" customHeight="1">
      <c r="B13" s="51"/>
      <c r="C13" s="298" t="s">
        <v>519</v>
      </c>
      <c r="D13" s="49"/>
      <c r="E13" s="95">
        <v>8769</v>
      </c>
      <c r="F13" s="95">
        <v>8803</v>
      </c>
      <c r="G13" s="95">
        <v>9291</v>
      </c>
      <c r="H13" s="295">
        <v>6767</v>
      </c>
      <c r="I13" s="296">
        <v>15.3</v>
      </c>
      <c r="J13" s="296">
        <v>15.7</v>
      </c>
      <c r="K13" s="296">
        <v>16.5</v>
      </c>
      <c r="L13" s="297">
        <v>15.9</v>
      </c>
    </row>
    <row r="14" spans="2:12" s="6" customFormat="1" ht="36" customHeight="1">
      <c r="B14" s="40"/>
      <c r="C14" s="299" t="s">
        <v>520</v>
      </c>
      <c r="D14" s="41"/>
      <c r="E14" s="95">
        <v>22315</v>
      </c>
      <c r="F14" s="95">
        <v>22432</v>
      </c>
      <c r="G14" s="95">
        <v>21950</v>
      </c>
      <c r="H14" s="295">
        <v>17291</v>
      </c>
      <c r="I14" s="296">
        <v>38.8</v>
      </c>
      <c r="J14" s="296">
        <v>40</v>
      </c>
      <c r="K14" s="296">
        <v>38.9</v>
      </c>
      <c r="L14" s="297">
        <v>40.5</v>
      </c>
    </row>
    <row r="15" spans="2:12" s="6" customFormat="1" ht="9" customHeight="1">
      <c r="B15" s="47"/>
      <c r="C15" s="300"/>
      <c r="D15" s="45"/>
      <c r="E15" s="46"/>
      <c r="F15" s="46"/>
      <c r="G15" s="46"/>
      <c r="H15" s="46"/>
      <c r="I15" s="47"/>
      <c r="J15" s="47"/>
      <c r="K15" s="47"/>
      <c r="L15" s="47"/>
    </row>
    <row r="16" spans="2:12" s="6" customFormat="1" ht="9" customHeight="1">
      <c r="B16" s="60"/>
      <c r="C16" s="301"/>
      <c r="D16" s="60"/>
      <c r="E16" s="59"/>
      <c r="F16" s="59"/>
      <c r="G16" s="59"/>
      <c r="H16" s="59"/>
      <c r="I16" s="60"/>
      <c r="J16" s="60"/>
      <c r="K16" s="60"/>
      <c r="L16" s="60"/>
    </row>
    <row r="17" ht="16.5" customHeight="1"/>
    <row r="18" spans="1:8" ht="24" customHeight="1">
      <c r="A18" s="5" t="s">
        <v>521</v>
      </c>
      <c r="C18" s="5"/>
      <c r="F18" s="5"/>
      <c r="G18" s="5"/>
      <c r="H18" s="5"/>
    </row>
    <row r="19" ht="21" customHeight="1"/>
    <row r="29" ht="15.75" customHeight="1"/>
    <row r="30" ht="18.75" customHeight="1"/>
    <row r="31" spans="1:8" ht="24" customHeight="1">
      <c r="A31" s="5" t="s">
        <v>522</v>
      </c>
      <c r="C31" s="5"/>
      <c r="F31" s="5"/>
      <c r="G31" s="5"/>
      <c r="H31" s="5"/>
    </row>
    <row r="45" ht="7.5" customHeight="1"/>
    <row r="46" ht="9" customHeight="1"/>
    <row r="47" spans="3:14" s="50" customFormat="1" ht="16.5" customHeight="1">
      <c r="C47" s="40"/>
      <c r="F47" s="21" t="s">
        <v>508</v>
      </c>
      <c r="G47" s="40"/>
      <c r="H47"/>
      <c r="N47" s="21"/>
    </row>
    <row r="48" ht="17.25">
      <c r="C48" s="40" t="s">
        <v>509</v>
      </c>
    </row>
  </sheetData>
  <mergeCells count="2">
    <mergeCell ref="E5:G5"/>
    <mergeCell ref="I5:L5"/>
  </mergeCells>
  <hyperlinks>
    <hyperlink ref="A1" r:id="rId1" display="平成１７年度　県勢ダイジェスト&lt;&lt;"/>
  </hyperlinks>
  <printOptions/>
  <pageMargins left="0.3937007874015748" right="0.3937007874015748" top="0.984251968503937" bottom="0.2" header="0.5118110236220472" footer="0.23"/>
  <pageSetup fitToHeight="1" fitToWidth="1" horizontalDpi="600" verticalDpi="600" orientation="portrait" paperSize="9" scale="99" r:id="rId3"/>
  <headerFooter alignWithMargins="0">
    <oddHeader>&amp;L&amp;"ＭＳ Ｐ明朝,太字"&amp;14 32&amp;"ＭＳ Ｐゴシック,太字"　観　　　光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C1">
      <selection activeCell="N10" sqref="N10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13.625" style="0" customWidth="1"/>
    <col min="4" max="4" width="1.625" style="0" customWidth="1"/>
    <col min="5" max="5" width="12.125" style="0" customWidth="1"/>
    <col min="6" max="8" width="10.00390625" style="0" customWidth="1"/>
    <col min="9" max="9" width="11.875" style="0" customWidth="1"/>
    <col min="10" max="11" width="10.00390625" style="0" customWidth="1"/>
    <col min="12" max="12" width="3.125" style="0" customWidth="1"/>
    <col min="13" max="14" width="9.375" style="0" customWidth="1"/>
    <col min="15" max="15" width="3.125" style="0" customWidth="1"/>
    <col min="16" max="17" width="15.875" style="0" customWidth="1"/>
    <col min="18" max="18" width="3.125" style="0" customWidth="1"/>
    <col min="19" max="25" width="5.875" style="0" customWidth="1"/>
    <col min="26" max="26" width="8.75390625" style="0" customWidth="1"/>
    <col min="27" max="27" width="3.125" style="0" customWidth="1"/>
  </cols>
  <sheetData>
    <row r="1" ht="13.5">
      <c r="C1" s="302" t="s">
        <v>523</v>
      </c>
    </row>
    <row r="2" spans="1:4" s="4" customFormat="1" ht="24" customHeight="1">
      <c r="A2" s="5" t="s">
        <v>220</v>
      </c>
      <c r="D2" s="5"/>
    </row>
    <row r="3" spans="1:10" s="4" customFormat="1" ht="18.75" customHeight="1" thickBot="1">
      <c r="A3" s="5"/>
      <c r="D3" s="5"/>
      <c r="J3" s="91" t="s">
        <v>158</v>
      </c>
    </row>
    <row r="4" spans="2:11" s="18" customFormat="1" ht="30" customHeight="1" thickTop="1">
      <c r="B4" s="334" t="s">
        <v>156</v>
      </c>
      <c r="C4" s="341"/>
      <c r="D4" s="342"/>
      <c r="E4" s="30" t="s">
        <v>1</v>
      </c>
      <c r="F4" s="30" t="s">
        <v>20</v>
      </c>
      <c r="G4" s="30" t="s">
        <v>21</v>
      </c>
      <c r="H4" s="30" t="s">
        <v>46</v>
      </c>
      <c r="I4" s="30" t="s">
        <v>47</v>
      </c>
      <c r="J4" s="30" t="s">
        <v>48</v>
      </c>
      <c r="K4" s="75" t="s">
        <v>49</v>
      </c>
    </row>
    <row r="5" spans="2:11" ht="14.25" customHeight="1">
      <c r="B5" s="76"/>
      <c r="C5" s="57"/>
      <c r="D5" s="72"/>
      <c r="E5" s="56"/>
      <c r="F5" s="56"/>
      <c r="G5" s="56"/>
      <c r="H5" s="56"/>
      <c r="I5" s="56"/>
      <c r="J5" s="56"/>
      <c r="K5" s="56"/>
    </row>
    <row r="6" spans="2:11" s="3" customFormat="1" ht="16.5" customHeight="1" hidden="1">
      <c r="B6" s="77"/>
      <c r="C6" s="78" t="s">
        <v>228</v>
      </c>
      <c r="D6" s="79"/>
      <c r="E6" s="95">
        <v>1335027</v>
      </c>
      <c r="F6" s="95">
        <v>114730</v>
      </c>
      <c r="G6" s="95">
        <v>282822</v>
      </c>
      <c r="H6" s="95">
        <v>158388</v>
      </c>
      <c r="I6" s="95">
        <v>650945</v>
      </c>
      <c r="J6" s="95">
        <v>70894</v>
      </c>
      <c r="K6" s="95">
        <v>57248</v>
      </c>
    </row>
    <row r="7" spans="1:11" s="17" customFormat="1" ht="16.5" customHeight="1">
      <c r="A7" s="16"/>
      <c r="B7" s="77"/>
      <c r="C7" s="303" t="s">
        <v>229</v>
      </c>
      <c r="D7" s="304"/>
      <c r="E7" s="163">
        <v>1333453</v>
      </c>
      <c r="F7" s="163">
        <v>114313</v>
      </c>
      <c r="G7" s="163">
        <v>281416</v>
      </c>
      <c r="H7" s="163">
        <v>160351</v>
      </c>
      <c r="I7" s="163">
        <v>650836</v>
      </c>
      <c r="J7" s="163">
        <v>71057</v>
      </c>
      <c r="K7" s="163">
        <v>55480</v>
      </c>
    </row>
    <row r="8" spans="1:11" s="17" customFormat="1" ht="16.5" customHeight="1">
      <c r="A8" s="16"/>
      <c r="B8" s="77"/>
      <c r="C8" s="81" t="s">
        <v>252</v>
      </c>
      <c r="D8" s="82"/>
      <c r="E8" s="83">
        <v>1332414</v>
      </c>
      <c r="F8" s="83">
        <v>113662</v>
      </c>
      <c r="G8" s="83">
        <v>279951</v>
      </c>
      <c r="H8" s="83">
        <v>161801</v>
      </c>
      <c r="I8" s="83">
        <v>651478</v>
      </c>
      <c r="J8" s="83">
        <v>70859</v>
      </c>
      <c r="K8" s="83">
        <v>54663</v>
      </c>
    </row>
    <row r="9" spans="2:11" s="3" customFormat="1" ht="14.25" customHeight="1">
      <c r="B9" s="77"/>
      <c r="C9" s="84"/>
      <c r="D9" s="49"/>
      <c r="E9" s="80"/>
      <c r="F9" s="80"/>
      <c r="G9" s="80"/>
      <c r="H9" s="80"/>
      <c r="I9" s="80"/>
      <c r="J9" s="80"/>
      <c r="K9" s="80"/>
    </row>
    <row r="10" spans="2:11" s="3" customFormat="1" ht="16.5" customHeight="1">
      <c r="B10" s="77"/>
      <c r="C10" s="85" t="s">
        <v>31</v>
      </c>
      <c r="D10" s="49"/>
      <c r="E10" s="95">
        <v>55814</v>
      </c>
      <c r="F10" s="80">
        <v>4947</v>
      </c>
      <c r="G10" s="80">
        <v>9078</v>
      </c>
      <c r="H10" s="80">
        <v>23350</v>
      </c>
      <c r="I10" s="80">
        <v>14841</v>
      </c>
      <c r="J10" s="80">
        <v>1782</v>
      </c>
      <c r="K10" s="80">
        <v>1816</v>
      </c>
    </row>
    <row r="11" spans="2:11" s="3" customFormat="1" ht="16.5" customHeight="1">
      <c r="B11" s="77"/>
      <c r="C11" s="85" t="s">
        <v>32</v>
      </c>
      <c r="D11" s="49"/>
      <c r="E11" s="95">
        <v>23429</v>
      </c>
      <c r="F11" s="80">
        <v>2740</v>
      </c>
      <c r="G11" s="80">
        <v>3164</v>
      </c>
      <c r="H11" s="80">
        <v>6726</v>
      </c>
      <c r="I11" s="80">
        <v>8870</v>
      </c>
      <c r="J11" s="80">
        <v>634</v>
      </c>
      <c r="K11" s="80">
        <v>1296</v>
      </c>
    </row>
    <row r="12" spans="2:11" s="3" customFormat="1" ht="16.5" customHeight="1">
      <c r="B12" s="77"/>
      <c r="C12" s="85" t="s">
        <v>33</v>
      </c>
      <c r="D12" s="49"/>
      <c r="E12" s="95">
        <v>37752</v>
      </c>
      <c r="F12" s="80">
        <v>977</v>
      </c>
      <c r="G12" s="80">
        <v>15193</v>
      </c>
      <c r="H12" s="80">
        <v>4887</v>
      </c>
      <c r="I12" s="80">
        <v>12853</v>
      </c>
      <c r="J12" s="80">
        <v>1913</v>
      </c>
      <c r="K12" s="80">
        <v>1930</v>
      </c>
    </row>
    <row r="13" spans="2:11" s="3" customFormat="1" ht="16.5" customHeight="1">
      <c r="B13" s="77"/>
      <c r="C13" s="85" t="s">
        <v>34</v>
      </c>
      <c r="D13" s="49"/>
      <c r="E13" s="95">
        <v>53601</v>
      </c>
      <c r="F13" s="80">
        <v>3991</v>
      </c>
      <c r="G13" s="80">
        <v>5135</v>
      </c>
      <c r="H13" s="80">
        <v>4992</v>
      </c>
      <c r="I13" s="80">
        <v>31226</v>
      </c>
      <c r="J13" s="80">
        <v>2252</v>
      </c>
      <c r="K13" s="80">
        <v>6006</v>
      </c>
    </row>
    <row r="14" spans="2:11" s="3" customFormat="1" ht="16.5" customHeight="1">
      <c r="B14" s="77"/>
      <c r="C14" s="85" t="s">
        <v>35</v>
      </c>
      <c r="D14" s="49"/>
      <c r="E14" s="95">
        <v>35115</v>
      </c>
      <c r="F14" s="80">
        <v>1419</v>
      </c>
      <c r="G14" s="80">
        <v>15828</v>
      </c>
      <c r="H14" s="80">
        <v>5237</v>
      </c>
      <c r="I14" s="80">
        <v>11669</v>
      </c>
      <c r="J14" s="80">
        <v>259</v>
      </c>
      <c r="K14" s="80">
        <v>704</v>
      </c>
    </row>
    <row r="15" spans="2:11" s="3" customFormat="1" ht="14.25" customHeight="1">
      <c r="B15" s="77"/>
      <c r="C15" s="85" t="s">
        <v>36</v>
      </c>
      <c r="D15" s="86"/>
      <c r="E15" s="155">
        <v>72941</v>
      </c>
      <c r="F15" s="155">
        <v>1816</v>
      </c>
      <c r="G15" s="155">
        <v>11656</v>
      </c>
      <c r="H15" s="155">
        <v>4680</v>
      </c>
      <c r="I15" s="155">
        <v>45817</v>
      </c>
      <c r="J15" s="155">
        <v>6315</v>
      </c>
      <c r="K15" s="155">
        <v>2655</v>
      </c>
    </row>
    <row r="16" spans="2:11" s="3" customFormat="1" ht="16.5" customHeight="1">
      <c r="B16" s="77"/>
      <c r="C16" s="85" t="s">
        <v>37</v>
      </c>
      <c r="D16" s="49"/>
      <c r="E16" s="95">
        <v>62174</v>
      </c>
      <c r="F16" s="80">
        <v>12135</v>
      </c>
      <c r="G16" s="80">
        <v>12046</v>
      </c>
      <c r="H16" s="80">
        <v>7493</v>
      </c>
      <c r="I16" s="80">
        <v>26582</v>
      </c>
      <c r="J16" s="80">
        <v>673</v>
      </c>
      <c r="K16" s="80">
        <v>3245</v>
      </c>
    </row>
    <row r="17" spans="2:11" s="3" customFormat="1" ht="16.5" customHeight="1">
      <c r="B17" s="77"/>
      <c r="C17" s="153" t="s">
        <v>237</v>
      </c>
      <c r="D17" s="49"/>
      <c r="E17" s="95">
        <v>61814</v>
      </c>
      <c r="F17" s="80">
        <v>10384</v>
      </c>
      <c r="G17" s="80">
        <v>24528</v>
      </c>
      <c r="H17" s="80">
        <v>14455</v>
      </c>
      <c r="I17" s="80">
        <v>10523</v>
      </c>
      <c r="J17" s="80">
        <v>381</v>
      </c>
      <c r="K17" s="80">
        <v>1542</v>
      </c>
    </row>
    <row r="18" spans="2:11" s="3" customFormat="1" ht="16.5" customHeight="1">
      <c r="B18" s="77"/>
      <c r="C18" s="153" t="s">
        <v>253</v>
      </c>
      <c r="D18" s="49"/>
      <c r="E18" s="95">
        <v>45727</v>
      </c>
      <c r="F18" s="80">
        <v>6098</v>
      </c>
      <c r="G18" s="80">
        <v>9841</v>
      </c>
      <c r="H18" s="80">
        <v>9848</v>
      </c>
      <c r="I18" s="80">
        <v>14832</v>
      </c>
      <c r="J18" s="80">
        <v>2426</v>
      </c>
      <c r="K18" s="80">
        <v>2684</v>
      </c>
    </row>
    <row r="19" spans="2:11" s="3" customFormat="1" ht="16.5" customHeight="1">
      <c r="B19" s="77"/>
      <c r="C19" s="153" t="s">
        <v>254</v>
      </c>
      <c r="D19" s="49"/>
      <c r="E19" s="95">
        <v>82134</v>
      </c>
      <c r="F19" s="80">
        <v>2980</v>
      </c>
      <c r="G19" s="80">
        <v>37436</v>
      </c>
      <c r="H19" s="80">
        <v>14100</v>
      </c>
      <c r="I19" s="80">
        <v>21659</v>
      </c>
      <c r="J19" s="80">
        <v>1513</v>
      </c>
      <c r="K19" s="80">
        <v>4447</v>
      </c>
    </row>
    <row r="20" spans="2:11" s="3" customFormat="1" ht="16.5" customHeight="1">
      <c r="B20" s="77"/>
      <c r="C20" s="153" t="s">
        <v>255</v>
      </c>
      <c r="D20" s="49"/>
      <c r="E20" s="95">
        <v>201142</v>
      </c>
      <c r="F20" s="80">
        <v>33696</v>
      </c>
      <c r="G20" s="80">
        <v>31437</v>
      </c>
      <c r="H20" s="80">
        <v>16628</v>
      </c>
      <c r="I20" s="80">
        <v>103770</v>
      </c>
      <c r="J20" s="80">
        <v>11720</v>
      </c>
      <c r="K20" s="80">
        <v>3890</v>
      </c>
    </row>
    <row r="21" spans="2:11" s="3" customFormat="1" ht="16.5" customHeight="1">
      <c r="B21" s="77"/>
      <c r="C21" s="153"/>
      <c r="D21" s="49"/>
      <c r="E21" s="95"/>
      <c r="F21" s="80"/>
      <c r="G21" s="80"/>
      <c r="H21" s="80"/>
      <c r="J21" s="80"/>
      <c r="K21" s="80"/>
    </row>
    <row r="22" spans="2:11" s="3" customFormat="1" ht="16.5" customHeight="1">
      <c r="B22" s="77"/>
      <c r="C22" s="85" t="s">
        <v>38</v>
      </c>
      <c r="D22" s="49"/>
      <c r="E22" s="95">
        <v>80120</v>
      </c>
      <c r="F22" s="80">
        <v>773</v>
      </c>
      <c r="G22" s="80">
        <v>20989</v>
      </c>
      <c r="H22" s="80">
        <v>4040</v>
      </c>
      <c r="I22" s="80">
        <v>50913</v>
      </c>
      <c r="J22" s="80">
        <v>2079</v>
      </c>
      <c r="K22" s="80">
        <v>1325</v>
      </c>
    </row>
    <row r="23" spans="2:11" s="3" customFormat="1" ht="16.5" customHeight="1">
      <c r="B23" s="77"/>
      <c r="C23" s="85" t="s">
        <v>39</v>
      </c>
      <c r="D23" s="49"/>
      <c r="E23" s="95">
        <v>22636</v>
      </c>
      <c r="F23" s="80">
        <v>2181</v>
      </c>
      <c r="G23" s="80">
        <v>9479</v>
      </c>
      <c r="H23" s="80">
        <v>2443</v>
      </c>
      <c r="I23" s="80">
        <v>7339</v>
      </c>
      <c r="J23" s="80">
        <v>211</v>
      </c>
      <c r="K23" s="80">
        <v>982</v>
      </c>
    </row>
    <row r="24" spans="2:11" s="3" customFormat="1" ht="16.5" customHeight="1">
      <c r="B24" s="77"/>
      <c r="C24" s="85" t="s">
        <v>40</v>
      </c>
      <c r="D24" s="49"/>
      <c r="E24" s="95">
        <v>50435</v>
      </c>
      <c r="F24" s="80">
        <v>2556</v>
      </c>
      <c r="G24" s="80">
        <v>13996</v>
      </c>
      <c r="H24" s="80">
        <v>5470</v>
      </c>
      <c r="I24" s="80">
        <v>19914</v>
      </c>
      <c r="J24" s="80">
        <v>5777</v>
      </c>
      <c r="K24" s="80">
        <v>2721</v>
      </c>
    </row>
    <row r="25" spans="2:11" s="3" customFormat="1" ht="14.25" customHeight="1">
      <c r="B25" s="77"/>
      <c r="C25" s="28"/>
      <c r="D25" s="86"/>
      <c r="E25" s="51"/>
      <c r="F25" s="28" t="s">
        <v>286</v>
      </c>
      <c r="G25" s="28"/>
      <c r="H25" s="28"/>
      <c r="J25" s="28"/>
      <c r="K25" s="28"/>
    </row>
    <row r="26" spans="2:11" s="3" customFormat="1" ht="16.5" customHeight="1">
      <c r="B26" s="77"/>
      <c r="C26" s="85" t="s">
        <v>41</v>
      </c>
      <c r="D26" s="49"/>
      <c r="E26" s="95">
        <v>229508</v>
      </c>
      <c r="F26" s="80">
        <v>9698</v>
      </c>
      <c r="G26" s="80">
        <v>24167</v>
      </c>
      <c r="H26" s="80">
        <v>8580</v>
      </c>
      <c r="I26" s="80">
        <v>165590</v>
      </c>
      <c r="J26" s="80">
        <v>15393</v>
      </c>
      <c r="K26" s="80">
        <v>6080</v>
      </c>
    </row>
    <row r="27" spans="2:11" s="3" customFormat="1" ht="16.5" customHeight="1">
      <c r="B27" s="77"/>
      <c r="C27" s="85" t="s">
        <v>42</v>
      </c>
      <c r="D27" s="49"/>
      <c r="E27" s="95">
        <v>18206</v>
      </c>
      <c r="F27" s="80">
        <v>6898</v>
      </c>
      <c r="G27" s="80">
        <v>2137</v>
      </c>
      <c r="H27" s="80">
        <v>8217</v>
      </c>
      <c r="I27" s="167" t="s">
        <v>287</v>
      </c>
      <c r="J27" s="80">
        <v>52</v>
      </c>
      <c r="K27" s="80">
        <v>900</v>
      </c>
    </row>
    <row r="28" spans="2:11" s="3" customFormat="1" ht="16.5" customHeight="1">
      <c r="B28" s="77"/>
      <c r="C28" s="85" t="s">
        <v>43</v>
      </c>
      <c r="D28" s="49"/>
      <c r="E28" s="95">
        <v>20752</v>
      </c>
      <c r="F28" s="80">
        <v>3203</v>
      </c>
      <c r="G28" s="80">
        <v>3929</v>
      </c>
      <c r="H28" s="80">
        <v>2444</v>
      </c>
      <c r="I28" s="80">
        <v>6955</v>
      </c>
      <c r="J28" s="80">
        <v>2166</v>
      </c>
      <c r="K28" s="80">
        <v>2055</v>
      </c>
    </row>
    <row r="29" spans="2:11" s="3" customFormat="1" ht="16.5" customHeight="1">
      <c r="B29" s="77"/>
      <c r="C29" s="85"/>
      <c r="D29" s="49"/>
      <c r="E29" s="95"/>
      <c r="F29" s="80" t="s">
        <v>286</v>
      </c>
      <c r="G29" s="80"/>
      <c r="H29" s="80"/>
      <c r="I29" s="80"/>
      <c r="J29" s="80"/>
      <c r="K29" s="80"/>
    </row>
    <row r="30" spans="2:11" s="3" customFormat="1" ht="16.5" customHeight="1">
      <c r="B30" s="77"/>
      <c r="C30" s="85" t="s">
        <v>44</v>
      </c>
      <c r="D30" s="49"/>
      <c r="E30" s="95">
        <v>114161</v>
      </c>
      <c r="F30" s="80">
        <v>6064</v>
      </c>
      <c r="G30" s="80">
        <v>16749</v>
      </c>
      <c r="H30" s="80">
        <v>14209</v>
      </c>
      <c r="I30" s="80">
        <v>59209</v>
      </c>
      <c r="J30" s="80">
        <v>11813</v>
      </c>
      <c r="K30" s="80">
        <v>6117</v>
      </c>
    </row>
    <row r="31" spans="2:12" s="3" customFormat="1" ht="16.5" customHeight="1">
      <c r="B31" s="77"/>
      <c r="C31" s="85" t="s">
        <v>45</v>
      </c>
      <c r="D31" s="49"/>
      <c r="E31" s="95">
        <v>64954</v>
      </c>
      <c r="F31" s="80">
        <v>1105</v>
      </c>
      <c r="G31" s="80">
        <v>13162</v>
      </c>
      <c r="H31" s="80">
        <v>4002</v>
      </c>
      <c r="I31" s="80">
        <v>38915</v>
      </c>
      <c r="J31" s="80">
        <v>3500</v>
      </c>
      <c r="K31" s="80">
        <v>4296</v>
      </c>
      <c r="L31" s="3" t="s">
        <v>206</v>
      </c>
    </row>
    <row r="32" spans="2:11" s="3" customFormat="1" ht="14.25" customHeight="1">
      <c r="B32" s="87"/>
      <c r="C32" s="88"/>
      <c r="D32" s="89"/>
      <c r="E32" s="90"/>
      <c r="F32" s="90"/>
      <c r="G32" s="90"/>
      <c r="H32" s="90"/>
      <c r="I32" s="90"/>
      <c r="J32" s="90"/>
      <c r="K32" s="90"/>
    </row>
    <row r="33" spans="2:11" ht="9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s="6" customFormat="1" ht="16.5" customHeight="1">
      <c r="B34" s="40" t="s">
        <v>157</v>
      </c>
      <c r="C34" s="40"/>
      <c r="D34" s="40"/>
      <c r="E34" s="40"/>
      <c r="F34" s="40"/>
      <c r="G34" s="40"/>
      <c r="H34" s="40"/>
      <c r="I34" s="40" t="s">
        <v>161</v>
      </c>
      <c r="K34" s="40"/>
    </row>
    <row r="35" spans="2:11" s="6" customFormat="1" ht="16.5" customHeight="1">
      <c r="B35" s="40" t="s">
        <v>50</v>
      </c>
      <c r="C35" s="40"/>
      <c r="D35" s="40"/>
      <c r="E35" s="40"/>
      <c r="F35" s="40"/>
      <c r="G35" s="40"/>
      <c r="H35" s="40"/>
      <c r="I35" s="40"/>
      <c r="J35" s="40"/>
      <c r="K35" s="40"/>
    </row>
    <row r="36" ht="30" customHeight="1" thickBot="1"/>
    <row r="37" spans="1:12" s="3" customFormat="1" ht="36" customHeight="1" thickBot="1">
      <c r="A37" s="10" t="s">
        <v>184</v>
      </c>
      <c r="B37" s="1"/>
      <c r="C37" s="1"/>
      <c r="D37" s="1"/>
      <c r="E37" s="1"/>
      <c r="F37" s="10"/>
      <c r="G37" s="10"/>
      <c r="H37" s="10"/>
      <c r="I37" s="11"/>
      <c r="J37" s="11"/>
      <c r="K37" s="11"/>
      <c r="L37" s="11"/>
    </row>
    <row r="39" spans="1:10" s="4" customFormat="1" ht="24" customHeight="1">
      <c r="A39" s="5" t="s">
        <v>159</v>
      </c>
      <c r="D39" s="5"/>
      <c r="J39" s="51" t="s">
        <v>160</v>
      </c>
    </row>
    <row r="55" ht="15" customHeight="1"/>
    <row r="56" ht="9" customHeight="1"/>
    <row r="57" ht="15.75" customHeight="1">
      <c r="I57" s="40" t="s">
        <v>294</v>
      </c>
    </row>
  </sheetData>
  <mergeCells count="1">
    <mergeCell ref="B4:D4"/>
  </mergeCells>
  <hyperlinks>
    <hyperlink ref="C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1" r:id="rId3"/>
  <headerFooter alignWithMargins="0">
    <oddHeader>&amp;R&amp;"ＭＳ Ｐゴシック,太字"&amp;14農　　　業　&amp;"ＭＳ Ｐ明朝,太字"15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8.875" style="0" customWidth="1"/>
    <col min="3" max="3" width="9.625" style="0" customWidth="1"/>
    <col min="4" max="4" width="5.625" style="0" customWidth="1"/>
    <col min="5" max="5" width="4.625" style="0" customWidth="1"/>
    <col min="6" max="10" width="11.375" style="0" customWidth="1"/>
    <col min="11" max="12" width="3.125" style="0" customWidth="1"/>
    <col min="13" max="13" width="17.003906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302" t="s">
        <v>523</v>
      </c>
    </row>
    <row r="2" spans="1:12" s="3" customFormat="1" ht="36" customHeight="1" thickBot="1">
      <c r="A2" s="10" t="s">
        <v>185</v>
      </c>
      <c r="B2" s="1" t="s">
        <v>208</v>
      </c>
      <c r="C2" s="1"/>
      <c r="D2" s="1"/>
      <c r="E2" s="1"/>
      <c r="F2" s="10"/>
      <c r="G2" s="10"/>
      <c r="H2" s="10"/>
      <c r="I2" s="10"/>
      <c r="J2" s="11"/>
      <c r="K2" s="11"/>
      <c r="L2" s="11"/>
    </row>
    <row r="4" spans="1:9" ht="24" customHeight="1" thickBot="1">
      <c r="A4" s="5" t="s">
        <v>162</v>
      </c>
      <c r="B4" s="136" t="s">
        <v>212</v>
      </c>
      <c r="C4" s="137"/>
      <c r="D4" s="137"/>
      <c r="E4" s="137"/>
      <c r="G4" s="51" t="s">
        <v>209</v>
      </c>
      <c r="H4" s="51" t="s">
        <v>210</v>
      </c>
      <c r="I4" s="51" t="s">
        <v>191</v>
      </c>
    </row>
    <row r="5" spans="2:10" s="19" customFormat="1" ht="24" customHeight="1" thickTop="1">
      <c r="B5" s="48" t="s">
        <v>0</v>
      </c>
      <c r="C5" s="54" t="s">
        <v>51</v>
      </c>
      <c r="D5" s="355" t="s">
        <v>52</v>
      </c>
      <c r="E5" s="356"/>
      <c r="F5" s="54" t="s">
        <v>53</v>
      </c>
      <c r="G5" s="54" t="s">
        <v>54</v>
      </c>
      <c r="H5" s="54" t="s">
        <v>55</v>
      </c>
      <c r="I5" s="54" t="s">
        <v>56</v>
      </c>
      <c r="J5" s="31" t="s">
        <v>49</v>
      </c>
    </row>
    <row r="6" spans="2:10" s="6" customFormat="1" ht="12" customHeight="1">
      <c r="B6" s="93"/>
      <c r="C6" s="56"/>
      <c r="D6" s="56"/>
      <c r="E6" s="56"/>
      <c r="F6" s="56"/>
      <c r="G6" s="56"/>
      <c r="H6" s="56"/>
      <c r="I6" s="56"/>
      <c r="J6" s="56"/>
    </row>
    <row r="7" spans="2:10" s="6" customFormat="1" ht="18" customHeight="1" hidden="1">
      <c r="B7" s="138" t="s">
        <v>221</v>
      </c>
      <c r="C7" s="39">
        <v>925</v>
      </c>
      <c r="D7" s="39"/>
      <c r="E7" s="39">
        <v>87</v>
      </c>
      <c r="F7" s="39">
        <v>121</v>
      </c>
      <c r="G7" s="39">
        <v>549</v>
      </c>
      <c r="H7" s="39">
        <v>95</v>
      </c>
      <c r="I7" s="39">
        <v>0</v>
      </c>
      <c r="J7" s="39">
        <v>73</v>
      </c>
    </row>
    <row r="8" spans="2:10" s="6" customFormat="1" ht="18" customHeight="1">
      <c r="B8" s="138" t="s">
        <v>246</v>
      </c>
      <c r="C8" s="39">
        <v>859</v>
      </c>
      <c r="D8" s="39"/>
      <c r="E8" s="39">
        <v>83</v>
      </c>
      <c r="F8" s="39">
        <v>110</v>
      </c>
      <c r="G8" s="39">
        <v>508</v>
      </c>
      <c r="H8" s="358">
        <v>89</v>
      </c>
      <c r="I8" s="358"/>
      <c r="J8" s="39">
        <v>69</v>
      </c>
    </row>
    <row r="9" spans="2:10" s="6" customFormat="1" ht="18" customHeight="1">
      <c r="B9" s="38">
        <v>14</v>
      </c>
      <c r="C9" s="39">
        <v>882</v>
      </c>
      <c r="D9" s="39"/>
      <c r="E9" s="39">
        <v>81</v>
      </c>
      <c r="F9" s="39">
        <v>116</v>
      </c>
      <c r="G9" s="39">
        <v>529</v>
      </c>
      <c r="H9" s="358">
        <v>91</v>
      </c>
      <c r="I9" s="358"/>
      <c r="J9" s="39">
        <v>65</v>
      </c>
    </row>
    <row r="10" spans="2:10" s="6" customFormat="1" ht="18" customHeight="1">
      <c r="B10" s="38">
        <v>15</v>
      </c>
      <c r="C10" s="39">
        <v>823</v>
      </c>
      <c r="D10" s="39"/>
      <c r="E10" s="39">
        <v>89</v>
      </c>
      <c r="F10" s="39">
        <v>113</v>
      </c>
      <c r="G10" s="39">
        <v>480</v>
      </c>
      <c r="H10" s="358">
        <v>81</v>
      </c>
      <c r="I10" s="358"/>
      <c r="J10" s="39">
        <v>61</v>
      </c>
    </row>
    <row r="11" spans="2:10" s="9" customFormat="1" ht="18" customHeight="1">
      <c r="B11" s="131">
        <v>16</v>
      </c>
      <c r="C11" s="43">
        <v>867</v>
      </c>
      <c r="D11" s="43"/>
      <c r="E11" s="43">
        <v>79</v>
      </c>
      <c r="F11" s="43">
        <v>114</v>
      </c>
      <c r="G11" s="43">
        <v>533</v>
      </c>
      <c r="H11" s="359">
        <v>81</v>
      </c>
      <c r="I11" s="359"/>
      <c r="J11" s="43">
        <v>60</v>
      </c>
    </row>
    <row r="12" spans="2:10" s="6" customFormat="1" ht="12" customHeight="1">
      <c r="B12" s="94"/>
      <c r="C12" s="46"/>
      <c r="D12" s="46"/>
      <c r="E12" s="46"/>
      <c r="F12" s="46"/>
      <c r="G12" s="46"/>
      <c r="H12" s="46"/>
      <c r="I12" s="46"/>
      <c r="J12" s="46"/>
    </row>
    <row r="13" spans="5:12" ht="14.25" customHeight="1">
      <c r="E13" s="324" t="s">
        <v>259</v>
      </c>
      <c r="F13" s="324"/>
      <c r="G13" s="324"/>
      <c r="H13" s="324"/>
      <c r="I13" s="324"/>
      <c r="J13" s="324"/>
      <c r="K13" s="354"/>
      <c r="L13" s="354"/>
    </row>
    <row r="14" spans="1:9" ht="24" customHeight="1">
      <c r="A14" s="5" t="s">
        <v>203</v>
      </c>
      <c r="B14" s="24" t="s">
        <v>213</v>
      </c>
      <c r="C14" s="154"/>
      <c r="D14" s="154"/>
      <c r="E14" s="154"/>
      <c r="G14" s="51" t="str">
        <f>"（平成16年）"</f>
        <v>（平成16年）</v>
      </c>
      <c r="I14" s="51" t="s">
        <v>192</v>
      </c>
    </row>
    <row r="15" spans="2:5" s="6" customFormat="1" ht="15.75" customHeight="1">
      <c r="B15" s="7"/>
      <c r="C15" s="7"/>
      <c r="D15" s="7"/>
      <c r="E15" s="7"/>
    </row>
    <row r="16" ht="63" customHeight="1"/>
    <row r="17" spans="3:9" ht="24" customHeight="1">
      <c r="C17" s="5"/>
      <c r="D17" s="5"/>
      <c r="I17" s="4"/>
    </row>
    <row r="18" ht="12" customHeight="1"/>
    <row r="19" spans="6:8" ht="33.75" customHeight="1">
      <c r="F19" s="357" t="s">
        <v>216</v>
      </c>
      <c r="G19" s="357"/>
      <c r="H19" s="357"/>
    </row>
    <row r="20" spans="6:8" ht="18.75" customHeight="1">
      <c r="F20" s="357"/>
      <c r="G20" s="357"/>
      <c r="H20" s="357"/>
    </row>
    <row r="21" spans="6:8" ht="9.75" customHeight="1">
      <c r="F21" s="357"/>
      <c r="G21" s="357"/>
      <c r="H21" s="357"/>
    </row>
    <row r="22" spans="1:9" ht="24" customHeight="1">
      <c r="A22" s="5" t="s">
        <v>163</v>
      </c>
      <c r="B22" s="353" t="s">
        <v>215</v>
      </c>
      <c r="C22" s="354"/>
      <c r="D22" s="354"/>
      <c r="E22" s="354"/>
      <c r="F22" s="51" t="s">
        <v>214</v>
      </c>
      <c r="I22" s="51" t="s">
        <v>211</v>
      </c>
    </row>
    <row r="38" ht="14.25" customHeight="1"/>
    <row r="39" ht="9" customHeight="1"/>
    <row r="40" ht="15.75" customHeight="1">
      <c r="J40" s="6"/>
    </row>
    <row r="48" ht="18" customHeight="1"/>
    <row r="49" ht="6" customHeight="1"/>
    <row r="52" ht="13.5">
      <c r="F52" s="151" t="s">
        <v>235</v>
      </c>
    </row>
    <row r="53" ht="13.5">
      <c r="I53" s="151" t="s">
        <v>240</v>
      </c>
    </row>
  </sheetData>
  <mergeCells count="8">
    <mergeCell ref="B22:E22"/>
    <mergeCell ref="D5:E5"/>
    <mergeCell ref="F19:H21"/>
    <mergeCell ref="H10:I10"/>
    <mergeCell ref="H9:I9"/>
    <mergeCell ref="H8:I8"/>
    <mergeCell ref="H11:I11"/>
    <mergeCell ref="E13:L13"/>
  </mergeCells>
  <hyperlinks>
    <hyperlink ref="A1" r:id="rId1" display="平成１７年度　県勢ダイジェスト&lt;&lt;"/>
  </hyperlinks>
  <printOptions/>
  <pageMargins left="0.32" right="0.21" top="0.984251968503937" bottom="0.3937007874015748" header="0.5118110236220472" footer="0"/>
  <pageSetup horizontalDpi="600" verticalDpi="600" orientation="portrait" paperSize="9" scale="92" r:id="rId3"/>
  <headerFooter alignWithMargins="0">
    <oddHeader>&amp;L&amp;"ＭＳ Ｐ明朝,太字"&amp;14 16&amp;"ＭＳ Ｐゴシック,太字"　農　　　業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bestFit="1" customWidth="1"/>
    <col min="3" max="3" width="10.875" style="0" customWidth="1"/>
    <col min="4" max="4" width="9.125" style="0" customWidth="1"/>
    <col min="5" max="5" width="10.875" style="0" customWidth="1"/>
    <col min="6" max="6" width="9.125" style="0" customWidth="1"/>
    <col min="7" max="7" width="10.875" style="0" customWidth="1"/>
    <col min="9" max="9" width="10.875" style="0" customWidth="1"/>
    <col min="10" max="10" width="9.00390625" style="22" customWidth="1"/>
    <col min="11" max="12" width="3.125" style="0" customWidth="1"/>
    <col min="13" max="14" width="9.375" style="0" customWidth="1"/>
    <col min="15" max="15" width="3.125" style="0" customWidth="1"/>
    <col min="16" max="17" width="15.875" style="0" customWidth="1"/>
    <col min="18" max="18" width="3.125" style="0" customWidth="1"/>
    <col min="19" max="25" width="5.875" style="0" customWidth="1"/>
    <col min="26" max="26" width="8.75390625" style="0" customWidth="1"/>
    <col min="27" max="27" width="3.125" style="0" customWidth="1"/>
  </cols>
  <sheetData>
    <row r="1" ht="13.5">
      <c r="A1" s="302" t="s">
        <v>523</v>
      </c>
    </row>
    <row r="2" spans="1:10" s="5" customFormat="1" ht="24" customHeight="1">
      <c r="A2" s="5" t="s">
        <v>142</v>
      </c>
      <c r="J2" s="24"/>
    </row>
    <row r="3" ht="14.25" thickBot="1"/>
    <row r="4" spans="2:10" s="6" customFormat="1" ht="19.5" customHeight="1" thickTop="1">
      <c r="B4" s="329" t="s">
        <v>0</v>
      </c>
      <c r="C4" s="333" t="s">
        <v>60</v>
      </c>
      <c r="D4" s="335"/>
      <c r="E4" s="333" t="s">
        <v>61</v>
      </c>
      <c r="F4" s="335"/>
      <c r="G4" s="333" t="s">
        <v>62</v>
      </c>
      <c r="H4" s="335"/>
      <c r="I4" s="333" t="s">
        <v>63</v>
      </c>
      <c r="J4" s="334"/>
    </row>
    <row r="5" spans="2:10" s="6" customFormat="1" ht="19.5" customHeight="1">
      <c r="B5" s="330"/>
      <c r="C5" s="99" t="s">
        <v>67</v>
      </c>
      <c r="D5" s="32" t="s">
        <v>68</v>
      </c>
      <c r="E5" s="32" t="s">
        <v>67</v>
      </c>
      <c r="F5" s="32" t="s">
        <v>68</v>
      </c>
      <c r="G5" s="32" t="s">
        <v>67</v>
      </c>
      <c r="H5" s="32" t="s">
        <v>68</v>
      </c>
      <c r="I5" s="32" t="s">
        <v>67</v>
      </c>
      <c r="J5" s="100" t="s">
        <v>68</v>
      </c>
    </row>
    <row r="6" spans="2:10" s="6" customFormat="1" ht="21" customHeight="1">
      <c r="B6" s="72"/>
      <c r="C6" s="66" t="s">
        <v>25</v>
      </c>
      <c r="D6" s="66" t="s">
        <v>69</v>
      </c>
      <c r="E6" s="66" t="s">
        <v>25</v>
      </c>
      <c r="F6" s="66" t="s">
        <v>69</v>
      </c>
      <c r="G6" s="66" t="s">
        <v>25</v>
      </c>
      <c r="H6" s="66" t="s">
        <v>69</v>
      </c>
      <c r="I6" s="66" t="s">
        <v>25</v>
      </c>
      <c r="J6" s="101" t="s">
        <v>69</v>
      </c>
    </row>
    <row r="7" spans="2:10" s="6" customFormat="1" ht="21" customHeight="1" hidden="1">
      <c r="B7" s="38" t="s">
        <v>230</v>
      </c>
      <c r="C7" s="39">
        <v>5640</v>
      </c>
      <c r="D7" s="39">
        <v>30200</v>
      </c>
      <c r="E7" s="39">
        <v>2</v>
      </c>
      <c r="F7" s="39">
        <v>3</v>
      </c>
      <c r="G7" s="39">
        <v>71</v>
      </c>
      <c r="H7" s="39">
        <v>244</v>
      </c>
      <c r="I7" s="39">
        <v>357</v>
      </c>
      <c r="J7" s="59">
        <v>6380</v>
      </c>
    </row>
    <row r="8" spans="2:10" s="6" customFormat="1" ht="21" customHeight="1">
      <c r="B8" s="38" t="s">
        <v>247</v>
      </c>
      <c r="C8" s="39">
        <v>5570</v>
      </c>
      <c r="D8" s="39">
        <v>30300</v>
      </c>
      <c r="E8" s="39">
        <v>1</v>
      </c>
      <c r="F8" s="39">
        <v>2</v>
      </c>
      <c r="G8" s="39">
        <v>65</v>
      </c>
      <c r="H8" s="39">
        <v>226</v>
      </c>
      <c r="I8" s="39">
        <v>359</v>
      </c>
      <c r="J8" s="59">
        <v>6340</v>
      </c>
    </row>
    <row r="9" spans="2:10" s="6" customFormat="1" ht="21" customHeight="1">
      <c r="B9" s="38">
        <v>13</v>
      </c>
      <c r="C9" s="39">
        <v>5500</v>
      </c>
      <c r="D9" s="39">
        <v>30100</v>
      </c>
      <c r="E9" s="39">
        <v>0</v>
      </c>
      <c r="F9" s="39">
        <v>0</v>
      </c>
      <c r="G9" s="39">
        <v>71</v>
      </c>
      <c r="H9" s="39">
        <v>219</v>
      </c>
      <c r="I9" s="39">
        <v>359</v>
      </c>
      <c r="J9" s="59">
        <v>6170</v>
      </c>
    </row>
    <row r="10" spans="2:10" s="6" customFormat="1" ht="21" customHeight="1">
      <c r="B10" s="38">
        <v>14</v>
      </c>
      <c r="C10" s="39">
        <v>5500</v>
      </c>
      <c r="D10" s="39">
        <v>30100</v>
      </c>
      <c r="E10" s="157" t="s">
        <v>238</v>
      </c>
      <c r="F10" s="157" t="s">
        <v>207</v>
      </c>
      <c r="G10" s="39">
        <v>73</v>
      </c>
      <c r="H10" s="39">
        <v>285</v>
      </c>
      <c r="I10" s="39">
        <v>357</v>
      </c>
      <c r="J10" s="59">
        <v>6210</v>
      </c>
    </row>
    <row r="11" spans="2:10" s="6" customFormat="1" ht="21" customHeight="1">
      <c r="B11" s="38">
        <v>15</v>
      </c>
      <c r="C11" s="39">
        <v>5480</v>
      </c>
      <c r="D11" s="39">
        <v>28200</v>
      </c>
      <c r="E11" s="157" t="s">
        <v>238</v>
      </c>
      <c r="F11" s="157" t="s">
        <v>238</v>
      </c>
      <c r="G11" s="39">
        <v>76</v>
      </c>
      <c r="H11" s="39">
        <v>290</v>
      </c>
      <c r="I11" s="39">
        <v>350</v>
      </c>
      <c r="J11" s="59">
        <v>6100</v>
      </c>
    </row>
    <row r="12" spans="2:10" s="9" customFormat="1" ht="21" customHeight="1">
      <c r="B12" s="42">
        <v>16</v>
      </c>
      <c r="C12" s="43">
        <v>5500</v>
      </c>
      <c r="D12" s="43">
        <v>30400</v>
      </c>
      <c r="E12" s="157" t="s">
        <v>238</v>
      </c>
      <c r="F12" s="157" t="s">
        <v>238</v>
      </c>
      <c r="G12" s="43">
        <v>75</v>
      </c>
      <c r="H12" s="43">
        <v>284</v>
      </c>
      <c r="I12" s="43">
        <v>345</v>
      </c>
      <c r="J12" s="74">
        <v>6240</v>
      </c>
    </row>
    <row r="13" spans="2:10" s="6" customFormat="1" ht="12" customHeight="1" thickBot="1">
      <c r="B13" s="45"/>
      <c r="C13" s="61"/>
      <c r="D13" s="46"/>
      <c r="E13" s="46"/>
      <c r="F13" s="46"/>
      <c r="G13" s="46"/>
      <c r="H13" s="46"/>
      <c r="I13" s="46"/>
      <c r="J13" s="46"/>
    </row>
    <row r="14" spans="2:10" s="6" customFormat="1" ht="19.5" customHeight="1" thickTop="1">
      <c r="B14" s="329" t="s">
        <v>0</v>
      </c>
      <c r="C14" s="333" t="s">
        <v>64</v>
      </c>
      <c r="D14" s="335"/>
      <c r="E14" s="333" t="s">
        <v>65</v>
      </c>
      <c r="F14" s="335"/>
      <c r="G14" s="333" t="s">
        <v>66</v>
      </c>
      <c r="H14" s="335"/>
      <c r="I14" s="333" t="s">
        <v>70</v>
      </c>
      <c r="J14" s="334"/>
    </row>
    <row r="15" spans="2:10" s="6" customFormat="1" ht="19.5" customHeight="1">
      <c r="B15" s="330"/>
      <c r="C15" s="32" t="s">
        <v>67</v>
      </c>
      <c r="D15" s="32" t="s">
        <v>68</v>
      </c>
      <c r="E15" s="32" t="s">
        <v>67</v>
      </c>
      <c r="F15" s="32" t="s">
        <v>68</v>
      </c>
      <c r="G15" s="32" t="s">
        <v>67</v>
      </c>
      <c r="H15" s="100" t="s">
        <v>68</v>
      </c>
      <c r="I15" s="32" t="s">
        <v>67</v>
      </c>
      <c r="J15" s="100" t="s">
        <v>68</v>
      </c>
    </row>
    <row r="16" spans="2:10" s="6" customFormat="1" ht="21" customHeight="1">
      <c r="B16" s="72"/>
      <c r="C16" s="66" t="s">
        <v>25</v>
      </c>
      <c r="D16" s="66" t="s">
        <v>69</v>
      </c>
      <c r="E16" s="66" t="s">
        <v>25</v>
      </c>
      <c r="F16" s="66" t="s">
        <v>69</v>
      </c>
      <c r="G16" s="66" t="s">
        <v>25</v>
      </c>
      <c r="H16" s="66" t="s">
        <v>69</v>
      </c>
      <c r="I16" s="66" t="s">
        <v>25</v>
      </c>
      <c r="J16" s="101" t="s">
        <v>69</v>
      </c>
    </row>
    <row r="17" spans="2:10" s="6" customFormat="1" ht="21" customHeight="1" hidden="1">
      <c r="B17" s="38" t="s">
        <v>230</v>
      </c>
      <c r="C17" s="39">
        <v>472</v>
      </c>
      <c r="D17" s="39">
        <v>628</v>
      </c>
      <c r="E17" s="39">
        <v>929</v>
      </c>
      <c r="F17" s="39">
        <v>11000</v>
      </c>
      <c r="G17" s="39">
        <v>172</v>
      </c>
      <c r="H17" s="39">
        <v>8940</v>
      </c>
      <c r="I17" s="39">
        <v>249</v>
      </c>
      <c r="J17" s="59">
        <v>9360</v>
      </c>
    </row>
    <row r="18" spans="2:10" s="6" customFormat="1" ht="21" customHeight="1">
      <c r="B18" s="38" t="s">
        <v>247</v>
      </c>
      <c r="C18" s="39">
        <v>455</v>
      </c>
      <c r="D18" s="39">
        <v>596</v>
      </c>
      <c r="E18" s="39">
        <v>939</v>
      </c>
      <c r="F18" s="39">
        <v>11100</v>
      </c>
      <c r="G18" s="39">
        <v>169</v>
      </c>
      <c r="H18" s="39">
        <v>8870</v>
      </c>
      <c r="I18" s="39">
        <v>229</v>
      </c>
      <c r="J18" s="59">
        <v>8180</v>
      </c>
    </row>
    <row r="19" spans="2:10" s="6" customFormat="1" ht="21" customHeight="1">
      <c r="B19" s="38">
        <v>13</v>
      </c>
      <c r="C19" s="39">
        <v>419</v>
      </c>
      <c r="D19" s="39">
        <v>574</v>
      </c>
      <c r="E19" s="39">
        <v>892</v>
      </c>
      <c r="F19" s="39">
        <v>10100</v>
      </c>
      <c r="G19" s="39">
        <v>157</v>
      </c>
      <c r="H19" s="39">
        <v>8130</v>
      </c>
      <c r="I19" s="39">
        <v>218</v>
      </c>
      <c r="J19" s="59">
        <v>7530</v>
      </c>
    </row>
    <row r="20" spans="2:10" s="6" customFormat="1" ht="21" customHeight="1">
      <c r="B20" s="38">
        <v>14</v>
      </c>
      <c r="C20" s="39">
        <v>401</v>
      </c>
      <c r="D20" s="39">
        <v>565</v>
      </c>
      <c r="E20" s="39">
        <v>864</v>
      </c>
      <c r="F20" s="39">
        <v>10400</v>
      </c>
      <c r="G20" s="39">
        <v>150</v>
      </c>
      <c r="H20" s="39">
        <v>7860</v>
      </c>
      <c r="I20" s="39">
        <v>208</v>
      </c>
      <c r="J20" s="59">
        <v>7470</v>
      </c>
    </row>
    <row r="21" spans="2:10" s="6" customFormat="1" ht="21" customHeight="1">
      <c r="B21" s="38">
        <v>15</v>
      </c>
      <c r="C21" s="39">
        <v>394</v>
      </c>
      <c r="D21" s="39">
        <v>489</v>
      </c>
      <c r="E21" s="39">
        <v>833</v>
      </c>
      <c r="F21" s="39">
        <v>9560</v>
      </c>
      <c r="G21" s="39">
        <v>146</v>
      </c>
      <c r="H21" s="39">
        <v>7340</v>
      </c>
      <c r="I21" s="39">
        <v>199</v>
      </c>
      <c r="J21" s="59">
        <v>7160</v>
      </c>
    </row>
    <row r="22" spans="2:10" s="9" customFormat="1" ht="21" customHeight="1">
      <c r="B22" s="42">
        <v>16</v>
      </c>
      <c r="C22" s="43">
        <v>370</v>
      </c>
      <c r="D22" s="43">
        <v>459</v>
      </c>
      <c r="E22" s="43">
        <v>803</v>
      </c>
      <c r="F22" s="43">
        <v>9440</v>
      </c>
      <c r="G22" s="43">
        <v>142</v>
      </c>
      <c r="H22" s="43">
        <v>7320</v>
      </c>
      <c r="I22" s="43">
        <v>195</v>
      </c>
      <c r="J22" s="74">
        <v>6980</v>
      </c>
    </row>
    <row r="23" spans="2:10" s="6" customFormat="1" ht="12" customHeight="1" thickBot="1">
      <c r="B23" s="45"/>
      <c r="C23" s="46"/>
      <c r="D23" s="46"/>
      <c r="E23" s="46"/>
      <c r="F23" s="46"/>
      <c r="G23" s="46"/>
      <c r="H23" s="46"/>
      <c r="I23" s="46"/>
      <c r="J23" s="46"/>
    </row>
    <row r="24" spans="2:28" s="6" customFormat="1" ht="19.5" customHeight="1" thickTop="1">
      <c r="B24" s="329" t="s">
        <v>0</v>
      </c>
      <c r="C24" s="333" t="s">
        <v>71</v>
      </c>
      <c r="D24" s="335"/>
      <c r="E24" s="333" t="s">
        <v>72</v>
      </c>
      <c r="F24" s="335"/>
      <c r="G24" s="333" t="s">
        <v>73</v>
      </c>
      <c r="H24" s="335"/>
      <c r="I24" s="333" t="s">
        <v>74</v>
      </c>
      <c r="J24" s="334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2:28" s="6" customFormat="1" ht="19.5" customHeight="1">
      <c r="B25" s="330"/>
      <c r="C25" s="32" t="s">
        <v>67</v>
      </c>
      <c r="D25" s="32" t="s">
        <v>68</v>
      </c>
      <c r="E25" s="32" t="s">
        <v>67</v>
      </c>
      <c r="F25" s="32" t="s">
        <v>68</v>
      </c>
      <c r="G25" s="32" t="s">
        <v>67</v>
      </c>
      <c r="H25" s="32" t="s">
        <v>68</v>
      </c>
      <c r="I25" s="32" t="s">
        <v>67</v>
      </c>
      <c r="J25" s="100" t="s">
        <v>68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2:28" s="6" customFormat="1" ht="21" customHeight="1">
      <c r="B26" s="72"/>
      <c r="C26" s="66" t="s">
        <v>25</v>
      </c>
      <c r="D26" s="66" t="s">
        <v>69</v>
      </c>
      <c r="E26" s="66" t="s">
        <v>25</v>
      </c>
      <c r="F26" s="66" t="s">
        <v>69</v>
      </c>
      <c r="G26" s="66" t="s">
        <v>25</v>
      </c>
      <c r="H26" s="66" t="s">
        <v>69</v>
      </c>
      <c r="I26" s="66" t="s">
        <v>25</v>
      </c>
      <c r="J26" s="101" t="s">
        <v>69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2:28" s="6" customFormat="1" ht="21" customHeight="1" hidden="1">
      <c r="B27" s="38" t="s">
        <v>230</v>
      </c>
      <c r="C27" s="39">
        <v>247</v>
      </c>
      <c r="D27" s="39">
        <v>13400</v>
      </c>
      <c r="E27" s="39">
        <v>300</v>
      </c>
      <c r="F27" s="39">
        <v>7040</v>
      </c>
      <c r="G27" s="39">
        <v>111</v>
      </c>
      <c r="H27" s="39">
        <v>1420</v>
      </c>
      <c r="I27" s="39">
        <v>221</v>
      </c>
      <c r="J27" s="59">
        <v>6790</v>
      </c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6" customFormat="1" ht="21" customHeight="1">
      <c r="B28" s="38" t="s">
        <v>247</v>
      </c>
      <c r="C28" s="132">
        <v>240</v>
      </c>
      <c r="D28" s="132">
        <v>11700</v>
      </c>
      <c r="E28" s="132">
        <v>299</v>
      </c>
      <c r="F28" s="132">
        <v>7030</v>
      </c>
      <c r="G28" s="132">
        <v>113</v>
      </c>
      <c r="H28" s="132">
        <v>1440</v>
      </c>
      <c r="I28" s="132">
        <v>219</v>
      </c>
      <c r="J28" s="133">
        <v>6980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6" customFormat="1" ht="21" customHeight="1">
      <c r="B29" s="38">
        <v>13</v>
      </c>
      <c r="C29" s="39">
        <v>227</v>
      </c>
      <c r="D29" s="39">
        <v>10900</v>
      </c>
      <c r="E29" s="39">
        <v>293</v>
      </c>
      <c r="F29" s="39">
        <v>6990</v>
      </c>
      <c r="G29" s="39">
        <v>105</v>
      </c>
      <c r="H29" s="39">
        <v>1370</v>
      </c>
      <c r="I29" s="39">
        <v>208</v>
      </c>
      <c r="J29" s="59">
        <v>6360</v>
      </c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6" customFormat="1" ht="21" customHeight="1">
      <c r="B30" s="38">
        <v>14</v>
      </c>
      <c r="C30" s="39">
        <v>216</v>
      </c>
      <c r="D30" s="39">
        <v>10200</v>
      </c>
      <c r="E30" s="39">
        <v>287</v>
      </c>
      <c r="F30" s="39">
        <v>6620</v>
      </c>
      <c r="G30" s="39">
        <v>106</v>
      </c>
      <c r="H30" s="39">
        <v>1380</v>
      </c>
      <c r="I30" s="39">
        <v>200</v>
      </c>
      <c r="J30" s="59">
        <v>6150</v>
      </c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28" s="6" customFormat="1" ht="21" customHeight="1">
      <c r="B31" s="38">
        <v>15</v>
      </c>
      <c r="C31" s="39">
        <v>203</v>
      </c>
      <c r="D31" s="39">
        <v>9820</v>
      </c>
      <c r="E31" s="39">
        <v>279</v>
      </c>
      <c r="F31" s="39">
        <v>6990</v>
      </c>
      <c r="G31" s="39">
        <v>100</v>
      </c>
      <c r="H31" s="39">
        <v>1400</v>
      </c>
      <c r="I31" s="39">
        <v>188</v>
      </c>
      <c r="J31" s="59">
        <v>5730</v>
      </c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s="9" customFormat="1" ht="21" customHeight="1">
      <c r="B32" s="42">
        <v>16</v>
      </c>
      <c r="C32" s="43">
        <v>193</v>
      </c>
      <c r="D32" s="43">
        <v>9140</v>
      </c>
      <c r="E32" s="43">
        <v>263</v>
      </c>
      <c r="F32" s="43">
        <v>6200</v>
      </c>
      <c r="G32" s="43">
        <v>100</v>
      </c>
      <c r="H32" s="43">
        <v>1390</v>
      </c>
      <c r="I32" s="43">
        <v>174</v>
      </c>
      <c r="J32" s="74">
        <v>5280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2:28" s="6" customFormat="1" ht="12" customHeight="1" thickBot="1">
      <c r="B33" s="45"/>
      <c r="C33" s="46"/>
      <c r="D33" s="46"/>
      <c r="E33" s="46"/>
      <c r="F33" s="46"/>
      <c r="G33" s="46"/>
      <c r="H33" s="46"/>
      <c r="I33" s="46"/>
      <c r="J33" s="46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2:10" s="6" customFormat="1" ht="19.5" customHeight="1" thickTop="1">
      <c r="B34" s="329" t="s">
        <v>0</v>
      </c>
      <c r="C34" s="333" t="s">
        <v>75</v>
      </c>
      <c r="D34" s="335"/>
      <c r="E34" s="333" t="s">
        <v>76</v>
      </c>
      <c r="F34" s="335"/>
      <c r="G34" s="333" t="s">
        <v>77</v>
      </c>
      <c r="H34" s="335"/>
      <c r="I34" s="333" t="s">
        <v>78</v>
      </c>
      <c r="J34" s="334"/>
    </row>
    <row r="35" spans="2:10" s="6" customFormat="1" ht="33" customHeight="1">
      <c r="B35" s="330"/>
      <c r="C35" s="32" t="s">
        <v>67</v>
      </c>
      <c r="D35" s="32" t="s">
        <v>68</v>
      </c>
      <c r="E35" s="32" t="s">
        <v>67</v>
      </c>
      <c r="F35" s="100" t="s">
        <v>68</v>
      </c>
      <c r="G35" s="32" t="s">
        <v>79</v>
      </c>
      <c r="H35" s="103" t="s">
        <v>186</v>
      </c>
      <c r="I35" s="32" t="s">
        <v>79</v>
      </c>
      <c r="J35" s="100" t="s">
        <v>68</v>
      </c>
    </row>
    <row r="36" spans="2:10" s="6" customFormat="1" ht="21" customHeight="1">
      <c r="B36" s="72"/>
      <c r="C36" s="66" t="s">
        <v>25</v>
      </c>
      <c r="D36" s="66" t="s">
        <v>69</v>
      </c>
      <c r="E36" s="66" t="s">
        <v>25</v>
      </c>
      <c r="F36" s="66" t="s">
        <v>69</v>
      </c>
      <c r="G36" s="66" t="s">
        <v>25</v>
      </c>
      <c r="H36" s="66" t="s">
        <v>69</v>
      </c>
      <c r="I36" s="66" t="s">
        <v>25</v>
      </c>
      <c r="J36" s="101" t="s">
        <v>69</v>
      </c>
    </row>
    <row r="37" spans="2:10" s="6" customFormat="1" ht="21" customHeight="1" hidden="1">
      <c r="B37" s="38" t="s">
        <v>230</v>
      </c>
      <c r="C37" s="39">
        <v>201</v>
      </c>
      <c r="D37" s="39">
        <v>4810</v>
      </c>
      <c r="E37" s="39">
        <v>112</v>
      </c>
      <c r="F37" s="39">
        <v>2800</v>
      </c>
      <c r="G37" s="39">
        <v>202</v>
      </c>
      <c r="H37" s="39">
        <v>401</v>
      </c>
      <c r="I37" s="39">
        <v>53</v>
      </c>
      <c r="J37" s="59">
        <v>211</v>
      </c>
    </row>
    <row r="38" spans="2:10" s="6" customFormat="1" ht="21" customHeight="1">
      <c r="B38" s="38" t="s">
        <v>247</v>
      </c>
      <c r="C38" s="39">
        <v>203</v>
      </c>
      <c r="D38" s="39">
        <v>4810</v>
      </c>
      <c r="E38" s="39">
        <v>106</v>
      </c>
      <c r="F38" s="39">
        <v>2810</v>
      </c>
      <c r="G38" s="39">
        <v>202</v>
      </c>
      <c r="H38" s="39">
        <v>396</v>
      </c>
      <c r="I38" s="39">
        <v>50</v>
      </c>
      <c r="J38" s="59">
        <v>189</v>
      </c>
    </row>
    <row r="39" spans="2:10" s="6" customFormat="1" ht="21" customHeight="1">
      <c r="B39" s="38">
        <v>13</v>
      </c>
      <c r="C39" s="39">
        <v>202</v>
      </c>
      <c r="D39" s="39">
        <v>4800</v>
      </c>
      <c r="E39" s="39">
        <v>92</v>
      </c>
      <c r="F39" s="39">
        <v>2430</v>
      </c>
      <c r="G39" s="39">
        <v>199</v>
      </c>
      <c r="H39" s="39">
        <v>439</v>
      </c>
      <c r="I39" s="39">
        <v>44</v>
      </c>
      <c r="J39" s="59">
        <v>150</v>
      </c>
    </row>
    <row r="40" spans="2:10" s="6" customFormat="1" ht="21" customHeight="1">
      <c r="B40" s="38">
        <v>14</v>
      </c>
      <c r="C40" s="39">
        <v>203</v>
      </c>
      <c r="D40" s="39">
        <v>4820</v>
      </c>
      <c r="E40" s="39">
        <v>85</v>
      </c>
      <c r="F40" s="39">
        <v>2330</v>
      </c>
      <c r="G40" s="39">
        <v>197</v>
      </c>
      <c r="H40" s="39">
        <v>411</v>
      </c>
      <c r="I40" s="39">
        <v>42</v>
      </c>
      <c r="J40" s="59">
        <v>154</v>
      </c>
    </row>
    <row r="41" spans="2:10" s="6" customFormat="1" ht="21" customHeight="1">
      <c r="B41" s="38">
        <v>15</v>
      </c>
      <c r="C41" s="39">
        <v>201</v>
      </c>
      <c r="D41" s="39">
        <v>5180</v>
      </c>
      <c r="E41" s="39">
        <v>78</v>
      </c>
      <c r="F41" s="39">
        <v>2050</v>
      </c>
      <c r="G41" s="39">
        <v>177</v>
      </c>
      <c r="H41" s="39">
        <v>358</v>
      </c>
      <c r="I41" s="39">
        <v>41</v>
      </c>
      <c r="J41" s="59">
        <v>136</v>
      </c>
    </row>
    <row r="42" spans="2:10" s="9" customFormat="1" ht="21" customHeight="1">
      <c r="B42" s="42">
        <v>16</v>
      </c>
      <c r="C42" s="43">
        <v>202</v>
      </c>
      <c r="D42" s="43">
        <v>5010</v>
      </c>
      <c r="E42" s="43">
        <v>77</v>
      </c>
      <c r="F42" s="43">
        <v>2170</v>
      </c>
      <c r="G42" s="43">
        <v>171</v>
      </c>
      <c r="H42" s="43">
        <v>276</v>
      </c>
      <c r="I42" s="43">
        <v>36</v>
      </c>
      <c r="J42" s="74">
        <v>123</v>
      </c>
    </row>
    <row r="43" spans="2:10" s="6" customFormat="1" ht="12" customHeight="1">
      <c r="B43" s="45"/>
      <c r="C43" s="46"/>
      <c r="D43" s="46"/>
      <c r="E43" s="46"/>
      <c r="F43" s="46"/>
      <c r="G43" s="46"/>
      <c r="H43" s="46"/>
      <c r="I43" s="46"/>
      <c r="J43" s="46"/>
    </row>
    <row r="44" spans="2:10" ht="9" customHeight="1">
      <c r="B44" s="50"/>
      <c r="C44" s="50"/>
      <c r="D44" s="50"/>
      <c r="E44" s="50"/>
      <c r="F44" s="50"/>
      <c r="G44" s="50"/>
      <c r="H44" s="50"/>
      <c r="I44" s="50"/>
      <c r="J44" s="102"/>
    </row>
    <row r="45" spans="2:10" ht="15.75" customHeight="1">
      <c r="B45" s="50"/>
      <c r="C45" s="50"/>
      <c r="D45" s="151" t="s">
        <v>241</v>
      </c>
      <c r="E45" s="50"/>
      <c r="H45" s="50"/>
      <c r="I45" s="50"/>
      <c r="J45" s="102"/>
    </row>
    <row r="46" spans="4:7" ht="13.5">
      <c r="D46" t="s">
        <v>242</v>
      </c>
      <c r="G46" s="151" t="s">
        <v>243</v>
      </c>
    </row>
  </sheetData>
  <mergeCells count="20">
    <mergeCell ref="I24:J24"/>
    <mergeCell ref="C34:D34"/>
    <mergeCell ref="E34:F34"/>
    <mergeCell ref="G34:H34"/>
    <mergeCell ref="I34:J34"/>
    <mergeCell ref="I4:J4"/>
    <mergeCell ref="C14:D14"/>
    <mergeCell ref="E14:F14"/>
    <mergeCell ref="G14:H14"/>
    <mergeCell ref="I14:J14"/>
    <mergeCell ref="B34:B35"/>
    <mergeCell ref="C4:D4"/>
    <mergeCell ref="E4:F4"/>
    <mergeCell ref="G4:H4"/>
    <mergeCell ref="C24:D24"/>
    <mergeCell ref="E24:F24"/>
    <mergeCell ref="G24:H24"/>
    <mergeCell ref="B4:B5"/>
    <mergeCell ref="B14:B15"/>
    <mergeCell ref="B24:B25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Ｐゴシック,太字"&amp;14農　　　業　&amp;"ＭＳ Ｐ明朝,太字"17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875" style="0" customWidth="1"/>
    <col min="3" max="3" width="8.50390625" style="0" customWidth="1"/>
    <col min="4" max="4" width="8.75390625" style="0" customWidth="1"/>
    <col min="5" max="5" width="8.50390625" style="0" customWidth="1"/>
    <col min="6" max="6" width="9.50390625" style="0" customWidth="1"/>
    <col min="7" max="12" width="8.50390625" style="0" customWidth="1"/>
    <col min="13" max="13" width="3.1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302" t="s">
        <v>523</v>
      </c>
    </row>
    <row r="2" spans="1:12" s="3" customFormat="1" ht="36" customHeight="1" thickBot="1">
      <c r="A2" s="10" t="s">
        <v>187</v>
      </c>
      <c r="B2" s="1"/>
      <c r="C2" s="1"/>
      <c r="D2" s="1"/>
      <c r="E2" s="10"/>
      <c r="F2" s="10"/>
      <c r="G2" s="10"/>
      <c r="H2" s="10"/>
      <c r="I2" s="10"/>
      <c r="J2" s="11"/>
      <c r="K2" s="11"/>
      <c r="L2" s="11"/>
    </row>
    <row r="3" ht="28.5" customHeight="1"/>
    <row r="4" spans="1:3" ht="28.5" customHeight="1">
      <c r="A4" s="5" t="s">
        <v>143</v>
      </c>
      <c r="C4" s="5"/>
    </row>
    <row r="5" spans="4:9" ht="14.25" customHeight="1" thickBot="1">
      <c r="D5" s="5"/>
      <c r="I5" s="4"/>
    </row>
    <row r="6" spans="2:12" s="19" customFormat="1" ht="24" customHeight="1" thickTop="1">
      <c r="B6" s="329" t="s">
        <v>0</v>
      </c>
      <c r="C6" s="333" t="s">
        <v>80</v>
      </c>
      <c r="D6" s="342"/>
      <c r="E6" s="333" t="s">
        <v>81</v>
      </c>
      <c r="F6" s="342"/>
      <c r="G6" s="333" t="s">
        <v>82</v>
      </c>
      <c r="H6" s="342"/>
      <c r="I6" s="333" t="s">
        <v>83</v>
      </c>
      <c r="J6" s="342"/>
      <c r="K6" s="333" t="s">
        <v>84</v>
      </c>
      <c r="L6" s="341"/>
    </row>
    <row r="7" spans="2:12" s="15" customFormat="1" ht="33" customHeight="1">
      <c r="B7" s="339"/>
      <c r="C7" s="103" t="s">
        <v>164</v>
      </c>
      <c r="D7" s="103" t="s">
        <v>68</v>
      </c>
      <c r="E7" s="103" t="s">
        <v>164</v>
      </c>
      <c r="F7" s="103" t="s">
        <v>68</v>
      </c>
      <c r="G7" s="103" t="s">
        <v>164</v>
      </c>
      <c r="H7" s="103" t="s">
        <v>68</v>
      </c>
      <c r="I7" s="103" t="s">
        <v>164</v>
      </c>
      <c r="J7" s="103" t="s">
        <v>68</v>
      </c>
      <c r="K7" s="103" t="s">
        <v>164</v>
      </c>
      <c r="L7" s="104" t="s">
        <v>68</v>
      </c>
    </row>
    <row r="8" spans="2:12" s="6" customFormat="1" ht="22.5" customHeight="1">
      <c r="B8" s="93" t="s">
        <v>165</v>
      </c>
      <c r="C8" s="66" t="s">
        <v>25</v>
      </c>
      <c r="D8" s="66" t="s">
        <v>69</v>
      </c>
      <c r="E8" s="66" t="s">
        <v>25</v>
      </c>
      <c r="F8" s="66" t="s">
        <v>69</v>
      </c>
      <c r="G8" s="66" t="s">
        <v>25</v>
      </c>
      <c r="H8" s="66" t="s">
        <v>69</v>
      </c>
      <c r="I8" s="66" t="s">
        <v>25</v>
      </c>
      <c r="J8" s="66" t="s">
        <v>69</v>
      </c>
      <c r="K8" s="66" t="s">
        <v>25</v>
      </c>
      <c r="L8" s="66" t="s">
        <v>69</v>
      </c>
    </row>
    <row r="9" spans="2:12" s="6" customFormat="1" ht="22.5" customHeight="1" hidden="1">
      <c r="B9" s="38" t="s">
        <v>231</v>
      </c>
      <c r="C9" s="39">
        <v>4300</v>
      </c>
      <c r="D9" s="39">
        <v>62400</v>
      </c>
      <c r="E9" s="39">
        <v>3150</v>
      </c>
      <c r="F9" s="39">
        <v>54500</v>
      </c>
      <c r="G9" s="39">
        <v>573</v>
      </c>
      <c r="H9" s="39">
        <v>6420</v>
      </c>
      <c r="I9" s="39">
        <v>211</v>
      </c>
      <c r="J9" s="39">
        <v>3420</v>
      </c>
      <c r="K9" s="39">
        <v>616</v>
      </c>
      <c r="L9" s="39">
        <v>2590</v>
      </c>
    </row>
    <row r="10" spans="2:12" s="6" customFormat="1" ht="22.5" customHeight="1">
      <c r="B10" s="38" t="s">
        <v>248</v>
      </c>
      <c r="C10" s="39">
        <v>4230</v>
      </c>
      <c r="D10" s="39">
        <v>58500</v>
      </c>
      <c r="E10" s="39">
        <v>3150</v>
      </c>
      <c r="F10" s="39">
        <v>59700</v>
      </c>
      <c r="G10" s="39">
        <v>565</v>
      </c>
      <c r="H10" s="39">
        <v>6730</v>
      </c>
      <c r="I10" s="39">
        <v>188</v>
      </c>
      <c r="J10" s="39">
        <v>2940</v>
      </c>
      <c r="K10" s="39">
        <v>598</v>
      </c>
      <c r="L10" s="39">
        <v>2310</v>
      </c>
    </row>
    <row r="11" spans="2:12" s="6" customFormat="1" ht="22.5" customHeight="1">
      <c r="B11" s="38">
        <v>13</v>
      </c>
      <c r="C11" s="39">
        <v>4210</v>
      </c>
      <c r="D11" s="39">
        <v>52400</v>
      </c>
      <c r="E11" s="39">
        <v>3150</v>
      </c>
      <c r="F11" s="39">
        <v>58000</v>
      </c>
      <c r="G11" s="39">
        <v>575</v>
      </c>
      <c r="H11" s="39">
        <v>5100</v>
      </c>
      <c r="I11" s="39">
        <v>167</v>
      </c>
      <c r="J11" s="39">
        <v>2600</v>
      </c>
      <c r="K11" s="39">
        <v>581</v>
      </c>
      <c r="L11" s="39">
        <v>2210</v>
      </c>
    </row>
    <row r="12" spans="2:12" s="6" customFormat="1" ht="22.5" customHeight="1">
      <c r="B12" s="38">
        <v>14</v>
      </c>
      <c r="C12" s="39">
        <v>4190</v>
      </c>
      <c r="D12" s="39">
        <v>59200</v>
      </c>
      <c r="E12" s="39">
        <v>3190</v>
      </c>
      <c r="F12" s="39">
        <v>59100</v>
      </c>
      <c r="G12" s="39">
        <v>574</v>
      </c>
      <c r="H12" s="39">
        <v>7600</v>
      </c>
      <c r="I12" s="39">
        <v>152</v>
      </c>
      <c r="J12" s="39">
        <v>2450</v>
      </c>
      <c r="K12" s="39">
        <v>570</v>
      </c>
      <c r="L12" s="39">
        <v>3050</v>
      </c>
    </row>
    <row r="13" spans="2:12" s="6" customFormat="1" ht="22.5" customHeight="1">
      <c r="B13" s="38">
        <v>15</v>
      </c>
      <c r="C13" s="39">
        <v>4180</v>
      </c>
      <c r="D13" s="39">
        <v>56100</v>
      </c>
      <c r="E13" s="39">
        <v>3190</v>
      </c>
      <c r="F13" s="39">
        <v>55800</v>
      </c>
      <c r="G13" s="39">
        <v>571</v>
      </c>
      <c r="H13" s="39">
        <v>5910</v>
      </c>
      <c r="I13" s="39">
        <v>145</v>
      </c>
      <c r="J13" s="39">
        <v>2190</v>
      </c>
      <c r="K13" s="39">
        <v>555</v>
      </c>
      <c r="L13" s="39">
        <v>2120</v>
      </c>
    </row>
    <row r="14" spans="2:12" s="9" customFormat="1" ht="22.5" customHeight="1">
      <c r="B14" s="42">
        <v>16</v>
      </c>
      <c r="C14" s="156">
        <v>4160</v>
      </c>
      <c r="D14" s="156">
        <v>53400</v>
      </c>
      <c r="E14" s="156">
        <v>3210</v>
      </c>
      <c r="F14" s="156">
        <v>53400</v>
      </c>
      <c r="G14" s="156">
        <v>576</v>
      </c>
      <c r="H14" s="156">
        <v>6300</v>
      </c>
      <c r="I14" s="156">
        <v>137</v>
      </c>
      <c r="J14" s="156">
        <v>1920</v>
      </c>
      <c r="K14" s="156">
        <v>541</v>
      </c>
      <c r="L14" s="156">
        <v>2570</v>
      </c>
    </row>
    <row r="15" spans="2:12" s="6" customFormat="1" ht="12" customHeight="1">
      <c r="B15" s="45"/>
      <c r="C15" s="61"/>
      <c r="D15" s="46"/>
      <c r="E15" s="46"/>
      <c r="F15" s="46"/>
      <c r="G15" s="46"/>
      <c r="H15" s="46"/>
      <c r="I15" s="46"/>
      <c r="J15" s="46"/>
      <c r="K15" s="46"/>
      <c r="L15" s="46"/>
    </row>
    <row r="16" s="6" customFormat="1" ht="35.25" customHeight="1"/>
    <row r="17" spans="1:9" ht="24" customHeight="1">
      <c r="A17" s="5" t="s">
        <v>226</v>
      </c>
      <c r="C17" s="5"/>
      <c r="D17" s="5"/>
      <c r="I17" s="4"/>
    </row>
    <row r="18" spans="2:9" ht="24" customHeight="1">
      <c r="B18" s="28" t="s">
        <v>144</v>
      </c>
      <c r="C18" s="5"/>
      <c r="D18" s="5"/>
      <c r="I18" s="4"/>
    </row>
    <row r="19" ht="12" customHeight="1"/>
    <row r="20" ht="27.75" customHeight="1"/>
    <row r="21" ht="15" customHeight="1"/>
    <row r="22" spans="3:9" ht="24" customHeight="1">
      <c r="C22" s="5"/>
      <c r="D22" s="5"/>
      <c r="I22" s="4"/>
    </row>
    <row r="28" ht="7.5" customHeight="1"/>
    <row r="29" ht="19.5" customHeight="1"/>
    <row r="30" ht="24" customHeight="1">
      <c r="B30" s="29" t="s">
        <v>85</v>
      </c>
    </row>
    <row r="37" ht="14.25" customHeight="1"/>
    <row r="38" ht="9" customHeight="1"/>
    <row r="39" ht="15.75" customHeight="1">
      <c r="J39" s="6"/>
    </row>
    <row r="42" ht="6" customHeight="1"/>
    <row r="43" ht="9.75" customHeight="1"/>
    <row r="44" s="50" customFormat="1" ht="16.5" customHeight="1">
      <c r="B44" s="40"/>
    </row>
    <row r="45" s="50" customFormat="1" ht="16.5" customHeight="1">
      <c r="E45" s="151" t="s">
        <v>244</v>
      </c>
    </row>
    <row r="47" ht="12.75" customHeight="1"/>
    <row r="48" ht="8.25" customHeight="1"/>
    <row r="49" ht="9" customHeight="1"/>
    <row r="50" ht="16.5" customHeight="1"/>
  </sheetData>
  <mergeCells count="6">
    <mergeCell ref="K6:L6"/>
    <mergeCell ref="I6:J6"/>
    <mergeCell ref="B6:B7"/>
    <mergeCell ref="C6:D6"/>
    <mergeCell ref="E6:F6"/>
    <mergeCell ref="G6:H6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9" r:id="rId3"/>
  <headerFooter alignWithMargins="0">
    <oddHeader>&amp;L&amp;"ＭＳ Ｐ明朝,太字"&amp;14 18&amp;"ＭＳ Ｐゴシック,太字"　農　　　業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12109375" style="0" customWidth="1"/>
    <col min="3" max="3" width="17.875" style="0" customWidth="1"/>
    <col min="4" max="4" width="6.375" style="0" customWidth="1"/>
    <col min="5" max="5" width="5.00390625" style="0" customWidth="1"/>
    <col min="6" max="6" width="6.875" style="0" customWidth="1"/>
    <col min="7" max="7" width="17.875" style="0" hidden="1" customWidth="1"/>
    <col min="8" max="10" width="17.875" style="0" customWidth="1"/>
    <col min="11" max="11" width="3.125" style="0" customWidth="1"/>
    <col min="12" max="12" width="15.875" style="0" customWidth="1"/>
    <col min="13" max="13" width="3.125" style="0" customWidth="1"/>
    <col min="14" max="20" width="5.875" style="0" customWidth="1"/>
    <col min="21" max="21" width="8.75390625" style="0" customWidth="1"/>
    <col min="22" max="22" width="3.125" style="0" customWidth="1"/>
  </cols>
  <sheetData>
    <row r="1" ht="14.25" thickBot="1">
      <c r="A1" s="302" t="s">
        <v>523</v>
      </c>
    </row>
    <row r="2" spans="1:11" s="3" customFormat="1" ht="36" customHeight="1" thickBot="1">
      <c r="A2" s="10" t="s">
        <v>86</v>
      </c>
      <c r="B2" s="1"/>
      <c r="C2" s="1"/>
      <c r="D2" s="1"/>
      <c r="E2" s="10"/>
      <c r="F2" s="10"/>
      <c r="G2" s="10"/>
      <c r="H2" s="10"/>
      <c r="I2" s="10"/>
      <c r="J2" s="10"/>
      <c r="K2" s="10"/>
    </row>
    <row r="3" spans="1:11" s="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5" customFormat="1" ht="24" customHeight="1" thickBot="1">
      <c r="A4" s="5" t="s">
        <v>145</v>
      </c>
    </row>
    <row r="5" spans="2:10" s="19" customFormat="1" ht="17.25" customHeight="1" thickTop="1">
      <c r="B5" s="334" t="s">
        <v>87</v>
      </c>
      <c r="C5" s="334"/>
      <c r="D5" s="334"/>
      <c r="E5" s="334"/>
      <c r="F5" s="335"/>
      <c r="G5" s="54" t="s">
        <v>232</v>
      </c>
      <c r="H5" s="54" t="s">
        <v>249</v>
      </c>
      <c r="I5" s="161">
        <v>15</v>
      </c>
      <c r="J5" s="92">
        <v>16</v>
      </c>
    </row>
    <row r="6" spans="2:10" s="6" customFormat="1" ht="6" customHeight="1">
      <c r="B6" s="40"/>
      <c r="C6" s="60"/>
      <c r="D6" s="60"/>
      <c r="E6" s="60"/>
      <c r="F6" s="41"/>
      <c r="G6" s="39"/>
      <c r="H6" s="39"/>
      <c r="I6" s="160"/>
      <c r="J6" s="43"/>
    </row>
    <row r="7" spans="2:10" s="4" customFormat="1" ht="15.75" customHeight="1">
      <c r="B7" s="51"/>
      <c r="C7" s="325" t="s">
        <v>88</v>
      </c>
      <c r="D7" s="325"/>
      <c r="E7" s="326"/>
      <c r="F7" s="79" t="s">
        <v>89</v>
      </c>
      <c r="G7" s="95">
        <v>172</v>
      </c>
      <c r="H7" s="95">
        <v>160</v>
      </c>
      <c r="I7" s="162" t="s">
        <v>256</v>
      </c>
      <c r="J7" s="158" t="s">
        <v>238</v>
      </c>
    </row>
    <row r="8" spans="2:10" s="4" customFormat="1" ht="15.75" customHeight="1">
      <c r="B8" s="51"/>
      <c r="C8" s="325" t="s">
        <v>90</v>
      </c>
      <c r="D8" s="325"/>
      <c r="E8" s="326"/>
      <c r="F8" s="79" t="s">
        <v>91</v>
      </c>
      <c r="G8" s="95">
        <v>74</v>
      </c>
      <c r="H8" s="95">
        <v>62</v>
      </c>
      <c r="I8" s="163">
        <v>52</v>
      </c>
      <c r="J8" s="83">
        <v>50</v>
      </c>
    </row>
    <row r="9" spans="2:10" s="4" customFormat="1" ht="15.75" customHeight="1">
      <c r="B9" s="51"/>
      <c r="C9" s="84" t="s">
        <v>166</v>
      </c>
      <c r="D9" s="325" t="s">
        <v>92</v>
      </c>
      <c r="E9" s="325"/>
      <c r="F9" s="79" t="s">
        <v>93</v>
      </c>
      <c r="G9" s="108">
        <v>230</v>
      </c>
      <c r="H9" s="108">
        <v>206.25</v>
      </c>
      <c r="I9" s="164">
        <v>186.25</v>
      </c>
      <c r="J9" s="139">
        <v>175</v>
      </c>
    </row>
    <row r="10" spans="2:10" s="4" customFormat="1" ht="15.75" customHeight="1">
      <c r="B10" s="51"/>
      <c r="C10" s="84"/>
      <c r="D10" s="325" t="s">
        <v>94</v>
      </c>
      <c r="E10" s="325"/>
      <c r="F10" s="79" t="s">
        <v>93</v>
      </c>
      <c r="G10" s="108">
        <v>12.6</v>
      </c>
      <c r="H10" s="108">
        <v>11.2</v>
      </c>
      <c r="I10" s="164">
        <v>7.5</v>
      </c>
      <c r="J10" s="139">
        <v>4</v>
      </c>
    </row>
    <row r="11" spans="2:10" s="4" customFormat="1" ht="15.75" customHeight="1">
      <c r="B11" s="51"/>
      <c r="C11" s="84" t="s">
        <v>95</v>
      </c>
      <c r="D11" s="325" t="s">
        <v>92</v>
      </c>
      <c r="E11" s="325"/>
      <c r="F11" s="79" t="s">
        <v>93</v>
      </c>
      <c r="G11" s="108">
        <v>356.25</v>
      </c>
      <c r="H11" s="108">
        <v>309.5</v>
      </c>
      <c r="I11" s="164">
        <v>272.25</v>
      </c>
      <c r="J11" s="139">
        <v>242.5</v>
      </c>
    </row>
    <row r="12" spans="2:10" s="4" customFormat="1" ht="15.75" customHeight="1">
      <c r="B12" s="51"/>
      <c r="C12" s="84"/>
      <c r="D12" s="325" t="s">
        <v>94</v>
      </c>
      <c r="E12" s="325"/>
      <c r="F12" s="79" t="s">
        <v>93</v>
      </c>
      <c r="G12" s="108">
        <v>0</v>
      </c>
      <c r="H12" s="108">
        <v>0</v>
      </c>
      <c r="I12" s="164">
        <v>0</v>
      </c>
      <c r="J12" s="139">
        <v>0</v>
      </c>
    </row>
    <row r="13" spans="2:10" s="4" customFormat="1" ht="15.75" customHeight="1">
      <c r="B13" s="51"/>
      <c r="C13" s="51"/>
      <c r="D13" s="325" t="s">
        <v>30</v>
      </c>
      <c r="E13" s="325"/>
      <c r="F13" s="49"/>
      <c r="G13" s="95">
        <v>25446</v>
      </c>
      <c r="H13" s="95">
        <v>22230.8</v>
      </c>
      <c r="I13" s="163">
        <v>19749.4</v>
      </c>
      <c r="J13" s="83">
        <v>16831</v>
      </c>
    </row>
    <row r="14" spans="2:10" s="4" customFormat="1" ht="15.75" customHeight="1">
      <c r="B14" s="51"/>
      <c r="C14" s="84" t="s">
        <v>96</v>
      </c>
      <c r="D14" s="325" t="s">
        <v>97</v>
      </c>
      <c r="E14" s="325"/>
      <c r="F14" s="49"/>
      <c r="G14" s="95">
        <v>11127</v>
      </c>
      <c r="H14" s="95">
        <v>9864</v>
      </c>
      <c r="I14" s="163">
        <v>8550</v>
      </c>
      <c r="J14" s="83">
        <v>7718</v>
      </c>
    </row>
    <row r="15" spans="2:10" s="4" customFormat="1" ht="15.75" customHeight="1">
      <c r="B15" s="51"/>
      <c r="C15" s="84"/>
      <c r="D15" s="325" t="s">
        <v>98</v>
      </c>
      <c r="E15" s="325"/>
      <c r="F15" s="49"/>
      <c r="G15" s="95">
        <v>14319</v>
      </c>
      <c r="H15" s="95">
        <v>12366.8</v>
      </c>
      <c r="I15" s="163">
        <v>11199.4</v>
      </c>
      <c r="J15" s="83">
        <v>9113</v>
      </c>
    </row>
    <row r="16" spans="2:10" s="6" customFormat="1" ht="9" customHeight="1">
      <c r="B16" s="47"/>
      <c r="C16" s="47"/>
      <c r="D16" s="47"/>
      <c r="E16" s="47"/>
      <c r="F16" s="45"/>
      <c r="G16" s="61"/>
      <c r="H16" s="46"/>
      <c r="I16" s="106"/>
      <c r="J16" s="106"/>
    </row>
    <row r="17" ht="9" customHeight="1"/>
    <row r="18" spans="7:9" ht="13.5">
      <c r="G18" s="134" t="s">
        <v>205</v>
      </c>
      <c r="I18" t="s">
        <v>258</v>
      </c>
    </row>
    <row r="19" spans="1:3" ht="24" customHeight="1">
      <c r="A19" s="5" t="s">
        <v>146</v>
      </c>
      <c r="C19" s="5"/>
    </row>
    <row r="28" ht="16.5" customHeight="1"/>
    <row r="29" ht="6" customHeight="1"/>
    <row r="30" spans="2:9" s="40" customFormat="1" ht="16.5" customHeight="1">
      <c r="B30" s="327" t="s">
        <v>204</v>
      </c>
      <c r="C30" s="327"/>
      <c r="D30" s="327"/>
      <c r="E30" s="327"/>
      <c r="F30" s="327"/>
      <c r="G30" s="327"/>
      <c r="H30" s="327"/>
      <c r="I30" s="40" t="s">
        <v>257</v>
      </c>
    </row>
    <row r="31" ht="15" customHeight="1" thickBot="1"/>
    <row r="32" spans="1:11" s="3" customFormat="1" ht="36" customHeight="1" thickBot="1">
      <c r="A32" s="10" t="s">
        <v>222</v>
      </c>
      <c r="B32" s="1"/>
      <c r="C32" s="1"/>
      <c r="D32" s="1"/>
      <c r="E32" s="10"/>
      <c r="F32" s="10"/>
      <c r="G32" s="10"/>
      <c r="H32" s="10"/>
      <c r="I32" s="10"/>
      <c r="J32" s="10"/>
      <c r="K32" s="10"/>
    </row>
    <row r="33" ht="9" customHeight="1"/>
    <row r="34" s="5" customFormat="1" ht="24" customHeight="1">
      <c r="A34" s="5" t="s">
        <v>147</v>
      </c>
    </row>
    <row r="54" ht="13.5" customHeight="1"/>
    <row r="55" ht="6" customHeight="1"/>
    <row r="56" ht="16.5" customHeight="1">
      <c r="H56" s="40" t="s">
        <v>223</v>
      </c>
    </row>
  </sheetData>
  <mergeCells count="11">
    <mergeCell ref="B30:H30"/>
    <mergeCell ref="D14:E14"/>
    <mergeCell ref="D15:E15"/>
    <mergeCell ref="D10:E10"/>
    <mergeCell ref="D11:E11"/>
    <mergeCell ref="D12:E12"/>
    <mergeCell ref="D13:E13"/>
    <mergeCell ref="B5:F5"/>
    <mergeCell ref="C7:E7"/>
    <mergeCell ref="C8:E8"/>
    <mergeCell ref="D9:E9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Ｐゴシック,太字"&amp;14農　　　業　&amp;"ＭＳ Ｐ明朝,太字"19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9" width="10.00390625" style="0" customWidth="1"/>
    <col min="10" max="10" width="10.00390625" style="22" customWidth="1"/>
    <col min="11" max="11" width="3.125" style="0" customWidth="1"/>
    <col min="12" max="12" width="8.25390625" style="0" customWidth="1"/>
    <col min="13" max="13" width="3.1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302" t="s">
        <v>523</v>
      </c>
    </row>
    <row r="2" spans="1:12" s="3" customFormat="1" ht="36" customHeight="1" thickBot="1">
      <c r="A2" s="10" t="s">
        <v>188</v>
      </c>
      <c r="B2" s="1"/>
      <c r="C2" s="1"/>
      <c r="D2" s="10"/>
      <c r="E2" s="10"/>
      <c r="F2" s="10"/>
      <c r="G2" s="10"/>
      <c r="H2" s="10"/>
      <c r="I2" s="10"/>
      <c r="J2" s="11"/>
      <c r="K2" s="11"/>
      <c r="L2" s="11"/>
    </row>
    <row r="3" ht="12" customHeight="1"/>
    <row r="4" spans="1:3" ht="24" customHeight="1" thickBot="1">
      <c r="A4" s="5" t="s">
        <v>148</v>
      </c>
      <c r="C4" s="5"/>
    </row>
    <row r="5" spans="2:10" s="6" customFormat="1" ht="18" customHeight="1" thickTop="1">
      <c r="B5" s="316" t="s">
        <v>0</v>
      </c>
      <c r="C5" s="313" t="s">
        <v>57</v>
      </c>
      <c r="D5" s="318"/>
      <c r="E5" s="313" t="s">
        <v>58</v>
      </c>
      <c r="F5" s="314"/>
      <c r="G5" s="313" t="s">
        <v>59</v>
      </c>
      <c r="H5" s="314"/>
      <c r="I5" s="313" t="s">
        <v>100</v>
      </c>
      <c r="J5" s="315"/>
    </row>
    <row r="6" spans="2:10" s="19" customFormat="1" ht="36" customHeight="1">
      <c r="B6" s="317"/>
      <c r="C6" s="96" t="s">
        <v>107</v>
      </c>
      <c r="D6" s="104" t="s">
        <v>108</v>
      </c>
      <c r="E6" s="96" t="s">
        <v>107</v>
      </c>
      <c r="F6" s="103" t="s">
        <v>108</v>
      </c>
      <c r="G6" s="96" t="s">
        <v>107</v>
      </c>
      <c r="H6" s="103" t="s">
        <v>108</v>
      </c>
      <c r="I6" s="96" t="s">
        <v>107</v>
      </c>
      <c r="J6" s="104" t="s">
        <v>108</v>
      </c>
    </row>
    <row r="7" spans="2:10" s="15" customFormat="1" ht="16.5" customHeight="1">
      <c r="B7" s="65"/>
      <c r="C7" s="67" t="s">
        <v>9</v>
      </c>
      <c r="D7" s="73" t="s">
        <v>103</v>
      </c>
      <c r="E7" s="67" t="s">
        <v>9</v>
      </c>
      <c r="F7" s="66" t="s">
        <v>103</v>
      </c>
      <c r="G7" s="67" t="s">
        <v>9</v>
      </c>
      <c r="H7" s="66" t="s">
        <v>103</v>
      </c>
      <c r="I7" s="67" t="s">
        <v>9</v>
      </c>
      <c r="J7" s="68" t="s">
        <v>103</v>
      </c>
    </row>
    <row r="8" spans="2:10" s="6" customFormat="1" ht="15.75" customHeight="1" hidden="1">
      <c r="B8" s="38" t="s">
        <v>224</v>
      </c>
      <c r="C8" s="39">
        <v>160</v>
      </c>
      <c r="D8" s="39">
        <v>6060</v>
      </c>
      <c r="E8" s="39">
        <v>140</v>
      </c>
      <c r="F8" s="39">
        <v>9320</v>
      </c>
      <c r="G8" s="39">
        <v>70</v>
      </c>
      <c r="H8" s="39">
        <v>26500</v>
      </c>
      <c r="I8" s="39">
        <v>6</v>
      </c>
      <c r="J8" s="59">
        <v>112</v>
      </c>
    </row>
    <row r="9" spans="2:10" s="6" customFormat="1" ht="15.75" customHeight="1">
      <c r="B9" s="38" t="s">
        <v>246</v>
      </c>
      <c r="C9" s="39">
        <v>150</v>
      </c>
      <c r="D9" s="39">
        <v>5840</v>
      </c>
      <c r="E9" s="39">
        <v>130</v>
      </c>
      <c r="F9" s="39">
        <v>8460</v>
      </c>
      <c r="G9" s="39">
        <v>60</v>
      </c>
      <c r="H9" s="39">
        <v>23000</v>
      </c>
      <c r="I9" s="39">
        <v>6</v>
      </c>
      <c r="J9" s="59">
        <v>110</v>
      </c>
    </row>
    <row r="10" spans="2:10" s="6" customFormat="1" ht="15.75" customHeight="1">
      <c r="B10" s="38">
        <v>14</v>
      </c>
      <c r="C10" s="39">
        <v>140</v>
      </c>
      <c r="D10" s="39">
        <v>5970</v>
      </c>
      <c r="E10" s="39">
        <v>120</v>
      </c>
      <c r="F10" s="39">
        <v>8120</v>
      </c>
      <c r="G10" s="39">
        <v>50</v>
      </c>
      <c r="H10" s="39">
        <v>22300</v>
      </c>
      <c r="I10" s="39">
        <v>6</v>
      </c>
      <c r="J10" s="59">
        <v>132</v>
      </c>
    </row>
    <row r="11" spans="2:10" s="6" customFormat="1" ht="15.75" customHeight="1">
      <c r="B11" s="38">
        <v>15</v>
      </c>
      <c r="C11" s="39">
        <v>130</v>
      </c>
      <c r="D11" s="39">
        <v>6010</v>
      </c>
      <c r="E11" s="39">
        <v>110</v>
      </c>
      <c r="F11" s="39">
        <v>7650</v>
      </c>
      <c r="G11" s="39">
        <v>50</v>
      </c>
      <c r="H11" s="39">
        <v>22600</v>
      </c>
      <c r="I11" s="39">
        <v>6</v>
      </c>
      <c r="J11" s="59">
        <v>150</v>
      </c>
    </row>
    <row r="12" spans="2:10" s="9" customFormat="1" ht="15.75" customHeight="1">
      <c r="B12" s="42">
        <v>16</v>
      </c>
      <c r="C12" s="43">
        <v>126</v>
      </c>
      <c r="D12" s="43">
        <v>5760</v>
      </c>
      <c r="E12" s="43">
        <v>96</v>
      </c>
      <c r="F12" s="43">
        <v>8030</v>
      </c>
      <c r="G12" s="43">
        <v>49</v>
      </c>
      <c r="H12" s="43">
        <v>24200</v>
      </c>
      <c r="I12" s="43">
        <v>5</v>
      </c>
      <c r="J12" s="74">
        <v>134</v>
      </c>
    </row>
    <row r="13" spans="2:10" s="6" customFormat="1" ht="6" customHeight="1" thickBot="1">
      <c r="B13" s="45"/>
      <c r="C13" s="98"/>
      <c r="D13" s="46"/>
      <c r="E13" s="47"/>
      <c r="F13" s="46"/>
      <c r="G13" s="47"/>
      <c r="H13" s="46"/>
      <c r="I13" s="47"/>
      <c r="J13" s="47"/>
    </row>
    <row r="14" spans="2:18" s="6" customFormat="1" ht="18" customHeight="1" thickTop="1">
      <c r="B14" s="316" t="s">
        <v>0</v>
      </c>
      <c r="C14" s="313" t="s">
        <v>101</v>
      </c>
      <c r="D14" s="318"/>
      <c r="E14" s="313" t="s">
        <v>102</v>
      </c>
      <c r="F14" s="314"/>
      <c r="G14" s="313" t="s">
        <v>105</v>
      </c>
      <c r="H14" s="314"/>
      <c r="I14" s="313" t="s">
        <v>106</v>
      </c>
      <c r="J14" s="315"/>
      <c r="L14" s="8"/>
      <c r="R14" s="8"/>
    </row>
    <row r="15" spans="2:18" s="6" customFormat="1" ht="36" customHeight="1">
      <c r="B15" s="317"/>
      <c r="C15" s="96" t="s">
        <v>107</v>
      </c>
      <c r="D15" s="104" t="s">
        <v>151</v>
      </c>
      <c r="E15" s="96" t="s">
        <v>167</v>
      </c>
      <c r="F15" s="103" t="s">
        <v>151</v>
      </c>
      <c r="G15" s="96" t="s">
        <v>167</v>
      </c>
      <c r="H15" s="103" t="s">
        <v>168</v>
      </c>
      <c r="I15" s="96" t="s">
        <v>167</v>
      </c>
      <c r="J15" s="104" t="s">
        <v>168</v>
      </c>
      <c r="L15" s="8"/>
      <c r="R15" s="8"/>
    </row>
    <row r="16" spans="2:18" s="6" customFormat="1" ht="16.5" customHeight="1">
      <c r="B16" s="65"/>
      <c r="C16" s="67" t="s">
        <v>9</v>
      </c>
      <c r="D16" s="67" t="s">
        <v>104</v>
      </c>
      <c r="E16" s="67" t="s">
        <v>9</v>
      </c>
      <c r="F16" s="66" t="s">
        <v>104</v>
      </c>
      <c r="G16" s="67" t="s">
        <v>9</v>
      </c>
      <c r="H16" s="66" t="s">
        <v>103</v>
      </c>
      <c r="I16" s="67" t="s">
        <v>9</v>
      </c>
      <c r="J16" s="101" t="s">
        <v>103</v>
      </c>
      <c r="L16" s="8"/>
      <c r="R16" s="8"/>
    </row>
    <row r="17" spans="2:18" s="6" customFormat="1" ht="15.75" customHeight="1" hidden="1">
      <c r="B17" s="38" t="s">
        <v>224</v>
      </c>
      <c r="C17" s="39">
        <v>40</v>
      </c>
      <c r="D17" s="39">
        <v>735</v>
      </c>
      <c r="E17" s="39">
        <v>23</v>
      </c>
      <c r="F17" s="39">
        <v>635</v>
      </c>
      <c r="G17" s="40">
        <v>13</v>
      </c>
      <c r="H17" s="39">
        <v>81</v>
      </c>
      <c r="I17" s="40">
        <v>26</v>
      </c>
      <c r="J17" s="59">
        <v>106</v>
      </c>
      <c r="L17" s="8"/>
      <c r="R17" s="8"/>
    </row>
    <row r="18" spans="2:18" s="6" customFormat="1" ht="15.75" customHeight="1">
      <c r="B18" s="38" t="s">
        <v>246</v>
      </c>
      <c r="C18" s="39">
        <v>40</v>
      </c>
      <c r="D18" s="39">
        <v>710</v>
      </c>
      <c r="E18" s="39">
        <v>20</v>
      </c>
      <c r="F18" s="39">
        <v>563</v>
      </c>
      <c r="G18" s="40">
        <v>10</v>
      </c>
      <c r="H18" s="39">
        <v>79</v>
      </c>
      <c r="I18" s="40">
        <v>20</v>
      </c>
      <c r="J18" s="59">
        <v>97</v>
      </c>
      <c r="L18" s="8"/>
      <c r="R18" s="8"/>
    </row>
    <row r="19" spans="2:18" s="6" customFormat="1" ht="15.75" customHeight="1">
      <c r="B19" s="38">
        <v>14</v>
      </c>
      <c r="C19" s="39">
        <v>40</v>
      </c>
      <c r="D19" s="39">
        <v>763</v>
      </c>
      <c r="E19" s="39">
        <v>18</v>
      </c>
      <c r="F19" s="39">
        <v>527</v>
      </c>
      <c r="G19" s="40">
        <v>8</v>
      </c>
      <c r="H19" s="39">
        <v>43</v>
      </c>
      <c r="I19" s="40">
        <v>18</v>
      </c>
      <c r="J19" s="59">
        <v>64</v>
      </c>
      <c r="L19" s="8"/>
      <c r="R19" s="8"/>
    </row>
    <row r="20" spans="2:18" s="6" customFormat="1" ht="15.75" customHeight="1">
      <c r="B20" s="38">
        <v>15</v>
      </c>
      <c r="C20" s="39">
        <v>40</v>
      </c>
      <c r="D20" s="39">
        <v>683</v>
      </c>
      <c r="E20" s="39">
        <v>20</v>
      </c>
      <c r="F20" s="39">
        <v>567</v>
      </c>
      <c r="G20" s="40">
        <v>6</v>
      </c>
      <c r="H20" s="39">
        <v>34</v>
      </c>
      <c r="I20" s="40">
        <v>16</v>
      </c>
      <c r="J20" s="59">
        <v>55</v>
      </c>
      <c r="L20" s="8"/>
      <c r="R20" s="8"/>
    </row>
    <row r="21" spans="2:18" s="9" customFormat="1" ht="15.75" customHeight="1">
      <c r="B21" s="42">
        <v>16</v>
      </c>
      <c r="C21" s="43">
        <v>35</v>
      </c>
      <c r="D21" s="43">
        <v>627</v>
      </c>
      <c r="E21" s="43">
        <v>19</v>
      </c>
      <c r="F21" s="43">
        <v>557</v>
      </c>
      <c r="G21" s="44">
        <v>8</v>
      </c>
      <c r="H21" s="43">
        <v>91</v>
      </c>
      <c r="I21" s="44">
        <v>18</v>
      </c>
      <c r="J21" s="74">
        <v>76</v>
      </c>
      <c r="L21" s="23"/>
      <c r="R21" s="23"/>
    </row>
    <row r="22" spans="2:18" s="6" customFormat="1" ht="6" customHeight="1">
      <c r="B22" s="45"/>
      <c r="C22" s="47"/>
      <c r="D22" s="47"/>
      <c r="E22" s="47"/>
      <c r="F22" s="46"/>
      <c r="G22" s="47"/>
      <c r="H22" s="46"/>
      <c r="I22" s="47"/>
      <c r="J22" s="46"/>
      <c r="L22" s="8"/>
      <c r="R22" s="8"/>
    </row>
    <row r="23" spans="2:12" ht="6" customHeight="1">
      <c r="B23" s="50"/>
      <c r="C23" s="50"/>
      <c r="D23" s="50"/>
      <c r="E23" s="50"/>
      <c r="F23" s="50"/>
      <c r="G23" s="50"/>
      <c r="H23" s="50"/>
      <c r="I23" s="50"/>
      <c r="J23" s="102"/>
      <c r="L23" t="s">
        <v>285</v>
      </c>
    </row>
    <row r="24" spans="2:10" ht="17.25" customHeight="1">
      <c r="B24" s="40"/>
      <c r="C24" s="50"/>
      <c r="D24" s="50"/>
      <c r="E24" s="50"/>
      <c r="F24" s="50"/>
      <c r="G24" s="50"/>
      <c r="H24" s="40" t="s">
        <v>169</v>
      </c>
      <c r="J24" s="102"/>
    </row>
    <row r="25" ht="4.5" customHeight="1"/>
    <row r="26" spans="1:9" ht="24" customHeight="1">
      <c r="A26" s="5" t="s">
        <v>149</v>
      </c>
      <c r="C26" s="5"/>
      <c r="I26" s="51" t="s">
        <v>152</v>
      </c>
    </row>
    <row r="27" ht="13.5"/>
    <row r="28" ht="13.5"/>
    <row r="29" ht="8.25" customHeight="1"/>
    <row r="30" ht="19.5" customHeight="1"/>
    <row r="31" ht="18.75">
      <c r="B31" s="25"/>
    </row>
    <row r="32" ht="13.5"/>
    <row r="33" ht="13.5"/>
    <row r="34" ht="13.5"/>
    <row r="35" ht="12.75" customHeight="1"/>
    <row r="36" ht="6" customHeight="1"/>
    <row r="37" ht="16.5" customHeight="1">
      <c r="D37" s="151" t="s">
        <v>236</v>
      </c>
    </row>
    <row r="38" ht="5.25" customHeight="1" thickBot="1">
      <c r="G38" s="6"/>
    </row>
    <row r="39" spans="1:12" s="3" customFormat="1" ht="36" customHeight="1" thickBot="1">
      <c r="A39" s="10" t="s">
        <v>189</v>
      </c>
      <c r="B39" s="1"/>
      <c r="C39" s="1"/>
      <c r="D39" s="10"/>
      <c r="E39" s="10"/>
      <c r="F39" s="10"/>
      <c r="G39" s="10"/>
      <c r="H39" s="10"/>
      <c r="I39" s="10"/>
      <c r="J39" s="11"/>
      <c r="K39" s="11"/>
      <c r="L39" s="11"/>
    </row>
    <row r="40" ht="6.75" customHeight="1">
      <c r="J40" s="7"/>
    </row>
    <row r="41" ht="13.5"/>
    <row r="42" ht="13.5"/>
    <row r="43" ht="13.5"/>
    <row r="44" ht="7.5" customHeight="1"/>
    <row r="45" ht="9" customHeight="1"/>
    <row r="46" ht="14.25">
      <c r="G46" s="6"/>
    </row>
    <row r="47" ht="13.5"/>
    <row r="48" ht="13.5"/>
    <row r="49" ht="12.75" customHeight="1"/>
    <row r="50" ht="8.25" customHeight="1"/>
    <row r="51" ht="9" customHeight="1"/>
    <row r="52" ht="18.75" customHeight="1"/>
    <row r="53" spans="2:5" ht="24" customHeight="1">
      <c r="B53" s="40" t="s">
        <v>200</v>
      </c>
      <c r="C53" s="50"/>
      <c r="D53" s="50"/>
      <c r="E53" s="50"/>
    </row>
    <row r="54" spans="2:10" s="50" customFormat="1" ht="16.5" customHeight="1">
      <c r="B54" s="6"/>
      <c r="D54" s="40" t="s">
        <v>303</v>
      </c>
      <c r="J54" s="102"/>
    </row>
    <row r="55" spans="2:10" s="50" customFormat="1" ht="16.5" customHeight="1">
      <c r="B55" s="6"/>
      <c r="E55" s="40" t="s">
        <v>225</v>
      </c>
      <c r="J55" s="102"/>
    </row>
  </sheetData>
  <mergeCells count="10">
    <mergeCell ref="E5:F5"/>
    <mergeCell ref="G5:H5"/>
    <mergeCell ref="I5:J5"/>
    <mergeCell ref="B14:B15"/>
    <mergeCell ref="E14:F14"/>
    <mergeCell ref="G14:H14"/>
    <mergeCell ref="I14:J14"/>
    <mergeCell ref="C5:D5"/>
    <mergeCell ref="C14:D14"/>
    <mergeCell ref="B5:B6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2" r:id="rId3"/>
  <headerFooter alignWithMargins="0">
    <oddHeader>&amp;L&amp;"ＭＳ Ｐ明朝,太字"&amp;14 20&amp;"ＭＳ Ｐゴシック,太字"　農　　　業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4" width="13.00390625" style="0" customWidth="1"/>
    <col min="5" max="5" width="13.375" style="0" customWidth="1"/>
    <col min="6" max="6" width="14.00390625" style="0" customWidth="1"/>
    <col min="7" max="7" width="13.625" style="0" customWidth="1"/>
    <col min="8" max="8" width="13.375" style="22" customWidth="1"/>
  </cols>
  <sheetData>
    <row r="1" ht="14.25" thickBot="1">
      <c r="A1" s="302" t="s">
        <v>523</v>
      </c>
    </row>
    <row r="2" spans="1:8" s="3" customFormat="1" ht="36" customHeight="1" thickBot="1">
      <c r="A2" s="10" t="s">
        <v>190</v>
      </c>
      <c r="B2" s="1"/>
      <c r="C2" s="1"/>
      <c r="D2" s="10"/>
      <c r="E2" s="10"/>
      <c r="F2" s="10"/>
      <c r="G2" s="10"/>
      <c r="H2" s="10"/>
    </row>
    <row r="3" spans="2:8" s="3" customFormat="1" ht="20.25" customHeight="1">
      <c r="B3" s="10"/>
      <c r="C3" s="10"/>
      <c r="D3" s="10"/>
      <c r="E3" s="10"/>
      <c r="F3" s="10"/>
      <c r="G3" s="10"/>
      <c r="H3" s="10"/>
    </row>
    <row r="4" spans="1:7" s="5" customFormat="1" ht="18.75" customHeight="1" thickBot="1">
      <c r="A4" s="5" t="s">
        <v>150</v>
      </c>
      <c r="G4" s="53" t="s">
        <v>181</v>
      </c>
    </row>
    <row r="5" spans="2:8" s="19" customFormat="1" ht="19.5" customHeight="1" thickTop="1">
      <c r="B5" s="316" t="s">
        <v>99</v>
      </c>
      <c r="C5" s="319" t="s">
        <v>109</v>
      </c>
      <c r="D5" s="315"/>
      <c r="E5" s="314"/>
      <c r="F5" s="319" t="s">
        <v>110</v>
      </c>
      <c r="G5" s="315"/>
      <c r="H5" s="315"/>
    </row>
    <row r="6" spans="2:8" s="6" customFormat="1" ht="33" customHeight="1">
      <c r="B6" s="317"/>
      <c r="C6" s="112" t="s">
        <v>170</v>
      </c>
      <c r="D6" s="112" t="s">
        <v>171</v>
      </c>
      <c r="E6" s="112" t="s">
        <v>172</v>
      </c>
      <c r="F6" s="112" t="s">
        <v>173</v>
      </c>
      <c r="G6" s="112" t="s">
        <v>174</v>
      </c>
      <c r="H6" s="113" t="s">
        <v>175</v>
      </c>
    </row>
    <row r="7" spans="2:8" s="4" customFormat="1" ht="12" customHeight="1">
      <c r="B7" s="72"/>
      <c r="C7" s="114"/>
      <c r="D7" s="114"/>
      <c r="E7" s="114"/>
      <c r="F7" s="114"/>
      <c r="G7" s="114"/>
      <c r="H7" s="115"/>
    </row>
    <row r="8" spans="2:8" s="4" customFormat="1" ht="18" customHeight="1" hidden="1">
      <c r="B8" s="38" t="s">
        <v>233</v>
      </c>
      <c r="C8" s="148">
        <v>2724.1</v>
      </c>
      <c r="D8" s="148">
        <v>1450.5</v>
      </c>
      <c r="E8" s="148">
        <v>1273.6</v>
      </c>
      <c r="F8" s="148">
        <v>3804.7</v>
      </c>
      <c r="G8" s="148">
        <v>163.4</v>
      </c>
      <c r="H8" s="149">
        <v>3641.3</v>
      </c>
    </row>
    <row r="9" spans="2:8" s="4" customFormat="1" ht="18" customHeight="1" hidden="1">
      <c r="B9" s="38" t="s">
        <v>250</v>
      </c>
      <c r="C9" s="126">
        <v>2752.8</v>
      </c>
      <c r="D9" s="126">
        <v>1464.5</v>
      </c>
      <c r="E9" s="126">
        <v>1288.3</v>
      </c>
      <c r="F9" s="126">
        <v>3770.9</v>
      </c>
      <c r="G9" s="126">
        <v>116.5</v>
      </c>
      <c r="H9" s="127">
        <v>3654.4</v>
      </c>
    </row>
    <row r="10" spans="2:8" s="4" customFormat="1" ht="18" customHeight="1" hidden="1">
      <c r="B10" s="38" t="s">
        <v>260</v>
      </c>
      <c r="C10" s="126">
        <v>2703.7</v>
      </c>
      <c r="D10" s="126">
        <v>1384.9</v>
      </c>
      <c r="E10" s="126">
        <v>1318.8</v>
      </c>
      <c r="F10" s="126">
        <v>3880.1</v>
      </c>
      <c r="G10" s="126">
        <v>235.1</v>
      </c>
      <c r="H10" s="127">
        <v>3645</v>
      </c>
    </row>
    <row r="11" spans="2:8" s="4" customFormat="1" ht="18" customHeight="1" hidden="1">
      <c r="B11" s="38" t="s">
        <v>261</v>
      </c>
      <c r="C11" s="126">
        <v>2534</v>
      </c>
      <c r="D11" s="126">
        <v>1396.2</v>
      </c>
      <c r="E11" s="126">
        <v>1137.8</v>
      </c>
      <c r="F11" s="126">
        <v>3506.1</v>
      </c>
      <c r="G11" s="126">
        <v>217.8</v>
      </c>
      <c r="H11" s="127">
        <v>3288.3</v>
      </c>
    </row>
    <row r="12" spans="2:8" s="4" customFormat="1" ht="18" customHeight="1">
      <c r="B12" s="38" t="s">
        <v>262</v>
      </c>
      <c r="C12" s="126">
        <v>2608.4</v>
      </c>
      <c r="D12" s="126">
        <v>1337</v>
      </c>
      <c r="E12" s="126">
        <v>1271.4</v>
      </c>
      <c r="F12" s="126">
        <v>3445.8</v>
      </c>
      <c r="G12" s="126">
        <v>217.6</v>
      </c>
      <c r="H12" s="127">
        <v>3238.2</v>
      </c>
    </row>
    <row r="13" spans="2:8" s="4" customFormat="1" ht="18" customHeight="1">
      <c r="B13" s="38">
        <v>15</v>
      </c>
      <c r="C13" s="126">
        <v>2400</v>
      </c>
      <c r="D13" s="126">
        <v>1331.9</v>
      </c>
      <c r="E13" s="126">
        <v>1068.1</v>
      </c>
      <c r="F13" s="126">
        <v>3154.6</v>
      </c>
      <c r="G13" s="126">
        <v>118.4</v>
      </c>
      <c r="H13" s="127">
        <v>3036.2</v>
      </c>
    </row>
    <row r="14" spans="2:8" s="4" customFormat="1" ht="12" customHeight="1">
      <c r="B14" s="45"/>
      <c r="C14" s="116"/>
      <c r="D14" s="117"/>
      <c r="E14" s="117"/>
      <c r="F14" s="117"/>
      <c r="G14" s="117"/>
      <c r="H14" s="117"/>
    </row>
    <row r="15" spans="2:8" s="6" customFormat="1" ht="3.75" customHeight="1">
      <c r="B15" s="40"/>
      <c r="C15" s="40"/>
      <c r="D15" s="40"/>
      <c r="E15" s="40"/>
      <c r="F15" s="40"/>
      <c r="G15" s="40"/>
      <c r="H15" s="60"/>
    </row>
    <row r="16" spans="2:7" s="6" customFormat="1" ht="18" customHeight="1" thickBot="1">
      <c r="B16" s="40"/>
      <c r="C16" s="40"/>
      <c r="D16" s="40"/>
      <c r="E16" s="40"/>
      <c r="F16" s="40"/>
      <c r="G16" s="51" t="s">
        <v>182</v>
      </c>
    </row>
    <row r="17" spans="2:8" s="15" customFormat="1" ht="37.5" customHeight="1" thickTop="1">
      <c r="B17" s="118" t="s">
        <v>99</v>
      </c>
      <c r="C17" s="119" t="s">
        <v>176</v>
      </c>
      <c r="D17" s="119" t="s">
        <v>177</v>
      </c>
      <c r="E17" s="119" t="s">
        <v>178</v>
      </c>
      <c r="F17" s="119" t="s">
        <v>179</v>
      </c>
      <c r="G17" s="119" t="s">
        <v>111</v>
      </c>
      <c r="H17" s="111" t="s">
        <v>180</v>
      </c>
    </row>
    <row r="18" spans="2:8" s="6" customFormat="1" ht="12" customHeight="1">
      <c r="B18" s="72"/>
      <c r="C18" s="114"/>
      <c r="D18" s="114"/>
      <c r="E18" s="114"/>
      <c r="F18" s="114"/>
      <c r="G18" s="114"/>
      <c r="H18" s="115"/>
    </row>
    <row r="19" spans="2:8" s="6" customFormat="1" ht="18" customHeight="1" hidden="1">
      <c r="B19" s="38" t="s">
        <v>233</v>
      </c>
      <c r="C19" s="148">
        <v>4914.9</v>
      </c>
      <c r="D19" s="148">
        <v>981.7</v>
      </c>
      <c r="E19" s="148">
        <v>2231.6</v>
      </c>
      <c r="F19" s="148">
        <v>6164.8</v>
      </c>
      <c r="G19" s="148">
        <v>4987.5</v>
      </c>
      <c r="H19" s="149">
        <v>1177.3</v>
      </c>
    </row>
    <row r="20" spans="2:8" s="6" customFormat="1" ht="18" customHeight="1" hidden="1">
      <c r="B20" s="38" t="s">
        <v>250</v>
      </c>
      <c r="C20" s="126">
        <v>4942.7</v>
      </c>
      <c r="D20" s="126">
        <v>1000.7</v>
      </c>
      <c r="E20" s="126">
        <v>2356.6</v>
      </c>
      <c r="F20" s="126">
        <v>6298.6</v>
      </c>
      <c r="G20" s="126">
        <v>5009</v>
      </c>
      <c r="H20" s="127">
        <v>1289.6</v>
      </c>
    </row>
    <row r="21" spans="2:8" s="6" customFormat="1" ht="18" customHeight="1" hidden="1">
      <c r="B21" s="38" t="s">
        <v>260</v>
      </c>
      <c r="C21" s="126">
        <v>4963.8</v>
      </c>
      <c r="D21" s="126">
        <v>1013.6</v>
      </c>
      <c r="E21" s="126">
        <v>2462.2</v>
      </c>
      <c r="F21" s="126">
        <v>6412.4</v>
      </c>
      <c r="G21" s="126">
        <v>4811.8</v>
      </c>
      <c r="H21" s="127">
        <v>1600.6</v>
      </c>
    </row>
    <row r="22" spans="2:8" s="6" customFormat="1" ht="18" customHeight="1" hidden="1">
      <c r="B22" s="38" t="s">
        <v>261</v>
      </c>
      <c r="C22" s="126">
        <v>4426.1</v>
      </c>
      <c r="D22" s="126">
        <v>988.1</v>
      </c>
      <c r="E22" s="126">
        <v>2552.8</v>
      </c>
      <c r="F22" s="126">
        <v>5990.8</v>
      </c>
      <c r="G22" s="126">
        <v>4709.7</v>
      </c>
      <c r="H22" s="127">
        <v>1281.1</v>
      </c>
    </row>
    <row r="23" spans="2:8" s="6" customFormat="1" ht="18" customHeight="1">
      <c r="B23" s="38" t="s">
        <v>262</v>
      </c>
      <c r="C23" s="126">
        <v>4509.6</v>
      </c>
      <c r="D23" s="126">
        <v>1012.2</v>
      </c>
      <c r="E23" s="126">
        <v>2685.4</v>
      </c>
      <c r="F23" s="126">
        <v>6182.8</v>
      </c>
      <c r="G23" s="126">
        <v>4938.7</v>
      </c>
      <c r="H23" s="127">
        <v>1244.1</v>
      </c>
    </row>
    <row r="24" spans="2:8" s="6" customFormat="1" ht="18" customHeight="1">
      <c r="B24" s="38">
        <v>15</v>
      </c>
      <c r="C24" s="126">
        <v>4104.3</v>
      </c>
      <c r="D24" s="126">
        <v>854.1</v>
      </c>
      <c r="E24" s="126">
        <v>2574</v>
      </c>
      <c r="F24" s="126">
        <v>5824.2</v>
      </c>
      <c r="G24" s="126">
        <v>4776.6</v>
      </c>
      <c r="H24" s="127">
        <v>1047.6</v>
      </c>
    </row>
    <row r="25" spans="2:8" s="6" customFormat="1" ht="12" customHeight="1">
      <c r="B25" s="45"/>
      <c r="C25" s="117"/>
      <c r="D25" s="117"/>
      <c r="E25" s="117"/>
      <c r="F25" s="117"/>
      <c r="G25" s="117"/>
      <c r="H25" s="117"/>
    </row>
    <row r="26" s="6" customFormat="1" ht="12" customHeight="1" hidden="1">
      <c r="H26" s="7"/>
    </row>
    <row r="27" s="6" customFormat="1" ht="12" customHeight="1" thickBot="1">
      <c r="H27" s="7"/>
    </row>
    <row r="28" spans="2:8" s="15" customFormat="1" ht="54" customHeight="1" thickTop="1">
      <c r="B28" s="55" t="s">
        <v>99</v>
      </c>
      <c r="C28" s="62" t="s">
        <v>115</v>
      </c>
      <c r="D28" s="62" t="s">
        <v>116</v>
      </c>
      <c r="E28" s="62" t="s">
        <v>117</v>
      </c>
      <c r="F28" s="62" t="s">
        <v>118</v>
      </c>
      <c r="G28" s="62" t="s">
        <v>119</v>
      </c>
      <c r="H28" s="63" t="s">
        <v>120</v>
      </c>
    </row>
    <row r="29" spans="2:8" s="6" customFormat="1" ht="16.5" customHeight="1">
      <c r="B29" s="65"/>
      <c r="C29" s="67" t="s">
        <v>10</v>
      </c>
      <c r="D29" s="67" t="s">
        <v>10</v>
      </c>
      <c r="E29" s="67" t="s">
        <v>112</v>
      </c>
      <c r="F29" s="67" t="s">
        <v>113</v>
      </c>
      <c r="G29" s="67" t="s">
        <v>114</v>
      </c>
      <c r="H29" s="67" t="s">
        <v>114</v>
      </c>
    </row>
    <row r="30" spans="2:8" s="6" customFormat="1" ht="18" customHeight="1" hidden="1">
      <c r="B30" s="38" t="s">
        <v>233</v>
      </c>
      <c r="C30" s="120">
        <v>25.9</v>
      </c>
      <c r="D30" s="40">
        <v>46.8</v>
      </c>
      <c r="E30" s="40">
        <v>280</v>
      </c>
      <c r="F30" s="40">
        <v>672</v>
      </c>
      <c r="G30" s="40">
        <v>188.3</v>
      </c>
      <c r="H30" s="120">
        <v>1445.7</v>
      </c>
    </row>
    <row r="31" spans="2:8" ht="18" customHeight="1" hidden="1">
      <c r="B31" s="38" t="s">
        <v>250</v>
      </c>
      <c r="C31" s="120">
        <v>26.1</v>
      </c>
      <c r="D31" s="40">
        <v>46.8</v>
      </c>
      <c r="E31" s="40">
        <v>284</v>
      </c>
      <c r="F31" s="40">
        <v>674</v>
      </c>
      <c r="G31" s="40">
        <v>191.6</v>
      </c>
      <c r="H31" s="126">
        <v>1621</v>
      </c>
    </row>
    <row r="32" spans="2:8" ht="18" customHeight="1" hidden="1">
      <c r="B32" s="38" t="s">
        <v>260</v>
      </c>
      <c r="C32" s="120">
        <v>26.6</v>
      </c>
      <c r="D32" s="40">
        <v>48.8</v>
      </c>
      <c r="E32" s="40">
        <v>237</v>
      </c>
      <c r="F32" s="40">
        <v>726</v>
      </c>
      <c r="G32" s="40">
        <v>171.8</v>
      </c>
      <c r="H32" s="126">
        <v>1499</v>
      </c>
    </row>
    <row r="33" spans="2:8" ht="18" customHeight="1" hidden="1">
      <c r="B33" s="38" t="s">
        <v>261</v>
      </c>
      <c r="C33" s="120">
        <v>25.7</v>
      </c>
      <c r="D33" s="40">
        <v>44.9</v>
      </c>
      <c r="E33" s="40">
        <v>242</v>
      </c>
      <c r="F33" s="40">
        <v>639</v>
      </c>
      <c r="G33" s="40">
        <v>154.9</v>
      </c>
      <c r="H33" s="126">
        <v>1373.1</v>
      </c>
    </row>
    <row r="34" spans="2:8" ht="18" customHeight="1">
      <c r="B34" s="38" t="s">
        <v>262</v>
      </c>
      <c r="C34" s="120">
        <v>28.2</v>
      </c>
      <c r="D34" s="40">
        <v>48.7</v>
      </c>
      <c r="E34" s="40">
        <v>245</v>
      </c>
      <c r="F34" s="40">
        <v>700</v>
      </c>
      <c r="G34" s="40">
        <v>171.9</v>
      </c>
      <c r="H34" s="126">
        <v>1501.1</v>
      </c>
    </row>
    <row r="35" spans="2:8" ht="18" customHeight="1">
      <c r="B35" s="38">
        <v>15</v>
      </c>
      <c r="C35" s="120">
        <v>26</v>
      </c>
      <c r="D35" s="40">
        <v>44.5</v>
      </c>
      <c r="E35" s="40">
        <v>251</v>
      </c>
      <c r="F35" s="40">
        <v>605</v>
      </c>
      <c r="G35" s="40">
        <v>152</v>
      </c>
      <c r="H35" s="126">
        <v>1483.4</v>
      </c>
    </row>
    <row r="36" spans="1:8" ht="12" customHeight="1">
      <c r="A36" s="170"/>
      <c r="B36" s="125"/>
      <c r="C36" s="171"/>
      <c r="D36" s="47"/>
      <c r="E36" s="47"/>
      <c r="F36" s="47"/>
      <c r="G36" s="47"/>
      <c r="H36" s="172"/>
    </row>
    <row r="37" spans="1:8" ht="18" customHeight="1" thickBot="1">
      <c r="A37" s="3"/>
      <c r="B37" s="173" t="s">
        <v>296</v>
      </c>
      <c r="C37" s="169"/>
      <c r="D37" s="40"/>
      <c r="E37" s="40"/>
      <c r="F37" s="40"/>
      <c r="G37" s="40"/>
      <c r="H37" s="126" t="s">
        <v>295</v>
      </c>
    </row>
    <row r="38" spans="2:8" s="19" customFormat="1" ht="19.5" customHeight="1" thickTop="1">
      <c r="B38" s="316" t="s">
        <v>99</v>
      </c>
      <c r="C38" s="319" t="s">
        <v>109</v>
      </c>
      <c r="D38" s="315"/>
      <c r="E38" s="314"/>
      <c r="F38" s="319" t="s">
        <v>263</v>
      </c>
      <c r="G38" s="315"/>
      <c r="H38" s="315"/>
    </row>
    <row r="39" spans="2:8" s="6" customFormat="1" ht="33" customHeight="1">
      <c r="B39" s="317"/>
      <c r="C39" s="112" t="s">
        <v>170</v>
      </c>
      <c r="D39" s="112" t="s">
        <v>171</v>
      </c>
      <c r="E39" s="112" t="s">
        <v>172</v>
      </c>
      <c r="F39" s="112" t="s">
        <v>264</v>
      </c>
      <c r="G39" s="112" t="s">
        <v>265</v>
      </c>
      <c r="H39" s="113" t="s">
        <v>266</v>
      </c>
    </row>
    <row r="40" spans="2:8" s="26" customFormat="1" ht="18" customHeight="1">
      <c r="B40" s="42">
        <v>16</v>
      </c>
      <c r="C40" s="156">
        <v>2711</v>
      </c>
      <c r="D40" s="156">
        <v>1363</v>
      </c>
      <c r="E40" s="156">
        <v>1348</v>
      </c>
      <c r="F40" s="156">
        <v>8</v>
      </c>
      <c r="G40" s="156">
        <v>5</v>
      </c>
      <c r="H40" s="156">
        <v>3</v>
      </c>
    </row>
    <row r="41" spans="2:8" s="4" customFormat="1" ht="12" customHeight="1" thickBot="1">
      <c r="B41" s="45"/>
      <c r="C41" s="116"/>
      <c r="D41" s="117"/>
      <c r="E41" s="117"/>
      <c r="F41" s="117"/>
      <c r="G41" s="117"/>
      <c r="H41" s="117"/>
    </row>
    <row r="42" spans="2:9" s="19" customFormat="1" ht="19.5" customHeight="1" thickTop="1">
      <c r="B42" s="316" t="s">
        <v>99</v>
      </c>
      <c r="C42" s="319" t="s">
        <v>267</v>
      </c>
      <c r="D42" s="315"/>
      <c r="E42" s="314"/>
      <c r="F42" s="321" t="s">
        <v>270</v>
      </c>
      <c r="G42" s="321" t="s">
        <v>271</v>
      </c>
      <c r="H42" s="306" t="s">
        <v>272</v>
      </c>
      <c r="I42" s="165"/>
    </row>
    <row r="43" spans="2:9" s="6" customFormat="1" ht="33" customHeight="1">
      <c r="B43" s="317"/>
      <c r="C43" s="112" t="s">
        <v>268</v>
      </c>
      <c r="D43" s="112" t="s">
        <v>269</v>
      </c>
      <c r="E43" s="112" t="s">
        <v>172</v>
      </c>
      <c r="F43" s="305"/>
      <c r="G43" s="305"/>
      <c r="H43" s="307"/>
      <c r="I43" s="7"/>
    </row>
    <row r="44" spans="2:8" s="9" customFormat="1" ht="18" customHeight="1">
      <c r="B44" s="42">
        <v>16</v>
      </c>
      <c r="C44" s="156">
        <v>1151</v>
      </c>
      <c r="D44" s="156">
        <v>102</v>
      </c>
      <c r="E44" s="156">
        <v>1049</v>
      </c>
      <c r="F44" s="156">
        <v>489</v>
      </c>
      <c r="G44" s="156">
        <v>2285</v>
      </c>
      <c r="H44" s="156">
        <v>4199</v>
      </c>
    </row>
    <row r="45" spans="2:8" s="6" customFormat="1" ht="12" customHeight="1" thickBot="1">
      <c r="B45" s="45"/>
      <c r="C45" s="117"/>
      <c r="D45" s="117"/>
      <c r="E45" s="117"/>
      <c r="F45" s="117"/>
      <c r="G45" s="117"/>
      <c r="H45" s="117"/>
    </row>
    <row r="46" spans="2:8" s="15" customFormat="1" ht="54" customHeight="1" thickTop="1">
      <c r="B46" s="55" t="s">
        <v>99</v>
      </c>
      <c r="C46" s="62" t="s">
        <v>273</v>
      </c>
      <c r="D46" s="62" t="s">
        <v>274</v>
      </c>
      <c r="E46" s="62" t="s">
        <v>275</v>
      </c>
      <c r="F46" s="62" t="s">
        <v>276</v>
      </c>
      <c r="G46" s="174" t="s">
        <v>277</v>
      </c>
      <c r="H46" s="175" t="s">
        <v>278</v>
      </c>
    </row>
    <row r="47" spans="1:8" s="21" customFormat="1" ht="18" customHeight="1">
      <c r="A47" s="20"/>
      <c r="B47" s="42">
        <v>16</v>
      </c>
      <c r="C47" s="166">
        <v>-247</v>
      </c>
      <c r="D47" s="109">
        <v>56.2</v>
      </c>
      <c r="E47" s="109">
        <v>49.7</v>
      </c>
      <c r="F47" s="156">
        <v>238</v>
      </c>
      <c r="G47" s="156">
        <v>775</v>
      </c>
      <c r="H47" s="156">
        <v>184</v>
      </c>
    </row>
    <row r="48" spans="2:8" ht="12" customHeight="1">
      <c r="B48" s="121"/>
      <c r="C48" s="122"/>
      <c r="D48" s="122"/>
      <c r="E48" s="122"/>
      <c r="F48" s="122"/>
      <c r="G48" s="122"/>
      <c r="H48" s="122"/>
    </row>
    <row r="49" spans="2:8" ht="9" customHeight="1">
      <c r="B49" s="50"/>
      <c r="C49" s="50"/>
      <c r="D49" s="50"/>
      <c r="E49" s="50"/>
      <c r="F49" s="50"/>
      <c r="G49" s="50"/>
      <c r="H49" s="102"/>
    </row>
    <row r="50" spans="2:8" ht="13.5">
      <c r="B50" s="320" t="s">
        <v>280</v>
      </c>
      <c r="C50" s="320"/>
      <c r="D50" s="320"/>
      <c r="E50" s="320"/>
      <c r="F50" s="320"/>
      <c r="G50" s="320"/>
      <c r="H50" s="320"/>
    </row>
    <row r="51" spans="2:8" ht="13.5">
      <c r="B51" s="320" t="s">
        <v>281</v>
      </c>
      <c r="C51" s="320"/>
      <c r="D51" s="320"/>
      <c r="E51" s="320"/>
      <c r="F51" s="320"/>
      <c r="G51" s="320"/>
      <c r="H51" s="320"/>
    </row>
    <row r="52" spans="2:8" ht="13.5">
      <c r="B52" s="320" t="s">
        <v>282</v>
      </c>
      <c r="C52" s="320"/>
      <c r="D52" s="320"/>
      <c r="E52" s="320"/>
      <c r="F52" s="320"/>
      <c r="G52" s="320"/>
      <c r="H52" s="320"/>
    </row>
    <row r="53" spans="2:8" ht="13.5">
      <c r="B53" s="320" t="s">
        <v>283</v>
      </c>
      <c r="C53" s="320"/>
      <c r="D53" s="320"/>
      <c r="E53" s="320"/>
      <c r="F53" s="320"/>
      <c r="G53" s="320"/>
      <c r="H53" s="320"/>
    </row>
    <row r="54" spans="2:8" ht="13.5">
      <c r="B54" s="320" t="s">
        <v>284</v>
      </c>
      <c r="C54" s="320"/>
      <c r="D54" s="320"/>
      <c r="E54" s="320"/>
      <c r="F54" s="320"/>
      <c r="G54" s="320"/>
      <c r="H54" s="320"/>
    </row>
    <row r="55" ht="13.5">
      <c r="D55" s="151" t="s">
        <v>279</v>
      </c>
    </row>
  </sheetData>
  <mergeCells count="16">
    <mergeCell ref="F38:H38"/>
    <mergeCell ref="B42:B43"/>
    <mergeCell ref="C42:E42"/>
    <mergeCell ref="F42:F43"/>
    <mergeCell ref="G42:G43"/>
    <mergeCell ref="H42:H43"/>
    <mergeCell ref="F5:H5"/>
    <mergeCell ref="C5:E5"/>
    <mergeCell ref="B5:B6"/>
    <mergeCell ref="B54:H54"/>
    <mergeCell ref="B50:H50"/>
    <mergeCell ref="B51:H51"/>
    <mergeCell ref="B52:H52"/>
    <mergeCell ref="B53:H53"/>
    <mergeCell ref="B38:B39"/>
    <mergeCell ref="C38:E38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Ｐゴシック,太字"&amp;14農　　　業　&amp;"ＭＳ Ｐ明朝,太字"21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県勢ダイジェスト（Ｐ13-23）</dc:title>
  <dc:subject>（平成１５年度版）</dc:subject>
  <dc:creator/>
  <cp:keywords/>
  <dc:description/>
  <cp:lastModifiedBy>山梨県統計調査課</cp:lastModifiedBy>
  <cp:lastPrinted>2006-02-20T02:06:29Z</cp:lastPrinted>
  <dcterms:created xsi:type="dcterms:W3CDTF">1999-12-09T04:10:31Z</dcterms:created>
  <dcterms:modified xsi:type="dcterms:W3CDTF">2009-02-05T00:04:50Z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